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6E43E495-6941-6647-BBD9-5AE916832024}" xr6:coauthVersionLast="47" xr6:coauthVersionMax="47" xr10:uidLastSave="{00000000-0000-0000-0000-000000000000}"/>
  <bookViews>
    <workbookView xWindow="0" yWindow="460" windowWidth="25600" windowHeight="14700" xr2:uid="{00000000-000D-0000-FFFF-FFFF00000000}"/>
  </bookViews>
  <sheets>
    <sheet name="Introduction" sheetId="4" r:id="rId1"/>
    <sheet name="Annual" sheetId="1" r:id="rId2"/>
    <sheet name="Monthly" sheetId="2" r:id="rId3"/>
    <sheet name="Notes Vs. Coins in Circulation" sheetId="5" r:id="rId4"/>
    <sheet name="Sterling &amp; USD exchange rate" sheetId="7" r:id="rId5"/>
    <sheet name="Currency Reserve Components" sheetId="6" r:id="rId6"/>
    <sheet name="TESTS-&gt;" sheetId="8" r:id="rId7"/>
    <sheet name="Reserve Pass-Through (annual)" sheetId="9" r:id="rId8"/>
    <sheet name="FA vs. TA (monthly)" sheetId="10" r:id="rId9"/>
    <sheet name="FA vs. TA (Annual)" sheetId="12" r:id="rId10"/>
    <sheet name="NFR vs. MB (monthly)" sheetId="14" r:id="rId11"/>
    <sheet name="NFR vs. MB (annual)" sheetId="11" r:id="rId12"/>
  </sheets>
  <definedNames>
    <definedName name="_xlnm._FilterDatabase" localSheetId="2" hidden="1">Monthly!$A$7:$AB$7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2" i="2" l="1"/>
  <c r="AG38" i="1"/>
  <c r="AG36" i="1"/>
  <c r="AG37" i="1"/>
  <c r="AG40" i="1"/>
  <c r="AF9" i="1" l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8" i="1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245" i="10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3" i="14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5" i="11"/>
  <c r="U487" i="2"/>
  <c r="U494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8" i="2"/>
  <c r="U489" i="2"/>
  <c r="U490" i="2"/>
  <c r="U491" i="2"/>
  <c r="U492" i="2"/>
  <c r="U493" i="2"/>
  <c r="U495" i="2"/>
  <c r="U496" i="2"/>
  <c r="U497" i="2"/>
  <c r="U498" i="2"/>
  <c r="U499" i="2"/>
  <c r="U251" i="2"/>
  <c r="AG24" i="1"/>
  <c r="D19" i="12" s="1"/>
  <c r="AG10" i="1"/>
  <c r="D5" i="12" s="1"/>
  <c r="AG47" i="1"/>
  <c r="D42" i="12" s="1"/>
  <c r="AG27" i="1"/>
  <c r="D22" i="12" s="1"/>
  <c r="AG29" i="1"/>
  <c r="D24" i="12" s="1"/>
  <c r="D7" i="9" l="1"/>
  <c r="D8" i="9"/>
  <c r="D9" i="9"/>
  <c r="D10" i="9"/>
  <c r="G10" i="9" s="1"/>
  <c r="D11" i="9"/>
  <c r="D12" i="9"/>
  <c r="D13" i="9"/>
  <c r="D14" i="9"/>
  <c r="D15" i="9"/>
  <c r="D16" i="9"/>
  <c r="D17" i="9"/>
  <c r="D18" i="9"/>
  <c r="D19" i="9"/>
  <c r="D20" i="9"/>
  <c r="D21" i="9"/>
  <c r="D22" i="9"/>
  <c r="G22" i="9" s="1"/>
  <c r="D23" i="9"/>
  <c r="D24" i="9"/>
  <c r="D25" i="9"/>
  <c r="D26" i="9"/>
  <c r="G26" i="9" s="1"/>
  <c r="D27" i="9"/>
  <c r="D28" i="9"/>
  <c r="D29" i="9"/>
  <c r="D30" i="9"/>
  <c r="G30" i="9" s="1"/>
  <c r="D31" i="9"/>
  <c r="D32" i="9"/>
  <c r="D33" i="9"/>
  <c r="D34" i="9"/>
  <c r="D35" i="9"/>
  <c r="D36" i="9"/>
  <c r="D37" i="9"/>
  <c r="D38" i="9"/>
  <c r="G38" i="9" s="1"/>
  <c r="D39" i="9"/>
  <c r="D40" i="9"/>
  <c r="D41" i="9"/>
  <c r="D42" i="9"/>
  <c r="G42" i="9" s="1"/>
  <c r="D43" i="9"/>
  <c r="D6" i="9"/>
  <c r="F7" i="9"/>
  <c r="F8" i="9"/>
  <c r="F9" i="9"/>
  <c r="F10" i="9"/>
  <c r="F11" i="9"/>
  <c r="F12" i="9"/>
  <c r="G12" i="9" s="1"/>
  <c r="F13" i="9"/>
  <c r="F14" i="9"/>
  <c r="F15" i="9"/>
  <c r="F16" i="9"/>
  <c r="F17" i="9"/>
  <c r="G17" i="9" s="1"/>
  <c r="F18" i="9"/>
  <c r="F19" i="9"/>
  <c r="F20" i="9"/>
  <c r="G20" i="9" s="1"/>
  <c r="F21" i="9"/>
  <c r="F22" i="9"/>
  <c r="F23" i="9"/>
  <c r="F24" i="9"/>
  <c r="F25" i="9"/>
  <c r="G25" i="9" s="1"/>
  <c r="F26" i="9"/>
  <c r="F27" i="9"/>
  <c r="F28" i="9"/>
  <c r="G28" i="9" s="1"/>
  <c r="F29" i="9"/>
  <c r="F30" i="9"/>
  <c r="F31" i="9"/>
  <c r="F32" i="9"/>
  <c r="F33" i="9"/>
  <c r="G33" i="9" s="1"/>
  <c r="F34" i="9"/>
  <c r="F35" i="9"/>
  <c r="F36" i="9"/>
  <c r="G36" i="9" s="1"/>
  <c r="F37" i="9"/>
  <c r="F38" i="9"/>
  <c r="F39" i="9"/>
  <c r="F40" i="9"/>
  <c r="F41" i="9"/>
  <c r="G41" i="9" s="1"/>
  <c r="F42" i="9"/>
  <c r="F43" i="9"/>
  <c r="F6" i="9"/>
  <c r="G6" i="9" s="1"/>
  <c r="G18" i="9" l="1"/>
  <c r="G14" i="9"/>
  <c r="G9" i="9"/>
  <c r="G34" i="9"/>
  <c r="G37" i="9"/>
  <c r="G29" i="9"/>
  <c r="G21" i="9"/>
  <c r="G13" i="9"/>
  <c r="G40" i="9"/>
  <c r="G24" i="9"/>
  <c r="G16" i="9"/>
  <c r="G8" i="9"/>
  <c r="G32" i="9"/>
  <c r="G43" i="9"/>
  <c r="G39" i="9"/>
  <c r="G35" i="9"/>
  <c r="G31" i="9"/>
  <c r="G27" i="9"/>
  <c r="G23" i="9"/>
  <c r="G19" i="9"/>
  <c r="G15" i="9"/>
  <c r="G11" i="9"/>
  <c r="G7" i="9"/>
  <c r="AG22" i="1"/>
  <c r="D17" i="12" s="1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3" i="6"/>
  <c r="I299" i="2"/>
  <c r="I300" i="2"/>
  <c r="I301" i="2"/>
  <c r="I302" i="2"/>
  <c r="I303" i="2"/>
  <c r="I304" i="2"/>
  <c r="I305" i="2"/>
  <c r="I306" i="2"/>
  <c r="I307" i="2"/>
  <c r="I308" i="2"/>
  <c r="I309" i="2"/>
  <c r="I310" i="2"/>
  <c r="T458" i="2"/>
  <c r="T459" i="2"/>
  <c r="T460" i="2"/>
  <c r="S457" i="2"/>
  <c r="T457" i="2" s="1"/>
  <c r="T461" i="2"/>
  <c r="T462" i="2"/>
  <c r="AG9" i="1"/>
  <c r="D4" i="12" s="1"/>
  <c r="AH9" i="1"/>
  <c r="AH10" i="1"/>
  <c r="AG11" i="1"/>
  <c r="D6" i="12" s="1"/>
  <c r="AH11" i="1"/>
  <c r="AG12" i="1"/>
  <c r="D7" i="12" s="1"/>
  <c r="AH12" i="1"/>
  <c r="AG13" i="1"/>
  <c r="D8" i="12" s="1"/>
  <c r="AH13" i="1"/>
  <c r="AG14" i="1"/>
  <c r="D9" i="12" s="1"/>
  <c r="AH14" i="1"/>
  <c r="AG15" i="1"/>
  <c r="D10" i="12" s="1"/>
  <c r="AH15" i="1"/>
  <c r="AG16" i="1"/>
  <c r="D11" i="12" s="1"/>
  <c r="AH16" i="1"/>
  <c r="AG17" i="1"/>
  <c r="D12" i="12" s="1"/>
  <c r="AH17" i="1"/>
  <c r="AG18" i="1"/>
  <c r="D13" i="12" s="1"/>
  <c r="AH18" i="1"/>
  <c r="AG19" i="1"/>
  <c r="D14" i="12" s="1"/>
  <c r="AH19" i="1"/>
  <c r="AG20" i="1"/>
  <c r="D15" i="12" s="1"/>
  <c r="AH20" i="1"/>
  <c r="AG21" i="1"/>
  <c r="D16" i="12" s="1"/>
  <c r="AH21" i="1"/>
  <c r="AH22" i="1"/>
  <c r="AG23" i="1"/>
  <c r="D18" i="12" s="1"/>
  <c r="AH23" i="1"/>
  <c r="AH24" i="1"/>
  <c r="AG25" i="1"/>
  <c r="D20" i="12" s="1"/>
  <c r="AH25" i="1"/>
  <c r="AG26" i="1"/>
  <c r="D21" i="12" s="1"/>
  <c r="AH26" i="1"/>
  <c r="AH27" i="1"/>
  <c r="AG28" i="1"/>
  <c r="D23" i="12" s="1"/>
  <c r="AH28" i="1"/>
  <c r="AH29" i="1"/>
  <c r="AG30" i="1"/>
  <c r="D25" i="12" s="1"/>
  <c r="AH30" i="1"/>
  <c r="AG31" i="1"/>
  <c r="D26" i="12" s="1"/>
  <c r="AH31" i="1"/>
  <c r="AG32" i="1"/>
  <c r="D27" i="12" s="1"/>
  <c r="AH32" i="1"/>
  <c r="AG33" i="1"/>
  <c r="D28" i="12" s="1"/>
  <c r="AH33" i="1"/>
  <c r="AG34" i="1"/>
  <c r="D29" i="12" s="1"/>
  <c r="AH34" i="1"/>
  <c r="AG35" i="1"/>
  <c r="D30" i="12" s="1"/>
  <c r="AH35" i="1"/>
  <c r="D31" i="12"/>
  <c r="AH36" i="1"/>
  <c r="D32" i="12"/>
  <c r="AH37" i="1"/>
  <c r="D33" i="12"/>
  <c r="AH38" i="1"/>
  <c r="AG39" i="1"/>
  <c r="D34" i="12" s="1"/>
  <c r="AH39" i="1"/>
  <c r="D35" i="12"/>
  <c r="AH40" i="1"/>
  <c r="AG41" i="1"/>
  <c r="D36" i="12" s="1"/>
  <c r="AH41" i="1"/>
  <c r="AG42" i="1"/>
  <c r="D37" i="12" s="1"/>
  <c r="AH42" i="1"/>
  <c r="AG43" i="1"/>
  <c r="D38" i="12" s="1"/>
  <c r="AH43" i="1"/>
  <c r="AG44" i="1"/>
  <c r="D39" i="12" s="1"/>
  <c r="AH44" i="1"/>
  <c r="AG45" i="1"/>
  <c r="D40" i="12" s="1"/>
  <c r="AH45" i="1"/>
  <c r="AG46" i="1"/>
  <c r="D41" i="12" s="1"/>
  <c r="AH46" i="1"/>
  <c r="AH47" i="1"/>
  <c r="AG48" i="1"/>
  <c r="D43" i="12" s="1"/>
  <c r="AH48" i="1"/>
  <c r="AH8" i="1"/>
  <c r="AG8" i="1"/>
  <c r="D3" i="12" s="1"/>
  <c r="AE19" i="1"/>
  <c r="AE9" i="1"/>
  <c r="AE10" i="1"/>
  <c r="AE11" i="1"/>
  <c r="AE12" i="1"/>
  <c r="AE13" i="1"/>
  <c r="AE14" i="1"/>
  <c r="AE15" i="1"/>
  <c r="AE16" i="1"/>
  <c r="AE17" i="1"/>
  <c r="AE18" i="1"/>
  <c r="AE8" i="1"/>
  <c r="AC29" i="1"/>
  <c r="AC30" i="1"/>
  <c r="AC31" i="1"/>
  <c r="AC32" i="1"/>
  <c r="AC33" i="1"/>
  <c r="AC34" i="1"/>
  <c r="AC35" i="1"/>
  <c r="AC36" i="1"/>
  <c r="AC37" i="1"/>
  <c r="AC39" i="1"/>
  <c r="AC40" i="1"/>
  <c r="AC41" i="1"/>
  <c r="AC42" i="1"/>
  <c r="AC43" i="1"/>
  <c r="AC44" i="1"/>
  <c r="AC45" i="1"/>
  <c r="AC46" i="1"/>
  <c r="AC47" i="1"/>
  <c r="AC48" i="1"/>
  <c r="AC28" i="1"/>
  <c r="Z29" i="1"/>
  <c r="Z30" i="1"/>
  <c r="Z31" i="1"/>
  <c r="Z32" i="1"/>
  <c r="Z33" i="1"/>
  <c r="Z34" i="1"/>
  <c r="Z35" i="1"/>
  <c r="Z36" i="1"/>
  <c r="Z37" i="1"/>
  <c r="AE37" i="1" s="1"/>
  <c r="Z38" i="1"/>
  <c r="AE38" i="1" s="1"/>
  <c r="Z39" i="1"/>
  <c r="Z40" i="1"/>
  <c r="Z41" i="1"/>
  <c r="Z42" i="1"/>
  <c r="Z43" i="1"/>
  <c r="Z44" i="1"/>
  <c r="AE44" i="1" s="1"/>
  <c r="Z45" i="1"/>
  <c r="Z46" i="1"/>
  <c r="Z47" i="1"/>
  <c r="Z48" i="1"/>
  <c r="Z28" i="1"/>
  <c r="T487" i="2"/>
  <c r="M44" i="1"/>
  <c r="M45" i="1"/>
  <c r="M46" i="1"/>
  <c r="M47" i="1"/>
  <c r="M43" i="1"/>
  <c r="D47" i="1"/>
  <c r="E47" i="1"/>
  <c r="D48" i="1"/>
  <c r="E44" i="1"/>
  <c r="E45" i="1"/>
  <c r="E46" i="1"/>
  <c r="E43" i="1"/>
  <c r="D44" i="1"/>
  <c r="D45" i="1"/>
  <c r="D46" i="1"/>
  <c r="D43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0" i="1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252" i="2"/>
  <c r="T251" i="2"/>
  <c r="AE43" i="1" l="1"/>
  <c r="AE40" i="1"/>
  <c r="AE36" i="1"/>
  <c r="AE48" i="1"/>
  <c r="AE32" i="1"/>
  <c r="AE34" i="1"/>
  <c r="AE33" i="1"/>
  <c r="AE46" i="1"/>
  <c r="AE30" i="1"/>
  <c r="AE47" i="1"/>
  <c r="AE39" i="1"/>
  <c r="AE35" i="1"/>
  <c r="AE28" i="1"/>
  <c r="AE31" i="1"/>
  <c r="AE45" i="1"/>
  <c r="AE29" i="1"/>
  <c r="AE42" i="1"/>
  <c r="AE41" i="1"/>
  <c r="N47" i="1"/>
  <c r="N46" i="1"/>
  <c r="N45" i="1"/>
  <c r="N44" i="1"/>
  <c r="N43" i="1"/>
  <c r="Z24" i="1"/>
  <c r="AE24" i="1" s="1"/>
  <c r="H298" i="2"/>
  <c r="I298" i="2" s="1"/>
  <c r="H297" i="2"/>
  <c r="I297" i="2" s="1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H290" i="2"/>
  <c r="I290" i="2" s="1"/>
  <c r="H289" i="2"/>
  <c r="I289" i="2" s="1"/>
  <c r="H288" i="2"/>
  <c r="I288" i="2" s="1"/>
  <c r="H287" i="2"/>
  <c r="I287" i="2" s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Z27" i="1"/>
  <c r="AE27" i="1" s="1"/>
  <c r="Z26" i="1"/>
  <c r="AE26" i="1" s="1"/>
  <c r="Z25" i="1"/>
  <c r="AE25" i="1" s="1"/>
  <c r="Z23" i="1"/>
  <c r="AE23" i="1" s="1"/>
  <c r="Z22" i="1"/>
  <c r="AE22" i="1" s="1"/>
  <c r="Z21" i="1"/>
  <c r="AE21" i="1" s="1"/>
  <c r="Z20" i="1"/>
  <c r="AE20" i="1" s="1"/>
</calcChain>
</file>

<file path=xl/sharedStrings.xml><?xml version="1.0" encoding="utf-8"?>
<sst xmlns="http://schemas.openxmlformats.org/spreadsheetml/2006/main" count="3646" uniqueCount="713">
  <si>
    <t>In the Monthly data sheet a large discrepancy exists in the original figures of assets held against note issue for July-October 1939.</t>
  </si>
  <si>
    <t>The components of the assets are roughly 43 million baht more than the original figure for "total cash and investments"</t>
  </si>
  <si>
    <t>For July-October 1939, we have reduced the original figure for baht coins of 43,372,004 baht to 711,605 baht</t>
  </si>
  <si>
    <t>For the remaining discrepancy in the range of 700,000-800,00 baht monthly, we have reduced the original figures for cash held abroad to make "total cash and investment" equal the components</t>
  </si>
  <si>
    <t>Annual data (at end of period in Thai baht, also known as Siamese ticals, except as noted)</t>
  </si>
  <si>
    <t>Gray cells indicate that an entire category of data is not listed in the Statistical Yearbook</t>
  </si>
  <si>
    <t>Red numbers indicate calculations or our changes to the original data</t>
  </si>
  <si>
    <t>Annual data from 1923-1940 on assets held against note issue are inserted from the monthly data sheet</t>
  </si>
  <si>
    <t>Year</t>
  </si>
  <si>
    <t>Coins in circulation</t>
  </si>
  <si>
    <t>Notes in circulation</t>
  </si>
  <si>
    <t>Assets held against note issue</t>
  </si>
  <si>
    <t>Baht purchases and sales (annual)</t>
  </si>
  <si>
    <t>Remarks</t>
  </si>
  <si>
    <t>Buddhist</t>
  </si>
  <si>
    <t>Gregorian</t>
  </si>
  <si>
    <t>Silver</t>
  </si>
  <si>
    <t>Nickel and brass</t>
  </si>
  <si>
    <t>1 baht</t>
  </si>
  <si>
    <t>50 satang</t>
  </si>
  <si>
    <t>25 satang</t>
  </si>
  <si>
    <t>10 satang</t>
  </si>
  <si>
    <t>5 satang</t>
  </si>
  <si>
    <t>1 satang</t>
  </si>
  <si>
    <t>0.5 satang</t>
  </si>
  <si>
    <t>Total</t>
  </si>
  <si>
    <t>Check (should be zero)</t>
  </si>
  <si>
    <t>Held by Treasury</t>
  </si>
  <si>
    <t>In private circulation</t>
  </si>
  <si>
    <t>Cash in tical / baht coins</t>
  </si>
  <si>
    <t>Cash on current account and fixed deposits / Cash abroad</t>
  </si>
  <si>
    <t>Silver bullion held at Paper Currency Department</t>
  </si>
  <si>
    <t>Silver bullion held at Royal Mint or Treasury</t>
  </si>
  <si>
    <t>Treasury guarantee</t>
  </si>
  <si>
    <t>Gold in Thailand</t>
  </si>
  <si>
    <t>Gold abroad</t>
  </si>
  <si>
    <t>Total cash</t>
  </si>
  <si>
    <t>Securities in Thailand (Thai government securities)</t>
  </si>
  <si>
    <t>Investments (or securities, or gold securities) abroad</t>
  </si>
  <si>
    <t>Total investments</t>
  </si>
  <si>
    <t>Total cash and investments</t>
  </si>
  <si>
    <t>Memo item: foreign assets</t>
  </si>
  <si>
    <t>Memo item: domestic assets</t>
  </si>
  <si>
    <t>Pounds sterling received</t>
  </si>
  <si>
    <t>Siamese ticals / Thai baht issued</t>
  </si>
  <si>
    <t>Pounds sterling sold</t>
  </si>
  <si>
    <t>Siamese ticals / Thai baht received</t>
  </si>
  <si>
    <t>April 1902-March 1903</t>
  </si>
  <si>
    <t>--</t>
  </si>
  <si>
    <t>April 1903-March 1904</t>
  </si>
  <si>
    <t>April 1904-March 1905</t>
  </si>
  <si>
    <t>April 1905-March 1906</t>
  </si>
  <si>
    <t>April 1906-March 1907</t>
  </si>
  <si>
    <t>April 1907-March 1908</t>
  </si>
  <si>
    <t>April 1908-March 1909</t>
  </si>
  <si>
    <t>April 1909-March 1910</t>
  </si>
  <si>
    <t>April 1910-March 1911</t>
  </si>
  <si>
    <t>April 1911-March 1912</t>
  </si>
  <si>
    <t>April 1912-March 1913</t>
  </si>
  <si>
    <t>April 1913-March 1914</t>
  </si>
  <si>
    <t>April 1914-March 1915</t>
  </si>
  <si>
    <t>April 1915-March 1916</t>
  </si>
  <si>
    <t>April 1916-March 1917</t>
  </si>
  <si>
    <t>April 1917-March 1918</t>
  </si>
  <si>
    <t>April 1918-March 1919</t>
  </si>
  <si>
    <t>April 1919-March 1920</t>
  </si>
  <si>
    <t>April 1920-March 1921</t>
  </si>
  <si>
    <t>April 1921-March 1922</t>
  </si>
  <si>
    <t>April 1922-March 1923</t>
  </si>
  <si>
    <t>April 1923-March 1924</t>
  </si>
  <si>
    <t>April 1924-March 1925</t>
  </si>
  <si>
    <t>We have adjusted notes in private circulation down by 6 million baht because of what we believe is a misprint in the original</t>
  </si>
  <si>
    <t>April 1925-March 1926</t>
  </si>
  <si>
    <t>April 1926-March 1927</t>
  </si>
  <si>
    <t>April 1927-March 1928</t>
  </si>
  <si>
    <t>April 1928-March 1929</t>
  </si>
  <si>
    <t>April 1929-March 1930</t>
  </si>
  <si>
    <t>April 1930-March 1931</t>
  </si>
  <si>
    <t>---</t>
  </si>
  <si>
    <t>April 1931-March 1932</t>
  </si>
  <si>
    <t>April 1932-March 1933</t>
  </si>
  <si>
    <t>April 1933-March 1934</t>
  </si>
  <si>
    <t>April 1934-March 1935</t>
  </si>
  <si>
    <t>April 1935-March 1936</t>
  </si>
  <si>
    <t>April 1936-March 1937</t>
  </si>
  <si>
    <t>April 1937-March 1938</t>
  </si>
  <si>
    <t>Format for reporting coins in circulation changes in Statistical Yearbook</t>
  </si>
  <si>
    <t>April 1938-March 1939</t>
  </si>
  <si>
    <t xml:space="preserve">4040 722.65 </t>
  </si>
  <si>
    <t>April 1939-March 1940</t>
  </si>
  <si>
    <t>April-December 1940</t>
  </si>
  <si>
    <t>The silver and nonsilver coin breakdown for 1941 and 1942 is not entirely accurate, though the overall coinage figure for 1941 is</t>
  </si>
  <si>
    <t>NA</t>
  </si>
  <si>
    <t>No baht purchases or sales in 1942 because of World War II; some coinage data also lacking because of the war</t>
  </si>
  <si>
    <t>Monthly data (in Thai baht, also known as Siamese ticals, except as noted)</t>
  </si>
  <si>
    <t>Blue numbers indicate data from sources other than the Statistical Yearbook</t>
  </si>
  <si>
    <t>Month</t>
  </si>
  <si>
    <t>Gold Standard Reserve Fund</t>
  </si>
  <si>
    <t>Exchange rates</t>
  </si>
  <si>
    <t>Format 1</t>
  </si>
  <si>
    <t>Format 2</t>
  </si>
  <si>
    <t>Closing balance in London at end of month (pounds sterling)</t>
  </si>
  <si>
    <t>Non-exchange changes to fund in London during month (capital, interest, coinage profits, losses)</t>
  </si>
  <si>
    <t>Closing balance in Bangkok at end of month (ticals / baht)</t>
  </si>
  <si>
    <t>Held by treasury</t>
  </si>
  <si>
    <t>Check (should equal zero)</t>
  </si>
  <si>
    <t>Tical / baht coins in Thailand</t>
  </si>
  <si>
    <t>Cash abroad</t>
  </si>
  <si>
    <t>Siamese ticals / Thai baht per pound sterling--high</t>
  </si>
  <si>
    <t>Siamese ticals / Thai baht per pound sterling--low</t>
  </si>
  <si>
    <t>Siamese ticals / Thai baht  per pound sterling--mean</t>
  </si>
  <si>
    <t>Siamese ticals / Thai baht per U.S. dollar--high</t>
  </si>
  <si>
    <t>Siamese ticals / Thai baht per U.S. dollar--low</t>
  </si>
  <si>
    <t>Siamese ticals / Thai baht per U.S. dollar--mean</t>
  </si>
  <si>
    <t>1902M01</t>
  </si>
  <si>
    <t>1902M02</t>
  </si>
  <si>
    <t>1902M03</t>
  </si>
  <si>
    <t>1902M04</t>
  </si>
  <si>
    <t>1902M05</t>
  </si>
  <si>
    <t>1902M06</t>
  </si>
  <si>
    <t>1902M07</t>
  </si>
  <si>
    <t>1902M08</t>
  </si>
  <si>
    <t>1902M09</t>
  </si>
  <si>
    <t>1902M10</t>
  </si>
  <si>
    <t>1902M11</t>
  </si>
  <si>
    <t>1902M12</t>
  </si>
  <si>
    <t>1903M01</t>
  </si>
  <si>
    <t>1903M02</t>
  </si>
  <si>
    <t>1903M03</t>
  </si>
  <si>
    <t>1903M04</t>
  </si>
  <si>
    <t>1903M05</t>
  </si>
  <si>
    <t>1903M06</t>
  </si>
  <si>
    <t>1903M07</t>
  </si>
  <si>
    <t>1903M08</t>
  </si>
  <si>
    <t>1903M09</t>
  </si>
  <si>
    <t>1903M10</t>
  </si>
  <si>
    <t>1903M11</t>
  </si>
  <si>
    <t>1903M12</t>
  </si>
  <si>
    <t>1904M01</t>
  </si>
  <si>
    <t>1904M02</t>
  </si>
  <si>
    <t>1904M03</t>
  </si>
  <si>
    <t>1904M04</t>
  </si>
  <si>
    <t>1904M05</t>
  </si>
  <si>
    <t>1904M06</t>
  </si>
  <si>
    <t>1904M07</t>
  </si>
  <si>
    <t>1904M08</t>
  </si>
  <si>
    <t>1904M09</t>
  </si>
  <si>
    <t>1904M10</t>
  </si>
  <si>
    <t>1904M11</t>
  </si>
  <si>
    <t>1904M12</t>
  </si>
  <si>
    <t>1905M01</t>
  </si>
  <si>
    <t>1905M02</t>
  </si>
  <si>
    <t>1905M03</t>
  </si>
  <si>
    <t>1905M04</t>
  </si>
  <si>
    <t>1905M05</t>
  </si>
  <si>
    <t>1905M06</t>
  </si>
  <si>
    <t>1905M07</t>
  </si>
  <si>
    <t>1905M08</t>
  </si>
  <si>
    <t>1905M09</t>
  </si>
  <si>
    <t>1905M10</t>
  </si>
  <si>
    <t>16,99</t>
  </si>
  <si>
    <t>1905M11</t>
  </si>
  <si>
    <t>1905M12</t>
  </si>
  <si>
    <t>1906M01</t>
  </si>
  <si>
    <t>1906M02</t>
  </si>
  <si>
    <t>1906M03</t>
  </si>
  <si>
    <t>1906M04</t>
  </si>
  <si>
    <t>1906M05</t>
  </si>
  <si>
    <t>1906M06</t>
  </si>
  <si>
    <t>1906M07</t>
  </si>
  <si>
    <t>1906M08</t>
  </si>
  <si>
    <t>1906M09</t>
  </si>
  <si>
    <t>1906M10</t>
  </si>
  <si>
    <t>1906M11</t>
  </si>
  <si>
    <t>1906M12</t>
  </si>
  <si>
    <t>1907M01</t>
  </si>
  <si>
    <t>1907M02</t>
  </si>
  <si>
    <t>1907M03</t>
  </si>
  <si>
    <t>1907M04</t>
  </si>
  <si>
    <t>1907M05</t>
  </si>
  <si>
    <t>1907M06</t>
  </si>
  <si>
    <t>1907M07</t>
  </si>
  <si>
    <t>1907M08</t>
  </si>
  <si>
    <t>1907M09</t>
  </si>
  <si>
    <t>1907M10</t>
  </si>
  <si>
    <t>1907M11</t>
  </si>
  <si>
    <t>1907M12</t>
  </si>
  <si>
    <t>1908M01</t>
  </si>
  <si>
    <t>1908M02</t>
  </si>
  <si>
    <t>1908M03</t>
  </si>
  <si>
    <t>1908M04</t>
  </si>
  <si>
    <t>1908M05</t>
  </si>
  <si>
    <t>1908M06</t>
  </si>
  <si>
    <t>1908M07</t>
  </si>
  <si>
    <t>1908M08</t>
  </si>
  <si>
    <t>1908M09</t>
  </si>
  <si>
    <t>1908M10</t>
  </si>
  <si>
    <t>1908M11</t>
  </si>
  <si>
    <t>1908M12</t>
  </si>
  <si>
    <t>1909M01</t>
  </si>
  <si>
    <t>1909M02</t>
  </si>
  <si>
    <t>1909M03</t>
  </si>
  <si>
    <t>1909M04</t>
  </si>
  <si>
    <t>1909M05</t>
  </si>
  <si>
    <t>1909M06</t>
  </si>
  <si>
    <t>1909M07</t>
  </si>
  <si>
    <t>1909M08</t>
  </si>
  <si>
    <t>1909M09</t>
  </si>
  <si>
    <t>1909M10</t>
  </si>
  <si>
    <t>1909M11</t>
  </si>
  <si>
    <t>1909M12</t>
  </si>
  <si>
    <t>1910M01</t>
  </si>
  <si>
    <t>1910M02</t>
  </si>
  <si>
    <t>1910M03</t>
  </si>
  <si>
    <t>1910M04</t>
  </si>
  <si>
    <t>1910M05</t>
  </si>
  <si>
    <t>1910M06</t>
  </si>
  <si>
    <t>1910M07</t>
  </si>
  <si>
    <t>1910M08</t>
  </si>
  <si>
    <t>1910M09</t>
  </si>
  <si>
    <t>1910M10</t>
  </si>
  <si>
    <t>1910M11</t>
  </si>
  <si>
    <t>1910M12</t>
  </si>
  <si>
    <t>1911M01</t>
  </si>
  <si>
    <t>1911M02</t>
  </si>
  <si>
    <t>1911M03</t>
  </si>
  <si>
    <t>1911M04</t>
  </si>
  <si>
    <t>1911M05</t>
  </si>
  <si>
    <t>1911M06</t>
  </si>
  <si>
    <t>1911M07</t>
  </si>
  <si>
    <t>1911M08</t>
  </si>
  <si>
    <t>1911M09</t>
  </si>
  <si>
    <t>1911M10</t>
  </si>
  <si>
    <t>1911M11</t>
  </si>
  <si>
    <t>1911M12</t>
  </si>
  <si>
    <t>1912M01</t>
  </si>
  <si>
    <t>1912M02</t>
  </si>
  <si>
    <t>1912M03</t>
  </si>
  <si>
    <t>1912M04</t>
  </si>
  <si>
    <t>1912M05</t>
  </si>
  <si>
    <t>1912M06</t>
  </si>
  <si>
    <t>1912M07</t>
  </si>
  <si>
    <t>1912M08</t>
  </si>
  <si>
    <t>1912M09</t>
  </si>
  <si>
    <t>1912M10</t>
  </si>
  <si>
    <t>1912M11</t>
  </si>
  <si>
    <t>1912M12</t>
  </si>
  <si>
    <t>1913M01</t>
  </si>
  <si>
    <t>1913M02</t>
  </si>
  <si>
    <t>1913M03</t>
  </si>
  <si>
    <t>1913M04</t>
  </si>
  <si>
    <t>1913M05</t>
  </si>
  <si>
    <t>1913M06</t>
  </si>
  <si>
    <t>1913M07</t>
  </si>
  <si>
    <t>1913M08</t>
  </si>
  <si>
    <t>1913M09</t>
  </si>
  <si>
    <t>1913M10</t>
  </si>
  <si>
    <t>1913M11</t>
  </si>
  <si>
    <t>1913M12</t>
  </si>
  <si>
    <t>1914M01</t>
  </si>
  <si>
    <t>1914M02</t>
  </si>
  <si>
    <t>1914M03</t>
  </si>
  <si>
    <t>1914M04</t>
  </si>
  <si>
    <t>1914M05</t>
  </si>
  <si>
    <t>1914M06</t>
  </si>
  <si>
    <t>1914M07</t>
  </si>
  <si>
    <t>1914M08</t>
  </si>
  <si>
    <t>1914M09</t>
  </si>
  <si>
    <t>1914M10</t>
  </si>
  <si>
    <t>1914M11</t>
  </si>
  <si>
    <t>1914M12</t>
  </si>
  <si>
    <t>1915M01</t>
  </si>
  <si>
    <t>1915M02</t>
  </si>
  <si>
    <t>1915M03</t>
  </si>
  <si>
    <t>1915M04</t>
  </si>
  <si>
    <t>1915M05</t>
  </si>
  <si>
    <t>1915M06</t>
  </si>
  <si>
    <t>1915M07</t>
  </si>
  <si>
    <t>1915M08</t>
  </si>
  <si>
    <t>1915M09</t>
  </si>
  <si>
    <t>1915M10</t>
  </si>
  <si>
    <t>1915M11</t>
  </si>
  <si>
    <t>1915M12</t>
  </si>
  <si>
    <t>1916M01</t>
  </si>
  <si>
    <t>1916M02</t>
  </si>
  <si>
    <t>1916M03</t>
  </si>
  <si>
    <t>1916M04</t>
  </si>
  <si>
    <t>1916M05</t>
  </si>
  <si>
    <t>1916M06</t>
  </si>
  <si>
    <t>1916M07</t>
  </si>
  <si>
    <t>1916M08</t>
  </si>
  <si>
    <t>1916M09</t>
  </si>
  <si>
    <t>1916M10</t>
  </si>
  <si>
    <t>1916M11</t>
  </si>
  <si>
    <t>1916M12</t>
  </si>
  <si>
    <t>1917M01</t>
  </si>
  <si>
    <t>1917M02</t>
  </si>
  <si>
    <t>1917M03</t>
  </si>
  <si>
    <t>1917M04</t>
  </si>
  <si>
    <t>1917M05</t>
  </si>
  <si>
    <t>1917M06</t>
  </si>
  <si>
    <t>1917M07</t>
  </si>
  <si>
    <t>1917M08</t>
  </si>
  <si>
    <t>1917M09</t>
  </si>
  <si>
    <t>1917M10</t>
  </si>
  <si>
    <t>1917M11</t>
  </si>
  <si>
    <t>1917M12</t>
  </si>
  <si>
    <t>1918M01</t>
  </si>
  <si>
    <t>1918M02</t>
  </si>
  <si>
    <t>1918M03</t>
  </si>
  <si>
    <t>1918M04</t>
  </si>
  <si>
    <t>1918M05</t>
  </si>
  <si>
    <t>1918M06</t>
  </si>
  <si>
    <t>1918M07</t>
  </si>
  <si>
    <t>1918M08</t>
  </si>
  <si>
    <t>1918M09</t>
  </si>
  <si>
    <t>1918M10</t>
  </si>
  <si>
    <t>1918M11</t>
  </si>
  <si>
    <t>1918M12</t>
  </si>
  <si>
    <t>1919M01</t>
  </si>
  <si>
    <t>1919M02</t>
  </si>
  <si>
    <t>1919M03</t>
  </si>
  <si>
    <t>1919M04</t>
  </si>
  <si>
    <t>1919M05</t>
  </si>
  <si>
    <t>1919M06</t>
  </si>
  <si>
    <t>1919M07</t>
  </si>
  <si>
    <t>1919M08</t>
  </si>
  <si>
    <t>1919M09</t>
  </si>
  <si>
    <t>1919M10</t>
  </si>
  <si>
    <t>1919M11</t>
  </si>
  <si>
    <t>1919M12</t>
  </si>
  <si>
    <t>1920M01</t>
  </si>
  <si>
    <t>1920M02</t>
  </si>
  <si>
    <t>1920M03</t>
  </si>
  <si>
    <t>1920M04</t>
  </si>
  <si>
    <t>1920M05</t>
  </si>
  <si>
    <t>1920M06</t>
  </si>
  <si>
    <t>1920M07</t>
  </si>
  <si>
    <t>1920M08</t>
  </si>
  <si>
    <t>1920M09</t>
  </si>
  <si>
    <t>1920M10</t>
  </si>
  <si>
    <t>1920M11</t>
  </si>
  <si>
    <t>1920M12</t>
  </si>
  <si>
    <t>1921M01</t>
  </si>
  <si>
    <t>1921M02</t>
  </si>
  <si>
    <t>1921M03</t>
  </si>
  <si>
    <t>1921M04</t>
  </si>
  <si>
    <t>1921M05</t>
  </si>
  <si>
    <t>1921M06</t>
  </si>
  <si>
    <t>1921M07</t>
  </si>
  <si>
    <t>1921M08</t>
  </si>
  <si>
    <t>1921M09</t>
  </si>
  <si>
    <t>1921M10</t>
  </si>
  <si>
    <t>1921M11</t>
  </si>
  <si>
    <t>1921M12</t>
  </si>
  <si>
    <t>1922M01</t>
  </si>
  <si>
    <t>1922M02</t>
  </si>
  <si>
    <t>1922M03</t>
  </si>
  <si>
    <t>1922M04</t>
  </si>
  <si>
    <t>1922M05</t>
  </si>
  <si>
    <t>1922M06</t>
  </si>
  <si>
    <t>1922M07</t>
  </si>
  <si>
    <t>1922M08</t>
  </si>
  <si>
    <t>1922M09</t>
  </si>
  <si>
    <t>Small correction to Investments held abroad to make total balance</t>
  </si>
  <si>
    <t>1922M10</t>
  </si>
  <si>
    <t>1922M11</t>
  </si>
  <si>
    <t>1922M12</t>
  </si>
  <si>
    <t>1923M01</t>
  </si>
  <si>
    <t>1923M02</t>
  </si>
  <si>
    <t>1923M03</t>
  </si>
  <si>
    <t>1923M04</t>
  </si>
  <si>
    <t>1923M05</t>
  </si>
  <si>
    <t>1923M06</t>
  </si>
  <si>
    <t>1923M07</t>
  </si>
  <si>
    <t>1923M08</t>
  </si>
  <si>
    <t>1923M09</t>
  </si>
  <si>
    <t>1923M10</t>
  </si>
  <si>
    <t>1923M11</t>
  </si>
  <si>
    <t>1923M12</t>
  </si>
  <si>
    <t>1924M01</t>
  </si>
  <si>
    <t>1924M02</t>
  </si>
  <si>
    <t>1924M03</t>
  </si>
  <si>
    <t>1924M04</t>
  </si>
  <si>
    <t>1924M05</t>
  </si>
  <si>
    <t>1924M06</t>
  </si>
  <si>
    <t>1924M07</t>
  </si>
  <si>
    <t>1924M08</t>
  </si>
  <si>
    <t>1924M09</t>
  </si>
  <si>
    <t>1924M10</t>
  </si>
  <si>
    <t>1924M11</t>
  </si>
  <si>
    <t>1924M12</t>
  </si>
  <si>
    <t>1925M01</t>
  </si>
  <si>
    <t>1925M02</t>
  </si>
  <si>
    <t>1925M03</t>
  </si>
  <si>
    <t>1925M04</t>
  </si>
  <si>
    <t>We correct what we think is a very small error in baht coins in Thailand</t>
  </si>
  <si>
    <t>1925M05</t>
  </si>
  <si>
    <t>1925M06</t>
  </si>
  <si>
    <t>We correct what we think is a small error in baht coins in Thailand</t>
  </si>
  <si>
    <t>1925M07</t>
  </si>
  <si>
    <t>1925M08</t>
  </si>
  <si>
    <t>1925M09</t>
  </si>
  <si>
    <t>1925M10</t>
  </si>
  <si>
    <t>1925M11</t>
  </si>
  <si>
    <t>1925M12</t>
  </si>
  <si>
    <t>1926M01</t>
  </si>
  <si>
    <t>1926M02</t>
  </si>
  <si>
    <t>1926M03</t>
  </si>
  <si>
    <t>1926M04</t>
  </si>
  <si>
    <t>1926M05</t>
  </si>
  <si>
    <t>1926M06</t>
  </si>
  <si>
    <t>1926M07</t>
  </si>
  <si>
    <t>1926M08</t>
  </si>
  <si>
    <t>1926M09</t>
  </si>
  <si>
    <t>1926M10</t>
  </si>
  <si>
    <t>1926M11</t>
  </si>
  <si>
    <t>1926M12</t>
  </si>
  <si>
    <t>1927M01</t>
  </si>
  <si>
    <t>1927M02</t>
  </si>
  <si>
    <t>1927M03</t>
  </si>
  <si>
    <t>1927M04</t>
  </si>
  <si>
    <t>1927M05</t>
  </si>
  <si>
    <t>1927M06</t>
  </si>
  <si>
    <t>1927M07</t>
  </si>
  <si>
    <t>1927M08</t>
  </si>
  <si>
    <t>1927M09</t>
  </si>
  <si>
    <t>1927M10</t>
  </si>
  <si>
    <t>1927M11</t>
  </si>
  <si>
    <t>1927M12</t>
  </si>
  <si>
    <t>1928M01</t>
  </si>
  <si>
    <t>1928M02</t>
  </si>
  <si>
    <t>1928M03</t>
  </si>
  <si>
    <t>1928M04</t>
  </si>
  <si>
    <t>1928M05</t>
  </si>
  <si>
    <t>1928M06</t>
  </si>
  <si>
    <t>1928M07</t>
  </si>
  <si>
    <t>1928M08</t>
  </si>
  <si>
    <t>1928M09</t>
  </si>
  <si>
    <t>1928M10</t>
  </si>
  <si>
    <t>1928M11</t>
  </si>
  <si>
    <t>1928M12</t>
  </si>
  <si>
    <t>1929M01</t>
  </si>
  <si>
    <t>1929M02</t>
  </si>
  <si>
    <t>1929M03</t>
  </si>
  <si>
    <t>1929M04</t>
  </si>
  <si>
    <t>1929M05</t>
  </si>
  <si>
    <t>1929M06</t>
  </si>
  <si>
    <t>1929M07</t>
  </si>
  <si>
    <t>1929M08</t>
  </si>
  <si>
    <t>1929M09</t>
  </si>
  <si>
    <t>1929M10</t>
  </si>
  <si>
    <t>1929M11</t>
  </si>
  <si>
    <t>1929M12</t>
  </si>
  <si>
    <t>1930M01</t>
  </si>
  <si>
    <t>1930M02</t>
  </si>
  <si>
    <t>1930M03</t>
  </si>
  <si>
    <t>1930M04</t>
  </si>
  <si>
    <r>
      <t xml:space="preserve">Baht-sterling quotation in blue is from the League of Nations </t>
    </r>
    <r>
      <rPr>
        <i/>
        <sz val="11"/>
        <color rgb="FF000000"/>
        <rFont val="Calibri"/>
        <family val="2"/>
      </rPr>
      <t>Statistical Yearbook, converted from pence sterling per baht to baht per pound sterling</t>
    </r>
  </si>
  <si>
    <t>1930M05</t>
  </si>
  <si>
    <t>1930M06</t>
  </si>
  <si>
    <t>1930M07</t>
  </si>
  <si>
    <t>1930M08</t>
  </si>
  <si>
    <t>1930M09</t>
  </si>
  <si>
    <t>1930M10</t>
  </si>
  <si>
    <t>1930M11</t>
  </si>
  <si>
    <t>1930M12</t>
  </si>
  <si>
    <t>1931M01</t>
  </si>
  <si>
    <t>1931M02</t>
  </si>
  <si>
    <t>1931M03</t>
  </si>
  <si>
    <t>1931M04</t>
  </si>
  <si>
    <t>1931M05</t>
  </si>
  <si>
    <t>1931M06</t>
  </si>
  <si>
    <t>1931M07</t>
  </si>
  <si>
    <t>1931M08</t>
  </si>
  <si>
    <t>1931M09</t>
  </si>
  <si>
    <t>1931M10</t>
  </si>
  <si>
    <t>1931M11</t>
  </si>
  <si>
    <t>1931M12</t>
  </si>
  <si>
    <t>1932M01</t>
  </si>
  <si>
    <t>1932M02</t>
  </si>
  <si>
    <t>1932M03</t>
  </si>
  <si>
    <t>1932M04</t>
  </si>
  <si>
    <t>1932M05</t>
  </si>
  <si>
    <t>1932M06</t>
  </si>
  <si>
    <t>1932M07</t>
  </si>
  <si>
    <t>1932M08</t>
  </si>
  <si>
    <t>1932M09</t>
  </si>
  <si>
    <t>1932M10</t>
  </si>
  <si>
    <t>1932M11</t>
  </si>
  <si>
    <t>1932M12</t>
  </si>
  <si>
    <t>1933M01</t>
  </si>
  <si>
    <t>1933M02</t>
  </si>
  <si>
    <t>1933M03</t>
  </si>
  <si>
    <t>1933M04</t>
  </si>
  <si>
    <t>1933M05</t>
  </si>
  <si>
    <t>1933M06</t>
  </si>
  <si>
    <t>1933M07</t>
  </si>
  <si>
    <t>1933M08</t>
  </si>
  <si>
    <t>1933M09</t>
  </si>
  <si>
    <t>1933M10</t>
  </si>
  <si>
    <t>1933M11</t>
  </si>
  <si>
    <t>1933M12</t>
  </si>
  <si>
    <t>1934M01</t>
  </si>
  <si>
    <t>1934M02</t>
  </si>
  <si>
    <t>1934M03</t>
  </si>
  <si>
    <t>1934M04</t>
  </si>
  <si>
    <t>1934M05</t>
  </si>
  <si>
    <t>1934M06</t>
  </si>
  <si>
    <t>1934M07</t>
  </si>
  <si>
    <t>1934M08</t>
  </si>
  <si>
    <t>1934M09</t>
  </si>
  <si>
    <t>1934M10</t>
  </si>
  <si>
    <t>1934M11</t>
  </si>
  <si>
    <t>1934M12</t>
  </si>
  <si>
    <t>1935M01</t>
  </si>
  <si>
    <t>1935M02</t>
  </si>
  <si>
    <t>1935M03</t>
  </si>
  <si>
    <t>1935M04</t>
  </si>
  <si>
    <t>1935M05</t>
  </si>
  <si>
    <t>1935M06</t>
  </si>
  <si>
    <t>1935M07</t>
  </si>
  <si>
    <t>1935M08</t>
  </si>
  <si>
    <t>1935M09</t>
  </si>
  <si>
    <t>1935M10</t>
  </si>
  <si>
    <t>1935M11</t>
  </si>
  <si>
    <t>1935M12</t>
  </si>
  <si>
    <t>1936M01</t>
  </si>
  <si>
    <t>1936M02</t>
  </si>
  <si>
    <t>1936M03</t>
  </si>
  <si>
    <t>1936M04</t>
  </si>
  <si>
    <t>1936M05</t>
  </si>
  <si>
    <t>1936M06</t>
  </si>
  <si>
    <t>1936M07</t>
  </si>
  <si>
    <t>1936M08</t>
  </si>
  <si>
    <t>1936M09</t>
  </si>
  <si>
    <t>1936M10</t>
  </si>
  <si>
    <t>1936M11</t>
  </si>
  <si>
    <t>1936M12</t>
  </si>
  <si>
    <t>1937M01</t>
  </si>
  <si>
    <t>1937M02</t>
  </si>
  <si>
    <t>1937M03</t>
  </si>
  <si>
    <t>1937M04</t>
  </si>
  <si>
    <t>1937M05</t>
  </si>
  <si>
    <t>1937M06</t>
  </si>
  <si>
    <t>1937M07</t>
  </si>
  <si>
    <t>1937M08</t>
  </si>
  <si>
    <t>1937M09</t>
  </si>
  <si>
    <t>1937M10</t>
  </si>
  <si>
    <t>1937M11</t>
  </si>
  <si>
    <t>1937M12</t>
  </si>
  <si>
    <t>1938M01</t>
  </si>
  <si>
    <t>1938M02</t>
  </si>
  <si>
    <t>1938M03</t>
  </si>
  <si>
    <t>1938M04</t>
  </si>
  <si>
    <t>1938M05</t>
  </si>
  <si>
    <t>1938M06</t>
  </si>
  <si>
    <t>1938M07</t>
  </si>
  <si>
    <t>1938M08</t>
  </si>
  <si>
    <t>1938M09</t>
  </si>
  <si>
    <t>1938M10</t>
  </si>
  <si>
    <t>1938M11</t>
  </si>
  <si>
    <t>1938M12</t>
  </si>
  <si>
    <t>1939M01</t>
  </si>
  <si>
    <t>1939M02</t>
  </si>
  <si>
    <t>1939M03</t>
  </si>
  <si>
    <t>1939M04</t>
  </si>
  <si>
    <t>Total cash and investments reduced by 100,000 from figure in Statistical Yearbook to match sum of components</t>
  </si>
  <si>
    <t>1939M05</t>
  </si>
  <si>
    <t>1939M06</t>
  </si>
  <si>
    <t>1939M07</t>
  </si>
  <si>
    <t>See note on Intro page about a large discrepancy in the original data on assets held against note issue</t>
  </si>
  <si>
    <t>1939M08</t>
  </si>
  <si>
    <t>1939M09</t>
  </si>
  <si>
    <t>1939M10</t>
  </si>
  <si>
    <t>1939M11</t>
  </si>
  <si>
    <t>1939M12</t>
  </si>
  <si>
    <t>1940M01</t>
  </si>
  <si>
    <t>1940M02</t>
  </si>
  <si>
    <t>1940M03</t>
  </si>
  <si>
    <t>Total cash and investments reduced by 388,140 from figure in Statistical Yearbook to match sum of components</t>
  </si>
  <si>
    <t>1940M04</t>
  </si>
  <si>
    <t>1940M05</t>
  </si>
  <si>
    <t>1940M06</t>
  </si>
  <si>
    <t>1940M07</t>
  </si>
  <si>
    <t>1940M08</t>
  </si>
  <si>
    <t>1940M09</t>
  </si>
  <si>
    <t>1940M10</t>
  </si>
  <si>
    <t>1940M11</t>
  </si>
  <si>
    <t>1940M12</t>
  </si>
  <si>
    <t>1941M01</t>
  </si>
  <si>
    <t>1941M02</t>
  </si>
  <si>
    <t>1941M03</t>
  </si>
  <si>
    <t>1941M04</t>
  </si>
  <si>
    <t>1941M05</t>
  </si>
  <si>
    <t>1941M06</t>
  </si>
  <si>
    <t>1941M07</t>
  </si>
  <si>
    <t>No exchange rate data from here to end of data because of World War II</t>
  </si>
  <si>
    <t>1941M08</t>
  </si>
  <si>
    <t>1941M09</t>
  </si>
  <si>
    <t>1941M10</t>
  </si>
  <si>
    <t>1941M11</t>
  </si>
  <si>
    <t>Original figure for total notes in circulation seems to be an error; it is much lower than the sum of the components by denomination, which we used instead (we do not show the components here, though)</t>
  </si>
  <si>
    <t>1941M12</t>
  </si>
  <si>
    <t>1942M01</t>
  </si>
  <si>
    <t>1942M02</t>
  </si>
  <si>
    <t>1942M03</t>
  </si>
  <si>
    <t>1942M04</t>
  </si>
  <si>
    <t>1942M05</t>
  </si>
  <si>
    <t>1942M06</t>
  </si>
  <si>
    <t>1942M07</t>
  </si>
  <si>
    <t>1942M08</t>
  </si>
  <si>
    <t>1942M09</t>
  </si>
  <si>
    <t>1942M10</t>
  </si>
  <si>
    <t>1942M11</t>
  </si>
  <si>
    <t>1942M12</t>
  </si>
  <si>
    <t>Total Coins in Circulation</t>
  </si>
  <si>
    <t>Total Notes in Circulation</t>
  </si>
  <si>
    <t> </t>
  </si>
  <si>
    <t>Total Gold</t>
  </si>
  <si>
    <t>Gregorian B</t>
  </si>
  <si>
    <t>Gregorian A</t>
  </si>
  <si>
    <t>December 1940</t>
  </si>
  <si>
    <t>December 1941</t>
  </si>
  <si>
    <t>December 1942</t>
  </si>
  <si>
    <t>March 1903</t>
  </si>
  <si>
    <t>March 1904</t>
  </si>
  <si>
    <t>March 1905</t>
  </si>
  <si>
    <t>March 1906</t>
  </si>
  <si>
    <t>March 1907</t>
  </si>
  <si>
    <t>March 1908</t>
  </si>
  <si>
    <t>March 1909</t>
  </si>
  <si>
    <t>March 1910</t>
  </si>
  <si>
    <t>March 1911</t>
  </si>
  <si>
    <t>March 1912</t>
  </si>
  <si>
    <t>March 1913</t>
  </si>
  <si>
    <t>March 1914</t>
  </si>
  <si>
    <t>March 1915</t>
  </si>
  <si>
    <t>March 1916</t>
  </si>
  <si>
    <t>March 1917</t>
  </si>
  <si>
    <t>March 1918</t>
  </si>
  <si>
    <t>March 1919</t>
  </si>
  <si>
    <t>March 1920</t>
  </si>
  <si>
    <t>March 1921</t>
  </si>
  <si>
    <t>March 1922</t>
  </si>
  <si>
    <t>March 1923</t>
  </si>
  <si>
    <t>March 1924</t>
  </si>
  <si>
    <t>March 1925</t>
  </si>
  <si>
    <t>March 1926</t>
  </si>
  <si>
    <t>March 1927</t>
  </si>
  <si>
    <t>March 1928</t>
  </si>
  <si>
    <t>March 1929</t>
  </si>
  <si>
    <t>March 1930</t>
  </si>
  <si>
    <t>March 1931</t>
  </si>
  <si>
    <t>March 1932</t>
  </si>
  <si>
    <t>March 1933</t>
  </si>
  <si>
    <t>March 1934</t>
  </si>
  <si>
    <t>March 1935</t>
  </si>
  <si>
    <t>March 1936</t>
  </si>
  <si>
    <t>March 1937</t>
  </si>
  <si>
    <t>March 1938</t>
  </si>
  <si>
    <t>March 1939</t>
  </si>
  <si>
    <t>March 1940</t>
  </si>
  <si>
    <t>Total Notes in Circulation (Monetary Base)</t>
  </si>
  <si>
    <t>Net Foreign Reserves</t>
  </si>
  <si>
    <t>Ratio</t>
  </si>
  <si>
    <t xml:space="preserve"> </t>
  </si>
  <si>
    <t>Total Foreign Assets (</t>
  </si>
  <si>
    <t>foreign asset/total asset annual</t>
    <phoneticPr fontId="14" type="noConversion"/>
  </si>
  <si>
    <t>Year</t>
    <phoneticPr fontId="14" type="noConversion"/>
  </si>
  <si>
    <t>Month</t>
    <phoneticPr fontId="14" type="noConversion"/>
  </si>
  <si>
    <t>net foreign reserve / monetary base</t>
    <phoneticPr fontId="14" type="noConversion"/>
  </si>
  <si>
    <t>Foreign Assets (Broader Definition)</t>
  </si>
  <si>
    <t>Foreign Assets (Narrow Definition)</t>
  </si>
  <si>
    <t>Memo item: foreign assets (official definition)</t>
  </si>
  <si>
    <t>Memo item: foreign assets (narrow definition)</t>
  </si>
  <si>
    <t>foreign asset/monetary base ratio</t>
  </si>
  <si>
    <t>History and Analysis of the Monetary System of Thailand, 1902 - 1942</t>
  </si>
  <si>
    <t>By Zixiang Ma and Nicole Saade</t>
  </si>
  <si>
    <t>August, 2022</t>
  </si>
  <si>
    <t>The data on this workbook comes from the Statistical Yearbooks of Thailand/Kingdom of Siam, from 1916 to 1944, which can be found in the following website:</t>
  </si>
  <si>
    <t>https://seadelt.net/Thailand/Documents/</t>
  </si>
  <si>
    <t>Notes:</t>
  </si>
  <si>
    <t>Name</t>
  </si>
  <si>
    <t>Description</t>
  </si>
  <si>
    <t>Introduction</t>
  </si>
  <si>
    <t>This sheet</t>
  </si>
  <si>
    <t>Annual</t>
  </si>
  <si>
    <t>Monthly</t>
  </si>
  <si>
    <t>Currency Reserve Components</t>
  </si>
  <si>
    <t>Notes vs. Coins in Circulation</t>
  </si>
  <si>
    <t>Sterling &amp; USD Exchange rate</t>
  </si>
  <si>
    <t>Tests -&gt;</t>
  </si>
  <si>
    <t>Separator</t>
  </si>
  <si>
    <t>Reserve Pass-Through (annual)</t>
  </si>
  <si>
    <t>FA vs. TA (Annual)</t>
  </si>
  <si>
    <t>FA vs. TA (Monthly)</t>
  </si>
  <si>
    <t>NFR vs. MB (monthly)</t>
  </si>
  <si>
    <t>NFR vs. MB (annual)</t>
  </si>
  <si>
    <t>Annual data from the Statistical Yearbooks</t>
  </si>
  <si>
    <t>Monthly data from the Statistical Yearbooks</t>
  </si>
  <si>
    <t xml:space="preserve">Fluctuations across the studied period in the baht:sterling &amp; baht:USD exchange rates </t>
  </si>
  <si>
    <t>Comparison between the coins and currency notes in circulation and predominance across the 1902 and 1942 period</t>
  </si>
  <si>
    <t>Annual Reserve Pass-Through test</t>
  </si>
  <si>
    <t>Monthly ratio of Foreign Assets as a share of Total Assets during the period in which this paper takes focus</t>
  </si>
  <si>
    <t>Annual ratio of Foreign Assets as a share of Total Assets during the period in which this paper takes focus</t>
  </si>
  <si>
    <t>Monthly ratio of Net Foreign Reserve to Monetary Base the period in which this paper takes focus</t>
  </si>
  <si>
    <t>Annual ratio of Net Foreign Reserve to Monetary Base the period in which this paper takes focus</t>
  </si>
  <si>
    <t>Fluctuations across the studied period in the currency reserve components and their predominance</t>
  </si>
  <si>
    <t>This workbook accompanies the following paper:</t>
  </si>
  <si>
    <t>https://sites.krieger.jhu.edu/iae/working-papers/studies-in-applied-economics/</t>
  </si>
  <si>
    <t>Ma, Zixiang &amp; Saade, Nicole. 2022. " History and Analysis of the Monetary System of Thailand, 1902 - 1942," Studies in Applied Economics, The Johns Hopkins Institute for Applied Economics, Global Health, and the Study of Business Enterprise.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</si>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</sst>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  <numFmt numFmtId="167" formatCode="_(* #,##0.00000000_);_(* \(#,##0.00000000\);_(* &quot;-&quot;??_);_(@_)"/>
  </numFmts>
  <fonts count="22" x14ac:knownFonts="1">
    <font>
      <sz val="10"/>
      <color rgb="FF000000"/>
      <name val="Arial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1"/>
      <color theme="5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sz val="11"/>
      <color rgb="FF000000"/>
      <name val="Arial"/>
      <family val="2"/>
      <scheme val="minor"/>
    </font>
    <font>
      <sz val="9"/>
      <name val="Arial"/>
      <family val="3"/>
      <charset val="134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A2C4C9"/>
        <bgColor rgb="FFA2C4C9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B7E1CD"/>
        <bgColor rgb="FFB7E1CD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666666"/>
        <bgColor rgb="FF666666"/>
      </patternFill>
    </fill>
    <fill>
      <patternFill patternType="solid">
        <fgColor rgb="FF9FC5E8"/>
        <bgColor rgb="FF9FC5E8"/>
      </patternFill>
    </fill>
    <fill>
      <patternFill patternType="solid">
        <fgColor rgb="FF999999"/>
        <bgColor rgb="FF999999"/>
      </patternFill>
    </fill>
    <fill>
      <patternFill patternType="solid">
        <fgColor theme="8" tint="0.59999389629810485"/>
        <bgColor rgb="FFD9D2E9"/>
      </patternFill>
    </fill>
    <fill>
      <patternFill patternType="solid">
        <fgColor rgb="FFFFFF00"/>
        <bgColor rgb="FFFFF2CC"/>
      </patternFill>
    </fill>
    <fill>
      <patternFill patternType="solid">
        <fgColor rgb="FF92D050"/>
        <bgColor rgb="FFB7E1CD"/>
      </patternFill>
    </fill>
    <fill>
      <patternFill patternType="solid">
        <fgColor rgb="FFFFC000"/>
        <bgColor rgb="FF8E7CC3"/>
      </patternFill>
    </fill>
    <fill>
      <patternFill patternType="solid">
        <fgColor rgb="FFFFFF00"/>
        <bgColor rgb="FFB6D7A8"/>
      </patternFill>
    </fill>
    <fill>
      <patternFill patternType="solid">
        <fgColor theme="6" tint="0.79998168889431442"/>
        <bgColor rgb="FFD9EAD3"/>
      </patternFill>
    </fill>
    <fill>
      <patternFill patternType="solid">
        <fgColor theme="6" tint="0.79998168889431442"/>
        <bgColor rgb="FF66666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7D9C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5" fillId="0" borderId="0" xfId="0" applyFont="1"/>
    <xf numFmtId="0" fontId="1" fillId="6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4" fillId="2" borderId="0" xfId="0" applyNumberFormat="1" applyFont="1" applyFill="1"/>
    <xf numFmtId="3" fontId="1" fillId="7" borderId="0" xfId="0" applyNumberFormat="1" applyFont="1" applyFill="1" applyAlignment="1">
      <alignment horizontal="right"/>
    </xf>
    <xf numFmtId="3" fontId="1" fillId="8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9" borderId="0" xfId="0" applyNumberFormat="1" applyFont="1" applyFill="1" applyAlignment="1">
      <alignment horizontal="right"/>
    </xf>
    <xf numFmtId="3" fontId="1" fillId="10" borderId="0" xfId="0" applyNumberFormat="1" applyFont="1" applyFill="1" applyAlignment="1">
      <alignment horizontal="right"/>
    </xf>
    <xf numFmtId="3" fontId="3" fillId="8" borderId="0" xfId="0" applyNumberFormat="1" applyFont="1" applyFill="1" applyAlignment="1">
      <alignment horizontal="right"/>
    </xf>
    <xf numFmtId="3" fontId="3" fillId="9" borderId="0" xfId="0" applyNumberFormat="1" applyFont="1" applyFill="1" applyAlignment="1">
      <alignment horizontal="right"/>
    </xf>
    <xf numFmtId="3" fontId="4" fillId="3" borderId="0" xfId="0" applyNumberFormat="1" applyFont="1" applyFill="1"/>
    <xf numFmtId="3" fontId="4" fillId="5" borderId="0" xfId="0" applyNumberFormat="1" applyFont="1" applyFill="1"/>
    <xf numFmtId="3" fontId="4" fillId="3" borderId="0" xfId="0" applyNumberFormat="1" applyFont="1" applyFill="1" applyAlignment="1">
      <alignment wrapText="1"/>
    </xf>
    <xf numFmtId="3" fontId="4" fillId="5" borderId="0" xfId="0" applyNumberFormat="1" applyFont="1" applyFill="1" applyAlignment="1">
      <alignment wrapText="1"/>
    </xf>
    <xf numFmtId="3" fontId="4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wrapText="1"/>
    </xf>
    <xf numFmtId="3" fontId="7" fillId="8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2" fillId="10" borderId="0" xfId="0" applyNumberFormat="1" applyFont="1" applyFill="1" applyAlignment="1">
      <alignment horizontal="right"/>
    </xf>
    <xf numFmtId="0" fontId="1" fillId="11" borderId="0" xfId="0" applyFont="1" applyFill="1"/>
    <xf numFmtId="14" fontId="1" fillId="6" borderId="0" xfId="0" applyNumberFormat="1" applyFont="1" applyFill="1" applyAlignment="1">
      <alignment horizontal="left"/>
    </xf>
    <xf numFmtId="14" fontId="4" fillId="6" borderId="0" xfId="0" applyNumberFormat="1" applyFont="1" applyFill="1" applyAlignment="1">
      <alignment horizontal="left"/>
    </xf>
    <xf numFmtId="164" fontId="1" fillId="6" borderId="0" xfId="0" applyNumberFormat="1" applyFont="1" applyFill="1" applyAlignment="1">
      <alignment horizontal="left"/>
    </xf>
    <xf numFmtId="4" fontId="1" fillId="9" borderId="0" xfId="0" applyNumberFormat="1" applyFont="1" applyFill="1" applyAlignment="1">
      <alignment horizontal="right"/>
    </xf>
    <xf numFmtId="0" fontId="4" fillId="11" borderId="0" xfId="0" applyFont="1" applyFill="1"/>
    <xf numFmtId="0" fontId="4" fillId="2" borderId="0" xfId="0" applyFont="1" applyFill="1"/>
    <xf numFmtId="14" fontId="4" fillId="6" borderId="0" xfId="0" applyNumberFormat="1" applyFont="1" applyFill="1" applyAlignment="1">
      <alignment horizontal="left" wrapText="1"/>
    </xf>
    <xf numFmtId="0" fontId="4" fillId="11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4" fontId="1" fillId="12" borderId="0" xfId="0" applyNumberFormat="1" applyFont="1" applyFill="1" applyAlignment="1">
      <alignment horizontal="right"/>
    </xf>
    <xf numFmtId="4" fontId="1" fillId="13" borderId="0" xfId="0" applyNumberFormat="1" applyFont="1" applyFill="1" applyAlignment="1">
      <alignment horizontal="right"/>
    </xf>
    <xf numFmtId="4" fontId="2" fillId="9" borderId="0" xfId="0" applyNumberFormat="1" applyFont="1" applyFill="1" applyAlignment="1">
      <alignment horizontal="right"/>
    </xf>
    <xf numFmtId="4" fontId="2" fillId="12" borderId="0" xfId="0" applyNumberFormat="1" applyFont="1" applyFill="1" applyAlignment="1">
      <alignment horizontal="right"/>
    </xf>
    <xf numFmtId="3" fontId="4" fillId="14" borderId="0" xfId="0" applyNumberFormat="1" applyFont="1" applyFill="1"/>
    <xf numFmtId="3" fontId="4" fillId="14" borderId="0" xfId="0" applyNumberFormat="1" applyFont="1" applyFill="1" applyAlignment="1">
      <alignment wrapText="1"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left" wrapText="1"/>
    </xf>
    <xf numFmtId="0" fontId="4" fillId="0" borderId="0" xfId="0" applyFont="1"/>
    <xf numFmtId="4" fontId="10" fillId="9" borderId="0" xfId="0" applyNumberFormat="1" applyFont="1" applyFill="1" applyAlignment="1">
      <alignment horizontal="right"/>
    </xf>
    <xf numFmtId="3" fontId="2" fillId="7" borderId="0" xfId="0" applyNumberFormat="1" applyFont="1" applyFill="1" applyAlignment="1">
      <alignment horizontal="right"/>
    </xf>
    <xf numFmtId="3" fontId="2" fillId="8" borderId="0" xfId="0" applyNumberFormat="1" applyFont="1" applyFill="1" applyAlignment="1">
      <alignment horizontal="right"/>
    </xf>
    <xf numFmtId="4" fontId="1" fillId="7" borderId="0" xfId="0" applyNumberFormat="1" applyFont="1" applyFill="1" applyAlignment="1">
      <alignment horizontal="right"/>
    </xf>
    <xf numFmtId="0" fontId="4" fillId="16" borderId="0" xfId="0" applyFont="1" applyFill="1"/>
    <xf numFmtId="0" fontId="4" fillId="16" borderId="0" xfId="0" applyFont="1" applyFill="1" applyAlignment="1">
      <alignment wrapText="1"/>
    </xf>
    <xf numFmtId="0" fontId="4" fillId="17" borderId="0" xfId="0" applyFont="1" applyFill="1"/>
    <xf numFmtId="0" fontId="1" fillId="17" borderId="0" xfId="0" applyFont="1" applyFill="1"/>
    <xf numFmtId="0" fontId="4" fillId="17" borderId="0" xfId="0" applyFont="1" applyFill="1" applyAlignment="1">
      <alignment wrapText="1"/>
    </xf>
    <xf numFmtId="4" fontId="2" fillId="18" borderId="0" xfId="0" applyNumberFormat="1" applyFont="1" applyFill="1" applyAlignment="1">
      <alignment horizontal="right"/>
    </xf>
    <xf numFmtId="4" fontId="1" fillId="18" borderId="0" xfId="0" applyNumberFormat="1" applyFont="1" applyFill="1" applyAlignment="1">
      <alignment horizontal="right"/>
    </xf>
    <xf numFmtId="4" fontId="3" fillId="18" borderId="0" xfId="0" applyNumberFormat="1" applyFont="1" applyFill="1" applyAlignment="1">
      <alignment horizontal="right"/>
    </xf>
    <xf numFmtId="3" fontId="2" fillId="19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4" fontId="1" fillId="0" borderId="0" xfId="0" applyNumberFormat="1" applyFont="1"/>
    <xf numFmtId="0" fontId="11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5" fillId="24" borderId="0" xfId="0" applyFont="1" applyFill="1" applyAlignment="1">
      <alignment wrapText="1"/>
    </xf>
    <xf numFmtId="0" fontId="0" fillId="25" borderId="0" xfId="0" applyFill="1"/>
    <xf numFmtId="0" fontId="15" fillId="25" borderId="0" xfId="0" applyFont="1" applyFill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wrapText="1"/>
    </xf>
    <xf numFmtId="0" fontId="1" fillId="6" borderId="0" xfId="0" applyFont="1" applyFill="1" applyBorder="1" applyAlignment="1"/>
    <xf numFmtId="0" fontId="1" fillId="6" borderId="0" xfId="0" quotePrefix="1" applyFont="1" applyFill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 wrapText="1"/>
    </xf>
    <xf numFmtId="164" fontId="1" fillId="6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11" fillId="4" borderId="0" xfId="0" applyNumberFormat="1" applyFont="1" applyFill="1" applyAlignment="1">
      <alignment horizontal="right"/>
    </xf>
    <xf numFmtId="4" fontId="2" fillId="19" borderId="0" xfId="0" applyNumberFormat="1" applyFont="1" applyFill="1" applyAlignment="1">
      <alignment horizontal="right"/>
    </xf>
    <xf numFmtId="4" fontId="1" fillId="4" borderId="0" xfId="0" applyNumberFormat="1" applyFont="1" applyFill="1" applyAlignment="1">
      <alignment horizontal="right"/>
    </xf>
    <xf numFmtId="0" fontId="17" fillId="0" borderId="0" xfId="0" applyFont="1"/>
    <xf numFmtId="0" fontId="18" fillId="0" borderId="0" xfId="0" applyFont="1"/>
    <xf numFmtId="165" fontId="1" fillId="0" borderId="0" xfId="1" applyNumberFormat="1" applyFont="1"/>
    <xf numFmtId="165" fontId="4" fillId="20" borderId="0" xfId="1" applyNumberFormat="1" applyFont="1" applyFill="1" applyAlignment="1">
      <alignment horizontal="center" wrapText="1"/>
    </xf>
    <xf numFmtId="165" fontId="4" fillId="23" borderId="0" xfId="1" applyNumberFormat="1" applyFont="1" applyFill="1" applyAlignment="1">
      <alignment horizontal="center" wrapText="1"/>
    </xf>
    <xf numFmtId="165" fontId="1" fillId="21" borderId="0" xfId="1" applyNumberFormat="1" applyFont="1" applyFill="1"/>
    <xf numFmtId="165" fontId="1" fillId="22" borderId="0" xfId="1" applyNumberFormat="1" applyFont="1" applyFill="1"/>
    <xf numFmtId="0" fontId="15" fillId="23" borderId="0" xfId="0" applyFont="1" applyFill="1" applyAlignment="1">
      <alignment horizontal="center" wrapText="1"/>
    </xf>
    <xf numFmtId="0" fontId="15" fillId="23" borderId="0" xfId="0" applyFont="1" applyFill="1" applyAlignment="1">
      <alignment wrapText="1"/>
    </xf>
    <xf numFmtId="0" fontId="15" fillId="23" borderId="0" xfId="0" applyFont="1" applyFill="1"/>
    <xf numFmtId="43" fontId="0" fillId="0" borderId="0" xfId="0" applyNumberFormat="1"/>
    <xf numFmtId="167" fontId="0" fillId="0" borderId="0" xfId="0" applyNumberFormat="1"/>
    <xf numFmtId="0" fontId="15" fillId="26" borderId="0" xfId="0" applyFont="1" applyFill="1" applyAlignment="1">
      <alignment horizontal="center" wrapText="1"/>
    </xf>
    <xf numFmtId="0" fontId="15" fillId="27" borderId="0" xfId="0" applyFont="1" applyFill="1" applyAlignment="1">
      <alignment horizontal="center" wrapText="1"/>
    </xf>
    <xf numFmtId="0" fontId="15" fillId="28" borderId="0" xfId="0" applyFont="1" applyFill="1" applyAlignment="1">
      <alignment horizontal="center"/>
    </xf>
    <xf numFmtId="0" fontId="0" fillId="29" borderId="0" xfId="0" applyFill="1"/>
    <xf numFmtId="0" fontId="0" fillId="0" borderId="0" xfId="0" applyFill="1"/>
    <xf numFmtId="0" fontId="15" fillId="30" borderId="0" xfId="0" applyFont="1" applyFill="1" applyAlignment="1">
      <alignment horizontal="center" wrapText="1"/>
    </xf>
    <xf numFmtId="0" fontId="0" fillId="31" borderId="0" xfId="0" applyFill="1"/>
    <xf numFmtId="0" fontId="0" fillId="20" borderId="0" xfId="0" applyFill="1"/>
    <xf numFmtId="0" fontId="0" fillId="22" borderId="0" xfId="0" applyFill="1"/>
    <xf numFmtId="0" fontId="15" fillId="20" borderId="0" xfId="0" applyFont="1" applyFill="1"/>
    <xf numFmtId="166" fontId="0" fillId="22" borderId="0" xfId="0" applyNumberFormat="1" applyFill="1"/>
    <xf numFmtId="0" fontId="15" fillId="0" borderId="0" xfId="0" applyFont="1"/>
    <xf numFmtId="0" fontId="20" fillId="30" borderId="0" xfId="0" applyFont="1" applyFill="1"/>
    <xf numFmtId="0" fontId="19" fillId="30" borderId="0" xfId="0" applyFont="1" applyFill="1"/>
    <xf numFmtId="17" fontId="1" fillId="0" borderId="0" xfId="0" applyNumberFormat="1" applyFont="1"/>
    <xf numFmtId="0" fontId="1" fillId="0" borderId="0" xfId="0" applyFont="1" applyFill="1"/>
    <xf numFmtId="4" fontId="1" fillId="18" borderId="0" xfId="0" quotePrefix="1" applyNumberFormat="1" applyFont="1" applyFill="1" applyAlignment="1">
      <alignment horizontal="right"/>
    </xf>
    <xf numFmtId="0" fontId="15" fillId="32" borderId="0" xfId="0" applyFont="1" applyFill="1" applyAlignment="1">
      <alignment horizontal="center" wrapText="1"/>
    </xf>
    <xf numFmtId="0" fontId="20" fillId="24" borderId="0" xfId="0" applyFont="1" applyFill="1" applyAlignment="1">
      <alignment horizontal="center" wrapText="1"/>
    </xf>
    <xf numFmtId="0" fontId="15" fillId="23" borderId="0" xfId="0" applyFont="1" applyFill="1" applyAlignment="1">
      <alignment horizontal="center" wrapText="1"/>
    </xf>
    <xf numFmtId="0" fontId="4" fillId="0" borderId="1" xfId="0" applyFont="1" applyBorder="1"/>
    <xf numFmtId="0" fontId="1" fillId="0" borderId="1" xfId="0" applyFont="1" applyBorder="1"/>
    <xf numFmtId="0" fontId="4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1" fillId="0" borderId="1" xfId="0" applyFont="1" applyBorder="1"/>
  </cellXfs>
  <cellStyles count="2">
    <cellStyle name="Comma" xfId="1" builtinId="3"/>
    <cellStyle name="Normal" xfId="0" builtinId="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A7D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82405800969794"/>
          <c:y val="0.14666944777598165"/>
          <c:w val="0.85666399750878597"/>
          <c:h val="0.63706001981540394"/>
        </c:manualLayout>
      </c:layout>
      <c:areaChart>
        <c:grouping val="percentStacked"/>
        <c:varyColors val="0"/>
        <c:ser>
          <c:idx val="0"/>
          <c:order val="0"/>
          <c:tx>
            <c:strRef>
              <c:f>'Notes Vs. Coins in Circulation'!$D$2</c:f>
              <c:strCache>
                <c:ptCount val="1"/>
                <c:pt idx="0">
                  <c:v> Total Notes in Circulation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'Notes Vs. Coins in Circulation'!$B$5:$B$42</c:f>
              <c:strCache>
                <c:ptCount val="38"/>
                <c:pt idx="0">
                  <c:v>March 1905</c:v>
                </c:pt>
                <c:pt idx="1">
                  <c:v>March 1906</c:v>
                </c:pt>
                <c:pt idx="2">
                  <c:v>March 1907</c:v>
                </c:pt>
                <c:pt idx="3">
                  <c:v>March 1908</c:v>
                </c:pt>
                <c:pt idx="4">
                  <c:v>March 1909</c:v>
                </c:pt>
                <c:pt idx="5">
                  <c:v>March 1910</c:v>
                </c:pt>
                <c:pt idx="6">
                  <c:v>March 1911</c:v>
                </c:pt>
                <c:pt idx="7">
                  <c:v>March 1912</c:v>
                </c:pt>
                <c:pt idx="8">
                  <c:v>March 1913</c:v>
                </c:pt>
                <c:pt idx="9">
                  <c:v>March 1914</c:v>
                </c:pt>
                <c:pt idx="10">
                  <c:v>March 1915</c:v>
                </c:pt>
                <c:pt idx="11">
                  <c:v>March 1916</c:v>
                </c:pt>
                <c:pt idx="12">
                  <c:v>March 1917</c:v>
                </c:pt>
                <c:pt idx="13">
                  <c:v>March 1918</c:v>
                </c:pt>
                <c:pt idx="14">
                  <c:v>March 1919</c:v>
                </c:pt>
                <c:pt idx="15">
                  <c:v>March 1920</c:v>
                </c:pt>
                <c:pt idx="16">
                  <c:v>March 1921</c:v>
                </c:pt>
                <c:pt idx="17">
                  <c:v>March 1922</c:v>
                </c:pt>
                <c:pt idx="18">
                  <c:v>March 1923</c:v>
                </c:pt>
                <c:pt idx="19">
                  <c:v>March 1924</c:v>
                </c:pt>
                <c:pt idx="20">
                  <c:v>March 1925</c:v>
                </c:pt>
                <c:pt idx="21">
                  <c:v>March 1926</c:v>
                </c:pt>
                <c:pt idx="22">
                  <c:v>March 1927</c:v>
                </c:pt>
                <c:pt idx="23">
                  <c:v>March 1928</c:v>
                </c:pt>
                <c:pt idx="24">
                  <c:v>March 1929</c:v>
                </c:pt>
                <c:pt idx="25">
                  <c:v>March 1930</c:v>
                </c:pt>
                <c:pt idx="26">
                  <c:v>March 1931</c:v>
                </c:pt>
                <c:pt idx="27">
                  <c:v>March 1932</c:v>
                </c:pt>
                <c:pt idx="28">
                  <c:v>March 1933</c:v>
                </c:pt>
                <c:pt idx="29">
                  <c:v>March 1934</c:v>
                </c:pt>
                <c:pt idx="30">
                  <c:v>March 1935</c:v>
                </c:pt>
                <c:pt idx="31">
                  <c:v>March 1936</c:v>
                </c:pt>
                <c:pt idx="32">
                  <c:v>March 1937</c:v>
                </c:pt>
                <c:pt idx="33">
                  <c:v>March 1938</c:v>
                </c:pt>
                <c:pt idx="34">
                  <c:v>March 1939</c:v>
                </c:pt>
                <c:pt idx="35">
                  <c:v>March 1940</c:v>
                </c:pt>
                <c:pt idx="36">
                  <c:v>December 1940</c:v>
                </c:pt>
                <c:pt idx="37">
                  <c:v>December 1941</c:v>
                </c:pt>
              </c:strCache>
            </c:strRef>
          </c:cat>
          <c:val>
            <c:numRef>
              <c:f>'Notes Vs. Coins in Circulation'!$D$5:$D$42</c:f>
              <c:numCache>
                <c:formatCode>_(* #,##0_);_(* \(#,##0\);_(* "-"??_);_(@_)</c:formatCode>
                <c:ptCount val="38"/>
                <c:pt idx="0">
                  <c:v>10623120</c:v>
                </c:pt>
                <c:pt idx="1">
                  <c:v>11030770</c:v>
                </c:pt>
                <c:pt idx="2">
                  <c:v>15209170</c:v>
                </c:pt>
                <c:pt idx="3">
                  <c:v>14796040</c:v>
                </c:pt>
                <c:pt idx="4">
                  <c:v>16832820</c:v>
                </c:pt>
                <c:pt idx="5">
                  <c:v>17988185</c:v>
                </c:pt>
                <c:pt idx="6">
                  <c:v>18770220</c:v>
                </c:pt>
                <c:pt idx="7">
                  <c:v>23736020</c:v>
                </c:pt>
                <c:pt idx="8">
                  <c:v>26051070</c:v>
                </c:pt>
                <c:pt idx="9">
                  <c:v>28707605</c:v>
                </c:pt>
                <c:pt idx="10">
                  <c:v>31435310</c:v>
                </c:pt>
                <c:pt idx="11">
                  <c:v>40080775</c:v>
                </c:pt>
                <c:pt idx="12">
                  <c:v>47858920</c:v>
                </c:pt>
                <c:pt idx="13">
                  <c:v>59664755</c:v>
                </c:pt>
                <c:pt idx="14">
                  <c:v>113766985</c:v>
                </c:pt>
                <c:pt idx="15">
                  <c:v>108596694</c:v>
                </c:pt>
                <c:pt idx="16">
                  <c:v>72986110</c:v>
                </c:pt>
                <c:pt idx="17">
                  <c:v>83995076</c:v>
                </c:pt>
                <c:pt idx="18">
                  <c:v>91663679</c:v>
                </c:pt>
                <c:pt idx="19">
                  <c:v>115603450</c:v>
                </c:pt>
                <c:pt idx="20">
                  <c:v>116807476</c:v>
                </c:pt>
                <c:pt idx="21">
                  <c:v>145861166</c:v>
                </c:pt>
                <c:pt idx="22">
                  <c:v>133958520</c:v>
                </c:pt>
                <c:pt idx="23">
                  <c:v>135253808</c:v>
                </c:pt>
                <c:pt idx="24">
                  <c:v>140068370</c:v>
                </c:pt>
                <c:pt idx="25">
                  <c:v>130168370</c:v>
                </c:pt>
                <c:pt idx="26">
                  <c:v>110368370</c:v>
                </c:pt>
                <c:pt idx="27">
                  <c:v>113371690</c:v>
                </c:pt>
                <c:pt idx="28">
                  <c:v>114282498</c:v>
                </c:pt>
                <c:pt idx="29">
                  <c:v>111532498</c:v>
                </c:pt>
                <c:pt idx="30">
                  <c:v>133532498</c:v>
                </c:pt>
                <c:pt idx="31">
                  <c:v>131332498</c:v>
                </c:pt>
                <c:pt idx="32">
                  <c:v>143432498</c:v>
                </c:pt>
                <c:pt idx="33">
                  <c:v>145632498</c:v>
                </c:pt>
                <c:pt idx="34">
                  <c:v>150032498</c:v>
                </c:pt>
                <c:pt idx="35">
                  <c:v>192425722</c:v>
                </c:pt>
                <c:pt idx="36">
                  <c:v>234775726</c:v>
                </c:pt>
                <c:pt idx="37">
                  <c:v>297344675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F-104C-8428-5CA67CA73B31}"/>
            </c:ext>
          </c:extLst>
        </c:ser>
        <c:ser>
          <c:idx val="1"/>
          <c:order val="1"/>
          <c:tx>
            <c:v>Total Coins in Circulation</c:v>
          </c:tx>
          <c:spPr>
            <a:solidFill>
              <a:srgbClr val="FFC000"/>
            </a:solidFill>
            <a:ln w="25400">
              <a:noFill/>
            </a:ln>
            <a:effectLst/>
          </c:spPr>
          <c:cat>
            <c:strRef>
              <c:f>'Notes Vs. Coins in Circulation'!$B$5:$B$42</c:f>
              <c:strCache>
                <c:ptCount val="38"/>
                <c:pt idx="0">
                  <c:v>March 1905</c:v>
                </c:pt>
                <c:pt idx="1">
                  <c:v>March 1906</c:v>
                </c:pt>
                <c:pt idx="2">
                  <c:v>March 1907</c:v>
                </c:pt>
                <c:pt idx="3">
                  <c:v>March 1908</c:v>
                </c:pt>
                <c:pt idx="4">
                  <c:v>March 1909</c:v>
                </c:pt>
                <c:pt idx="5">
                  <c:v>March 1910</c:v>
                </c:pt>
                <c:pt idx="6">
                  <c:v>March 1911</c:v>
                </c:pt>
                <c:pt idx="7">
                  <c:v>March 1912</c:v>
                </c:pt>
                <c:pt idx="8">
                  <c:v>March 1913</c:v>
                </c:pt>
                <c:pt idx="9">
                  <c:v>March 1914</c:v>
                </c:pt>
                <c:pt idx="10">
                  <c:v>March 1915</c:v>
                </c:pt>
                <c:pt idx="11">
                  <c:v>March 1916</c:v>
                </c:pt>
                <c:pt idx="12">
                  <c:v>March 1917</c:v>
                </c:pt>
                <c:pt idx="13">
                  <c:v>March 1918</c:v>
                </c:pt>
                <c:pt idx="14">
                  <c:v>March 1919</c:v>
                </c:pt>
                <c:pt idx="15">
                  <c:v>March 1920</c:v>
                </c:pt>
                <c:pt idx="16">
                  <c:v>March 1921</c:v>
                </c:pt>
                <c:pt idx="17">
                  <c:v>March 1922</c:v>
                </c:pt>
                <c:pt idx="18">
                  <c:v>March 1923</c:v>
                </c:pt>
                <c:pt idx="19">
                  <c:v>March 1924</c:v>
                </c:pt>
                <c:pt idx="20">
                  <c:v>March 1925</c:v>
                </c:pt>
                <c:pt idx="21">
                  <c:v>March 1926</c:v>
                </c:pt>
                <c:pt idx="22">
                  <c:v>March 1927</c:v>
                </c:pt>
                <c:pt idx="23">
                  <c:v>March 1928</c:v>
                </c:pt>
                <c:pt idx="24">
                  <c:v>March 1929</c:v>
                </c:pt>
                <c:pt idx="25">
                  <c:v>March 1930</c:v>
                </c:pt>
                <c:pt idx="26">
                  <c:v>March 1931</c:v>
                </c:pt>
                <c:pt idx="27">
                  <c:v>March 1932</c:v>
                </c:pt>
                <c:pt idx="28">
                  <c:v>March 1933</c:v>
                </c:pt>
                <c:pt idx="29">
                  <c:v>March 1934</c:v>
                </c:pt>
                <c:pt idx="30">
                  <c:v>March 1935</c:v>
                </c:pt>
                <c:pt idx="31">
                  <c:v>March 1936</c:v>
                </c:pt>
                <c:pt idx="32">
                  <c:v>March 1937</c:v>
                </c:pt>
                <c:pt idx="33">
                  <c:v>March 1938</c:v>
                </c:pt>
                <c:pt idx="34">
                  <c:v>March 1939</c:v>
                </c:pt>
                <c:pt idx="35">
                  <c:v>March 1940</c:v>
                </c:pt>
                <c:pt idx="36">
                  <c:v>December 1940</c:v>
                </c:pt>
                <c:pt idx="37">
                  <c:v>December 1941</c:v>
                </c:pt>
              </c:strCache>
            </c:strRef>
          </c:cat>
          <c:val>
            <c:numRef>
              <c:f>'Notes Vs. Coins in Circulation'!$C$5:$C$42</c:f>
              <c:numCache>
                <c:formatCode>_(* #,##0_);_(* \(#,##0\);_(* "-"??_);_(@_)</c:formatCode>
                <c:ptCount val="38"/>
                <c:pt idx="0">
                  <c:v>88626683</c:v>
                </c:pt>
                <c:pt idx="1">
                  <c:v>98661542</c:v>
                </c:pt>
                <c:pt idx="2">
                  <c:v>100689617</c:v>
                </c:pt>
                <c:pt idx="3">
                  <c:v>95911445</c:v>
                </c:pt>
                <c:pt idx="4">
                  <c:v>87779215</c:v>
                </c:pt>
                <c:pt idx="5">
                  <c:v>80492049</c:v>
                </c:pt>
                <c:pt idx="6">
                  <c:v>87477743</c:v>
                </c:pt>
                <c:pt idx="7">
                  <c:v>80775234</c:v>
                </c:pt>
                <c:pt idx="8">
                  <c:v>77239130</c:v>
                </c:pt>
                <c:pt idx="9">
                  <c:v>79737983</c:v>
                </c:pt>
                <c:pt idx="10">
                  <c:v>73626947</c:v>
                </c:pt>
                <c:pt idx="11">
                  <c:v>77103808</c:v>
                </c:pt>
                <c:pt idx="12">
                  <c:v>83868651</c:v>
                </c:pt>
                <c:pt idx="13">
                  <c:v>92497222</c:v>
                </c:pt>
                <c:pt idx="14">
                  <c:v>103064729</c:v>
                </c:pt>
                <c:pt idx="15">
                  <c:v>105189679</c:v>
                </c:pt>
                <c:pt idx="16">
                  <c:v>88151740</c:v>
                </c:pt>
                <c:pt idx="17">
                  <c:v>75039099</c:v>
                </c:pt>
                <c:pt idx="18">
                  <c:v>67852889</c:v>
                </c:pt>
                <c:pt idx="19">
                  <c:v>65983524</c:v>
                </c:pt>
                <c:pt idx="20">
                  <c:v>66501395</c:v>
                </c:pt>
                <c:pt idx="21">
                  <c:v>67971397</c:v>
                </c:pt>
                <c:pt idx="22">
                  <c:v>68672887</c:v>
                </c:pt>
                <c:pt idx="23">
                  <c:v>67923074</c:v>
                </c:pt>
                <c:pt idx="24">
                  <c:v>59689627</c:v>
                </c:pt>
                <c:pt idx="25">
                  <c:v>49315677</c:v>
                </c:pt>
                <c:pt idx="26">
                  <c:v>38814876</c:v>
                </c:pt>
                <c:pt idx="27">
                  <c:v>30716397</c:v>
                </c:pt>
                <c:pt idx="28">
                  <c:v>29555215</c:v>
                </c:pt>
                <c:pt idx="29">
                  <c:v>27797575</c:v>
                </c:pt>
                <c:pt idx="30">
                  <c:v>26827705</c:v>
                </c:pt>
                <c:pt idx="31">
                  <c:v>26224993</c:v>
                </c:pt>
                <c:pt idx="32">
                  <c:v>26184538</c:v>
                </c:pt>
                <c:pt idx="33">
                  <c:v>25306078.550000001</c:v>
                </c:pt>
                <c:pt idx="34">
                  <c:v>21448974.829999998</c:v>
                </c:pt>
                <c:pt idx="35">
                  <c:v>25078575.190000001</c:v>
                </c:pt>
                <c:pt idx="36">
                  <c:v>25153795.969999999</c:v>
                </c:pt>
                <c:pt idx="37">
                  <c:v>26706053.359999999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CF-104C-8428-5CA67CA73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044624"/>
        <c:axId val="620031872"/>
      </c:areaChart>
      <c:catAx>
        <c:axId val="62004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VE"/>
          </a:p>
        </c:txPr>
        <c:crossAx val="6200318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00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62004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altLang="zh-CN" sz="2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Ratio of Net</a:t>
            </a:r>
            <a:r>
              <a:rPr lang="en-US" altLang="zh-CN" sz="2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Foreign Reserve to Monetary base, Monthly (1922 - 1941)</a:t>
            </a:r>
            <a:endParaRPr lang="zh-CN" altLang="en-US" sz="2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Ratio of Foreign Assets to Monetary Base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'NFR vs. MB (monthly)'!$B$3:$B$239</c:f>
              <c:strCache>
                <c:ptCount val="237"/>
                <c:pt idx="0">
                  <c:v>1922M04</c:v>
                </c:pt>
                <c:pt idx="1">
                  <c:v>1922M05</c:v>
                </c:pt>
                <c:pt idx="2">
                  <c:v>1922M06</c:v>
                </c:pt>
                <c:pt idx="3">
                  <c:v>1922M07</c:v>
                </c:pt>
                <c:pt idx="4">
                  <c:v>1922M08</c:v>
                </c:pt>
                <c:pt idx="5">
                  <c:v>1922M09</c:v>
                </c:pt>
                <c:pt idx="6">
                  <c:v>1922M10</c:v>
                </c:pt>
                <c:pt idx="7">
                  <c:v>1922M11</c:v>
                </c:pt>
                <c:pt idx="8">
                  <c:v>1922M12</c:v>
                </c:pt>
                <c:pt idx="9">
                  <c:v>1923M01</c:v>
                </c:pt>
                <c:pt idx="10">
                  <c:v>1923M02</c:v>
                </c:pt>
                <c:pt idx="11">
                  <c:v>1923M03</c:v>
                </c:pt>
                <c:pt idx="12">
                  <c:v>1923M04</c:v>
                </c:pt>
                <c:pt idx="13">
                  <c:v>1923M05</c:v>
                </c:pt>
                <c:pt idx="14">
                  <c:v>1923M06</c:v>
                </c:pt>
                <c:pt idx="15">
                  <c:v>1923M07</c:v>
                </c:pt>
                <c:pt idx="16">
                  <c:v>1923M08</c:v>
                </c:pt>
                <c:pt idx="17">
                  <c:v>1923M09</c:v>
                </c:pt>
                <c:pt idx="18">
                  <c:v>1923M10</c:v>
                </c:pt>
                <c:pt idx="19">
                  <c:v>1923M11</c:v>
                </c:pt>
                <c:pt idx="20">
                  <c:v>1923M12</c:v>
                </c:pt>
                <c:pt idx="21">
                  <c:v>1924M01</c:v>
                </c:pt>
                <c:pt idx="22">
                  <c:v>1924M02</c:v>
                </c:pt>
                <c:pt idx="23">
                  <c:v>1924M03</c:v>
                </c:pt>
                <c:pt idx="24">
                  <c:v>1924M04</c:v>
                </c:pt>
                <c:pt idx="25">
                  <c:v>1924M05</c:v>
                </c:pt>
                <c:pt idx="26">
                  <c:v>1924M06</c:v>
                </c:pt>
                <c:pt idx="27">
                  <c:v>1924M07</c:v>
                </c:pt>
                <c:pt idx="28">
                  <c:v>1924M08</c:v>
                </c:pt>
                <c:pt idx="29">
                  <c:v>1924M09</c:v>
                </c:pt>
                <c:pt idx="30">
                  <c:v>1924M10</c:v>
                </c:pt>
                <c:pt idx="31">
                  <c:v>1924M11</c:v>
                </c:pt>
                <c:pt idx="32">
                  <c:v>1924M12</c:v>
                </c:pt>
                <c:pt idx="33">
                  <c:v>1925M01</c:v>
                </c:pt>
                <c:pt idx="34">
                  <c:v>1925M02</c:v>
                </c:pt>
                <c:pt idx="35">
                  <c:v>1925M03</c:v>
                </c:pt>
                <c:pt idx="36">
                  <c:v>1925M04</c:v>
                </c:pt>
                <c:pt idx="37">
                  <c:v>1925M05</c:v>
                </c:pt>
                <c:pt idx="38">
                  <c:v>1925M06</c:v>
                </c:pt>
                <c:pt idx="39">
                  <c:v>1925M07</c:v>
                </c:pt>
                <c:pt idx="40">
                  <c:v>1925M08</c:v>
                </c:pt>
                <c:pt idx="41">
                  <c:v>1925M09</c:v>
                </c:pt>
                <c:pt idx="42">
                  <c:v>1925M10</c:v>
                </c:pt>
                <c:pt idx="43">
                  <c:v>1925M11</c:v>
                </c:pt>
                <c:pt idx="44">
                  <c:v>1925M12</c:v>
                </c:pt>
                <c:pt idx="45">
                  <c:v>1926M01</c:v>
                </c:pt>
                <c:pt idx="46">
                  <c:v>1926M02</c:v>
                </c:pt>
                <c:pt idx="47">
                  <c:v>1926M03</c:v>
                </c:pt>
                <c:pt idx="48">
                  <c:v>1926M04</c:v>
                </c:pt>
                <c:pt idx="49">
                  <c:v>1926M05</c:v>
                </c:pt>
                <c:pt idx="50">
                  <c:v>1926M06</c:v>
                </c:pt>
                <c:pt idx="51">
                  <c:v>1926M07</c:v>
                </c:pt>
                <c:pt idx="52">
                  <c:v>1926M08</c:v>
                </c:pt>
                <c:pt idx="53">
                  <c:v>1926M09</c:v>
                </c:pt>
                <c:pt idx="54">
                  <c:v>1926M10</c:v>
                </c:pt>
                <c:pt idx="55">
                  <c:v>1926M11</c:v>
                </c:pt>
                <c:pt idx="56">
                  <c:v>1926M12</c:v>
                </c:pt>
                <c:pt idx="57">
                  <c:v>1927M01</c:v>
                </c:pt>
                <c:pt idx="58">
                  <c:v>1927M02</c:v>
                </c:pt>
                <c:pt idx="59">
                  <c:v>1927M03</c:v>
                </c:pt>
                <c:pt idx="60">
                  <c:v>1927M04</c:v>
                </c:pt>
                <c:pt idx="61">
                  <c:v>1927M05</c:v>
                </c:pt>
                <c:pt idx="62">
                  <c:v>1927M06</c:v>
                </c:pt>
                <c:pt idx="63">
                  <c:v>1927M07</c:v>
                </c:pt>
                <c:pt idx="64">
                  <c:v>1927M08</c:v>
                </c:pt>
                <c:pt idx="65">
                  <c:v>1927M09</c:v>
                </c:pt>
                <c:pt idx="66">
                  <c:v>1927M10</c:v>
                </c:pt>
                <c:pt idx="67">
                  <c:v>1927M11</c:v>
                </c:pt>
                <c:pt idx="68">
                  <c:v>1927M12</c:v>
                </c:pt>
                <c:pt idx="69">
                  <c:v>1928M01</c:v>
                </c:pt>
                <c:pt idx="70">
                  <c:v>1928M02</c:v>
                </c:pt>
                <c:pt idx="71">
                  <c:v>1928M03</c:v>
                </c:pt>
                <c:pt idx="72">
                  <c:v>1928M04</c:v>
                </c:pt>
                <c:pt idx="73">
                  <c:v>1928M05</c:v>
                </c:pt>
                <c:pt idx="74">
                  <c:v>1928M06</c:v>
                </c:pt>
                <c:pt idx="75">
                  <c:v>1928M07</c:v>
                </c:pt>
                <c:pt idx="76">
                  <c:v>1928M08</c:v>
                </c:pt>
                <c:pt idx="77">
                  <c:v>1928M09</c:v>
                </c:pt>
                <c:pt idx="78">
                  <c:v>1928M10</c:v>
                </c:pt>
                <c:pt idx="79">
                  <c:v>1928M11</c:v>
                </c:pt>
                <c:pt idx="80">
                  <c:v>1928M12</c:v>
                </c:pt>
                <c:pt idx="81">
                  <c:v>1929M01</c:v>
                </c:pt>
                <c:pt idx="82">
                  <c:v>1929M02</c:v>
                </c:pt>
                <c:pt idx="83">
                  <c:v>1929M03</c:v>
                </c:pt>
                <c:pt idx="84">
                  <c:v>1929M04</c:v>
                </c:pt>
                <c:pt idx="85">
                  <c:v>1929M05</c:v>
                </c:pt>
                <c:pt idx="86">
                  <c:v>1929M06</c:v>
                </c:pt>
                <c:pt idx="87">
                  <c:v>1929M07</c:v>
                </c:pt>
                <c:pt idx="88">
                  <c:v>1929M08</c:v>
                </c:pt>
                <c:pt idx="89">
                  <c:v>1929M09</c:v>
                </c:pt>
                <c:pt idx="90">
                  <c:v>1929M10</c:v>
                </c:pt>
                <c:pt idx="91">
                  <c:v>1929M11</c:v>
                </c:pt>
                <c:pt idx="92">
                  <c:v>1929M12</c:v>
                </c:pt>
                <c:pt idx="93">
                  <c:v>1930M01</c:v>
                </c:pt>
                <c:pt idx="94">
                  <c:v>1930M02</c:v>
                </c:pt>
                <c:pt idx="95">
                  <c:v>1930M03</c:v>
                </c:pt>
                <c:pt idx="96">
                  <c:v>1930M04</c:v>
                </c:pt>
                <c:pt idx="97">
                  <c:v>1930M05</c:v>
                </c:pt>
                <c:pt idx="98">
                  <c:v>1930M06</c:v>
                </c:pt>
                <c:pt idx="99">
                  <c:v>1930M07</c:v>
                </c:pt>
                <c:pt idx="100">
                  <c:v>1930M08</c:v>
                </c:pt>
                <c:pt idx="101">
                  <c:v>1930M09</c:v>
                </c:pt>
                <c:pt idx="102">
                  <c:v>1930M10</c:v>
                </c:pt>
                <c:pt idx="103">
                  <c:v>1930M11</c:v>
                </c:pt>
                <c:pt idx="104">
                  <c:v>1930M12</c:v>
                </c:pt>
                <c:pt idx="105">
                  <c:v>1931M01</c:v>
                </c:pt>
                <c:pt idx="106">
                  <c:v>1931M02</c:v>
                </c:pt>
                <c:pt idx="107">
                  <c:v>1931M03</c:v>
                </c:pt>
                <c:pt idx="108">
                  <c:v>1931M04</c:v>
                </c:pt>
                <c:pt idx="109">
                  <c:v>1931M05</c:v>
                </c:pt>
                <c:pt idx="110">
                  <c:v>1931M06</c:v>
                </c:pt>
                <c:pt idx="111">
                  <c:v>1931M07</c:v>
                </c:pt>
                <c:pt idx="112">
                  <c:v>1931M08</c:v>
                </c:pt>
                <c:pt idx="113">
                  <c:v>1931M09</c:v>
                </c:pt>
                <c:pt idx="114">
                  <c:v>1931M10</c:v>
                </c:pt>
                <c:pt idx="115">
                  <c:v>1931M11</c:v>
                </c:pt>
                <c:pt idx="116">
                  <c:v>1931M12</c:v>
                </c:pt>
                <c:pt idx="117">
                  <c:v>1932M01</c:v>
                </c:pt>
                <c:pt idx="118">
                  <c:v>1932M02</c:v>
                </c:pt>
                <c:pt idx="119">
                  <c:v>1932M03</c:v>
                </c:pt>
                <c:pt idx="120">
                  <c:v>1932M04</c:v>
                </c:pt>
                <c:pt idx="121">
                  <c:v>1932M05</c:v>
                </c:pt>
                <c:pt idx="122">
                  <c:v>1932M06</c:v>
                </c:pt>
                <c:pt idx="123">
                  <c:v>1932M07</c:v>
                </c:pt>
                <c:pt idx="124">
                  <c:v>1932M08</c:v>
                </c:pt>
                <c:pt idx="125">
                  <c:v>1932M09</c:v>
                </c:pt>
                <c:pt idx="126">
                  <c:v>1932M10</c:v>
                </c:pt>
                <c:pt idx="127">
                  <c:v>1932M11</c:v>
                </c:pt>
                <c:pt idx="128">
                  <c:v>1932M12</c:v>
                </c:pt>
                <c:pt idx="129">
                  <c:v>1933M01</c:v>
                </c:pt>
                <c:pt idx="130">
                  <c:v>1933M02</c:v>
                </c:pt>
                <c:pt idx="131">
                  <c:v>1933M03</c:v>
                </c:pt>
                <c:pt idx="132">
                  <c:v>1933M04</c:v>
                </c:pt>
                <c:pt idx="133">
                  <c:v>1933M05</c:v>
                </c:pt>
                <c:pt idx="134">
                  <c:v>1933M06</c:v>
                </c:pt>
                <c:pt idx="135">
                  <c:v>1933M07</c:v>
                </c:pt>
                <c:pt idx="136">
                  <c:v>1933M08</c:v>
                </c:pt>
                <c:pt idx="137">
                  <c:v>1933M09</c:v>
                </c:pt>
                <c:pt idx="138">
                  <c:v>1933M10</c:v>
                </c:pt>
                <c:pt idx="139">
                  <c:v>1933M11</c:v>
                </c:pt>
                <c:pt idx="140">
                  <c:v>1933M12</c:v>
                </c:pt>
                <c:pt idx="141">
                  <c:v>1934M01</c:v>
                </c:pt>
                <c:pt idx="142">
                  <c:v>1934M02</c:v>
                </c:pt>
                <c:pt idx="143">
                  <c:v>1934M03</c:v>
                </c:pt>
                <c:pt idx="144">
                  <c:v>1934M04</c:v>
                </c:pt>
                <c:pt idx="145">
                  <c:v>1934M05</c:v>
                </c:pt>
                <c:pt idx="146">
                  <c:v>1934M06</c:v>
                </c:pt>
                <c:pt idx="147">
                  <c:v>1934M07</c:v>
                </c:pt>
                <c:pt idx="148">
                  <c:v>1934M08</c:v>
                </c:pt>
                <c:pt idx="149">
                  <c:v>1934M09</c:v>
                </c:pt>
                <c:pt idx="150">
                  <c:v>1934M10</c:v>
                </c:pt>
                <c:pt idx="151">
                  <c:v>1934M11</c:v>
                </c:pt>
                <c:pt idx="152">
                  <c:v>1934M12</c:v>
                </c:pt>
                <c:pt idx="153">
                  <c:v>1935M01</c:v>
                </c:pt>
                <c:pt idx="154">
                  <c:v>1935M02</c:v>
                </c:pt>
                <c:pt idx="155">
                  <c:v>1935M03</c:v>
                </c:pt>
                <c:pt idx="156">
                  <c:v>1935M04</c:v>
                </c:pt>
                <c:pt idx="157">
                  <c:v>1935M05</c:v>
                </c:pt>
                <c:pt idx="158">
                  <c:v>1935M06</c:v>
                </c:pt>
                <c:pt idx="159">
                  <c:v>1935M07</c:v>
                </c:pt>
                <c:pt idx="160">
                  <c:v>1935M08</c:v>
                </c:pt>
                <c:pt idx="161">
                  <c:v>1935M09</c:v>
                </c:pt>
                <c:pt idx="162">
                  <c:v>1935M10</c:v>
                </c:pt>
                <c:pt idx="163">
                  <c:v>1935M11</c:v>
                </c:pt>
                <c:pt idx="164">
                  <c:v>1935M12</c:v>
                </c:pt>
                <c:pt idx="165">
                  <c:v>1936M01</c:v>
                </c:pt>
                <c:pt idx="166">
                  <c:v>1936M02</c:v>
                </c:pt>
                <c:pt idx="167">
                  <c:v>1936M03</c:v>
                </c:pt>
                <c:pt idx="168">
                  <c:v>1936M04</c:v>
                </c:pt>
                <c:pt idx="169">
                  <c:v>1936M05</c:v>
                </c:pt>
                <c:pt idx="170">
                  <c:v>1936M06</c:v>
                </c:pt>
                <c:pt idx="171">
                  <c:v>1936M07</c:v>
                </c:pt>
                <c:pt idx="172">
                  <c:v>1936M08</c:v>
                </c:pt>
                <c:pt idx="173">
                  <c:v>1936M09</c:v>
                </c:pt>
                <c:pt idx="174">
                  <c:v>1936M10</c:v>
                </c:pt>
                <c:pt idx="175">
                  <c:v>1936M11</c:v>
                </c:pt>
                <c:pt idx="176">
                  <c:v>1936M12</c:v>
                </c:pt>
                <c:pt idx="177">
                  <c:v>1937M01</c:v>
                </c:pt>
                <c:pt idx="178">
                  <c:v>1937M02</c:v>
                </c:pt>
                <c:pt idx="179">
                  <c:v>1937M03</c:v>
                </c:pt>
                <c:pt idx="180">
                  <c:v>1937M04</c:v>
                </c:pt>
                <c:pt idx="181">
                  <c:v>1937M05</c:v>
                </c:pt>
                <c:pt idx="182">
                  <c:v>1937M06</c:v>
                </c:pt>
                <c:pt idx="183">
                  <c:v>1937M07</c:v>
                </c:pt>
                <c:pt idx="184">
                  <c:v>1937M08</c:v>
                </c:pt>
                <c:pt idx="185">
                  <c:v>1937M09</c:v>
                </c:pt>
                <c:pt idx="186">
                  <c:v>1937M10</c:v>
                </c:pt>
                <c:pt idx="187">
                  <c:v>1937M11</c:v>
                </c:pt>
                <c:pt idx="188">
                  <c:v>1937M12</c:v>
                </c:pt>
                <c:pt idx="189">
                  <c:v>1938M01</c:v>
                </c:pt>
                <c:pt idx="190">
                  <c:v>1938M02</c:v>
                </c:pt>
                <c:pt idx="191">
                  <c:v>1938M03</c:v>
                </c:pt>
                <c:pt idx="192">
                  <c:v>1938M04</c:v>
                </c:pt>
                <c:pt idx="193">
                  <c:v>1938M05</c:v>
                </c:pt>
                <c:pt idx="194">
                  <c:v>1938M06</c:v>
                </c:pt>
                <c:pt idx="195">
                  <c:v>1938M07</c:v>
                </c:pt>
                <c:pt idx="196">
                  <c:v>1938M08</c:v>
                </c:pt>
                <c:pt idx="197">
                  <c:v>1938M09</c:v>
                </c:pt>
                <c:pt idx="198">
                  <c:v>1938M10</c:v>
                </c:pt>
                <c:pt idx="199">
                  <c:v>1938M11</c:v>
                </c:pt>
                <c:pt idx="200">
                  <c:v>1938M12</c:v>
                </c:pt>
                <c:pt idx="201">
                  <c:v>1939M01</c:v>
                </c:pt>
                <c:pt idx="202">
                  <c:v>1939M02</c:v>
                </c:pt>
                <c:pt idx="203">
                  <c:v>1939M03</c:v>
                </c:pt>
                <c:pt idx="204">
                  <c:v>1939M04</c:v>
                </c:pt>
                <c:pt idx="205">
                  <c:v>1939M05</c:v>
                </c:pt>
                <c:pt idx="206">
                  <c:v>1939M06</c:v>
                </c:pt>
                <c:pt idx="207">
                  <c:v>1939M07</c:v>
                </c:pt>
                <c:pt idx="208">
                  <c:v>1939M08</c:v>
                </c:pt>
                <c:pt idx="209">
                  <c:v>1939M09</c:v>
                </c:pt>
                <c:pt idx="210">
                  <c:v>1939M10</c:v>
                </c:pt>
                <c:pt idx="211">
                  <c:v>1939M11</c:v>
                </c:pt>
                <c:pt idx="212">
                  <c:v>1939M12</c:v>
                </c:pt>
                <c:pt idx="213">
                  <c:v>1940M01</c:v>
                </c:pt>
                <c:pt idx="214">
                  <c:v>1940M02</c:v>
                </c:pt>
                <c:pt idx="215">
                  <c:v>1940M03</c:v>
                </c:pt>
                <c:pt idx="216">
                  <c:v>1940M04</c:v>
                </c:pt>
                <c:pt idx="217">
                  <c:v>1940M05</c:v>
                </c:pt>
                <c:pt idx="218">
                  <c:v>1940M06</c:v>
                </c:pt>
                <c:pt idx="219">
                  <c:v>1940M07</c:v>
                </c:pt>
                <c:pt idx="220">
                  <c:v>1940M08</c:v>
                </c:pt>
                <c:pt idx="221">
                  <c:v>1940M09</c:v>
                </c:pt>
                <c:pt idx="222">
                  <c:v>1940M10</c:v>
                </c:pt>
                <c:pt idx="223">
                  <c:v>1940M11</c:v>
                </c:pt>
                <c:pt idx="224">
                  <c:v>1940M12</c:v>
                </c:pt>
                <c:pt idx="225">
                  <c:v>1941M01</c:v>
                </c:pt>
                <c:pt idx="226">
                  <c:v>1941M02</c:v>
                </c:pt>
                <c:pt idx="227">
                  <c:v>1941M03</c:v>
                </c:pt>
                <c:pt idx="228">
                  <c:v>1941M04</c:v>
                </c:pt>
                <c:pt idx="229">
                  <c:v>1941M05</c:v>
                </c:pt>
                <c:pt idx="230">
                  <c:v>1941M06</c:v>
                </c:pt>
                <c:pt idx="231">
                  <c:v>1941M07</c:v>
                </c:pt>
                <c:pt idx="232">
                  <c:v>1941M08</c:v>
                </c:pt>
                <c:pt idx="233">
                  <c:v>1941M09</c:v>
                </c:pt>
                <c:pt idx="234">
                  <c:v>1941M10</c:v>
                </c:pt>
                <c:pt idx="235">
                  <c:v>1941M11</c:v>
                </c:pt>
                <c:pt idx="236">
                  <c:v>1941M12</c:v>
                </c:pt>
              </c:strCache>
            </c:strRef>
          </c:cat>
          <c:val>
            <c:numRef>
              <c:f>'NFR vs. MB (monthly)'!$C$3:$C$239</c:f>
              <c:numCache>
                <c:formatCode>General</c:formatCode>
                <c:ptCount val="237"/>
                <c:pt idx="0">
                  <c:v>0.90335156946431527</c:v>
                </c:pt>
                <c:pt idx="1">
                  <c:v>0.90332676444374116</c:v>
                </c:pt>
                <c:pt idx="2">
                  <c:v>0.89732941404370248</c:v>
                </c:pt>
                <c:pt idx="3">
                  <c:v>0.86123312719189482</c:v>
                </c:pt>
                <c:pt idx="4">
                  <c:v>0.86123320546926929</c:v>
                </c:pt>
                <c:pt idx="5">
                  <c:v>0.85105074015066962</c:v>
                </c:pt>
                <c:pt idx="6">
                  <c:v>0.85316212187074325</c:v>
                </c:pt>
                <c:pt idx="7">
                  <c:v>0.85538207937054755</c:v>
                </c:pt>
                <c:pt idx="8">
                  <c:v>0.85538315247431063</c:v>
                </c:pt>
                <c:pt idx="9">
                  <c:v>0.86084128420490125</c:v>
                </c:pt>
                <c:pt idx="10">
                  <c:v>0.87180323206634047</c:v>
                </c:pt>
                <c:pt idx="11">
                  <c:v>0.87923242749180952</c:v>
                </c:pt>
                <c:pt idx="12">
                  <c:v>0.88481207574008713</c:v>
                </c:pt>
                <c:pt idx="13">
                  <c:v>0.88481334741725148</c:v>
                </c:pt>
                <c:pt idx="14">
                  <c:v>0.88496872988706299</c:v>
                </c:pt>
                <c:pt idx="15">
                  <c:v>0.88999849744108384</c:v>
                </c:pt>
                <c:pt idx="16">
                  <c:v>0.8899819425285147</c:v>
                </c:pt>
                <c:pt idx="17">
                  <c:v>0.8913502874388507</c:v>
                </c:pt>
                <c:pt idx="18">
                  <c:v>0.89261537779219657</c:v>
                </c:pt>
                <c:pt idx="19">
                  <c:v>0.89436501479219011</c:v>
                </c:pt>
                <c:pt idx="20">
                  <c:v>0.89556427513668135</c:v>
                </c:pt>
                <c:pt idx="21">
                  <c:v>0.8989974774277838</c:v>
                </c:pt>
                <c:pt idx="22">
                  <c:v>0.90220979796871115</c:v>
                </c:pt>
                <c:pt idx="23">
                  <c:v>0.90424161216641896</c:v>
                </c:pt>
                <c:pt idx="24">
                  <c:v>0.90411972842341803</c:v>
                </c:pt>
                <c:pt idx="25">
                  <c:v>0.90410754424670214</c:v>
                </c:pt>
                <c:pt idx="26">
                  <c:v>0.94075401640541945</c:v>
                </c:pt>
                <c:pt idx="27">
                  <c:v>0.94082598501111969</c:v>
                </c:pt>
                <c:pt idx="28">
                  <c:v>0.94130389442593143</c:v>
                </c:pt>
                <c:pt idx="29">
                  <c:v>0.9413045684669068</c:v>
                </c:pt>
                <c:pt idx="30">
                  <c:v>0.94253614047490153</c:v>
                </c:pt>
                <c:pt idx="31">
                  <c:v>0.94253630675798272</c:v>
                </c:pt>
                <c:pt idx="32">
                  <c:v>0.94253658556884445</c:v>
                </c:pt>
                <c:pt idx="33">
                  <c:v>0.94130534626789109</c:v>
                </c:pt>
                <c:pt idx="34">
                  <c:v>0.94254603741451704</c:v>
                </c:pt>
                <c:pt idx="35">
                  <c:v>0.94372731759052819</c:v>
                </c:pt>
                <c:pt idx="36">
                  <c:v>0.94486113702489838</c:v>
                </c:pt>
                <c:pt idx="37">
                  <c:v>0.94477417524432017</c:v>
                </c:pt>
                <c:pt idx="38">
                  <c:v>0.95601301815533535</c:v>
                </c:pt>
                <c:pt idx="39">
                  <c:v>0.93618180047244282</c:v>
                </c:pt>
                <c:pt idx="40">
                  <c:v>0.92711332641971445</c:v>
                </c:pt>
                <c:pt idx="41">
                  <c:v>0.90022574692226265</c:v>
                </c:pt>
                <c:pt idx="42">
                  <c:v>0.90026029661868823</c:v>
                </c:pt>
                <c:pt idx="43">
                  <c:v>0.90332638390796749</c:v>
                </c:pt>
                <c:pt idx="44">
                  <c:v>0.9011953621473211</c:v>
                </c:pt>
                <c:pt idx="45">
                  <c:v>0.91183224883525227</c:v>
                </c:pt>
                <c:pt idx="46">
                  <c:v>0.9154508900407019</c:v>
                </c:pt>
                <c:pt idx="47">
                  <c:v>0.9099892702078084</c:v>
                </c:pt>
                <c:pt idx="48">
                  <c:v>0.92394422021550704</c:v>
                </c:pt>
                <c:pt idx="49">
                  <c:v>0.96723561467538011</c:v>
                </c:pt>
                <c:pt idx="50">
                  <c:v>0.96864433483883439</c:v>
                </c:pt>
                <c:pt idx="51">
                  <c:v>0.97621590646677336</c:v>
                </c:pt>
                <c:pt idx="52">
                  <c:v>0.97778464665284759</c:v>
                </c:pt>
                <c:pt idx="53">
                  <c:v>0.98295435566483391</c:v>
                </c:pt>
                <c:pt idx="54">
                  <c:v>0.98697223195433748</c:v>
                </c:pt>
                <c:pt idx="55">
                  <c:v>0.98851728038302811</c:v>
                </c:pt>
                <c:pt idx="56">
                  <c:v>0.98853339702907583</c:v>
                </c:pt>
                <c:pt idx="57">
                  <c:v>0.99379315156205272</c:v>
                </c:pt>
                <c:pt idx="58">
                  <c:v>0.99406925554189329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1.1545341375540181</c:v>
                </c:pt>
                <c:pt idx="73">
                  <c:v>1.1584190235621878</c:v>
                </c:pt>
                <c:pt idx="74">
                  <c:v>1.1625042735169635</c:v>
                </c:pt>
                <c:pt idx="75">
                  <c:v>1.1668057984555344</c:v>
                </c:pt>
                <c:pt idx="76">
                  <c:v>1.1698022681284972</c:v>
                </c:pt>
                <c:pt idx="77">
                  <c:v>1.1668057984555344</c:v>
                </c:pt>
                <c:pt idx="78">
                  <c:v>1.1639132511909784</c:v>
                </c:pt>
                <c:pt idx="79">
                  <c:v>1.1617792337502983</c:v>
                </c:pt>
                <c:pt idx="80">
                  <c:v>1.1628205268262084</c:v>
                </c:pt>
                <c:pt idx="81">
                  <c:v>1.1574528856537321</c:v>
                </c:pt>
                <c:pt idx="82">
                  <c:v>1.1548996276729793</c:v>
                </c:pt>
                <c:pt idx="83">
                  <c:v>1.1500337299563064</c:v>
                </c:pt>
                <c:pt idx="84">
                  <c:v>1.1500337299563064</c:v>
                </c:pt>
                <c:pt idx="85">
                  <c:v>1.1543583961390558</c:v>
                </c:pt>
                <c:pt idx="86">
                  <c:v>1.1595323534527016</c:v>
                </c:pt>
                <c:pt idx="87">
                  <c:v>1.1595323534527016</c:v>
                </c:pt>
                <c:pt idx="88">
                  <c:v>1.1582066168828702</c:v>
                </c:pt>
                <c:pt idx="89">
                  <c:v>1.1608804965445907</c:v>
                </c:pt>
                <c:pt idx="90">
                  <c:v>1.1608804965445907</c:v>
                </c:pt>
                <c:pt idx="91">
                  <c:v>1.1636463135382595</c:v>
                </c:pt>
                <c:pt idx="92">
                  <c:v>1.1636463135382595</c:v>
                </c:pt>
                <c:pt idx="93">
                  <c:v>1.1608804965445907</c:v>
                </c:pt>
                <c:pt idx="94">
                  <c:v>1.1608804965445907</c:v>
                </c:pt>
                <c:pt idx="95">
                  <c:v>1.1608804965445907</c:v>
                </c:pt>
                <c:pt idx="96">
                  <c:v>1.1636463135382595</c:v>
                </c:pt>
                <c:pt idx="97">
                  <c:v>1.162251619045007</c:v>
                </c:pt>
                <c:pt idx="98">
                  <c:v>1.1636463135382595</c:v>
                </c:pt>
                <c:pt idx="99">
                  <c:v>1.1636463135382595</c:v>
                </c:pt>
                <c:pt idx="100">
                  <c:v>1.162251619045007</c:v>
                </c:pt>
                <c:pt idx="101">
                  <c:v>1.162251619045007</c:v>
                </c:pt>
                <c:pt idx="102">
                  <c:v>1.1650651931604386</c:v>
                </c:pt>
                <c:pt idx="103">
                  <c:v>1.1733308601994878</c:v>
                </c:pt>
                <c:pt idx="104">
                  <c:v>1.1782482452847707</c:v>
                </c:pt>
                <c:pt idx="105">
                  <c:v>1.1833466192872477</c:v>
                </c:pt>
                <c:pt idx="106">
                  <c:v>1.1833466192872477</c:v>
                </c:pt>
                <c:pt idx="107">
                  <c:v>1.1897423328803352</c:v>
                </c:pt>
                <c:pt idx="108">
                  <c:v>1.1897423328803352</c:v>
                </c:pt>
                <c:pt idx="109">
                  <c:v>1.1897423328803352</c:v>
                </c:pt>
                <c:pt idx="110">
                  <c:v>1.1966003798218092</c:v>
                </c:pt>
                <c:pt idx="111">
                  <c:v>1.1966003798218092</c:v>
                </c:pt>
                <c:pt idx="112">
                  <c:v>1.1966003798218092</c:v>
                </c:pt>
                <c:pt idx="113">
                  <c:v>1.0789867150003134</c:v>
                </c:pt>
                <c:pt idx="114">
                  <c:v>1.0857406020521709</c:v>
                </c:pt>
                <c:pt idx="115">
                  <c:v>1.0811695136550044</c:v>
                </c:pt>
                <c:pt idx="116">
                  <c:v>1.0818902899844909</c:v>
                </c:pt>
                <c:pt idx="117">
                  <c:v>1.0826686413487898</c:v>
                </c:pt>
                <c:pt idx="118">
                  <c:v>1.0823801167393092</c:v>
                </c:pt>
                <c:pt idx="119">
                  <c:v>0.93170722779205284</c:v>
                </c:pt>
                <c:pt idx="120">
                  <c:v>0.92761044117627689</c:v>
                </c:pt>
                <c:pt idx="121">
                  <c:v>1.068894276755427</c:v>
                </c:pt>
                <c:pt idx="122">
                  <c:v>1.0675941056337555</c:v>
                </c:pt>
                <c:pt idx="123">
                  <c:v>1.0675941056337555</c:v>
                </c:pt>
                <c:pt idx="124">
                  <c:v>1.0675941056337555</c:v>
                </c:pt>
                <c:pt idx="125">
                  <c:v>1.0675941056337555</c:v>
                </c:pt>
                <c:pt idx="126">
                  <c:v>1.0675941056337555</c:v>
                </c:pt>
                <c:pt idx="127">
                  <c:v>1.0675941056337555</c:v>
                </c:pt>
                <c:pt idx="128">
                  <c:v>1.0676276588531584</c:v>
                </c:pt>
                <c:pt idx="129">
                  <c:v>1.0676276588531584</c:v>
                </c:pt>
                <c:pt idx="130">
                  <c:v>1.0689308426773949</c:v>
                </c:pt>
                <c:pt idx="131">
                  <c:v>1.0681225523355877</c:v>
                </c:pt>
                <c:pt idx="132">
                  <c:v>1.156092816592091</c:v>
                </c:pt>
                <c:pt idx="133">
                  <c:v>1.1716814240444762</c:v>
                </c:pt>
                <c:pt idx="134">
                  <c:v>1.1716814240444762</c:v>
                </c:pt>
                <c:pt idx="135">
                  <c:v>1.1794542552206206</c:v>
                </c:pt>
                <c:pt idx="136">
                  <c:v>1.1776667408175445</c:v>
                </c:pt>
                <c:pt idx="137">
                  <c:v>1.1776667408175445</c:v>
                </c:pt>
                <c:pt idx="138">
                  <c:v>1.1776667408175445</c:v>
                </c:pt>
                <c:pt idx="139">
                  <c:v>1.1776667408175445</c:v>
                </c:pt>
                <c:pt idx="140">
                  <c:v>1.1831394055611397</c:v>
                </c:pt>
                <c:pt idx="141">
                  <c:v>1.1831394055611397</c:v>
                </c:pt>
                <c:pt idx="142">
                  <c:v>1.1794542552206206</c:v>
                </c:pt>
                <c:pt idx="143">
                  <c:v>1.1759144854802768</c:v>
                </c:pt>
                <c:pt idx="144">
                  <c:v>1.1759144854802768</c:v>
                </c:pt>
                <c:pt idx="145">
                  <c:v>1.1764943542315824</c:v>
                </c:pt>
                <c:pt idx="146">
                  <c:v>1.1764943542315824</c:v>
                </c:pt>
                <c:pt idx="147">
                  <c:v>1.1764943542315824</c:v>
                </c:pt>
                <c:pt idx="148">
                  <c:v>1.166724679373907</c:v>
                </c:pt>
                <c:pt idx="149">
                  <c:v>1.1637041181513041</c:v>
                </c:pt>
                <c:pt idx="150">
                  <c:v>1.1593730609002957</c:v>
                </c:pt>
                <c:pt idx="151">
                  <c:v>1.1593730609002957</c:v>
                </c:pt>
                <c:pt idx="152">
                  <c:v>1.1593730609002957</c:v>
                </c:pt>
                <c:pt idx="153">
                  <c:v>1.1579798566821744</c:v>
                </c:pt>
                <c:pt idx="154">
                  <c:v>1.155265267104294</c:v>
                </c:pt>
                <c:pt idx="155">
                  <c:v>1.1575387192958515</c:v>
                </c:pt>
                <c:pt idx="156">
                  <c:v>1.1488701274801285</c:v>
                </c:pt>
                <c:pt idx="157">
                  <c:v>1.1488701274801285</c:v>
                </c:pt>
                <c:pt idx="158">
                  <c:v>1.1488701274801285</c:v>
                </c:pt>
                <c:pt idx="159">
                  <c:v>1.1488701274801285</c:v>
                </c:pt>
                <c:pt idx="160">
                  <c:v>1.1488701274801285</c:v>
                </c:pt>
                <c:pt idx="161">
                  <c:v>1.1488701274801285</c:v>
                </c:pt>
                <c:pt idx="162">
                  <c:v>1.1488701274801285</c:v>
                </c:pt>
                <c:pt idx="163">
                  <c:v>1.1513639068983521</c:v>
                </c:pt>
                <c:pt idx="164">
                  <c:v>1.1513639068983521</c:v>
                </c:pt>
                <c:pt idx="165">
                  <c:v>1.1513639068983521</c:v>
                </c:pt>
                <c:pt idx="166">
                  <c:v>1.1513639068983521</c:v>
                </c:pt>
                <c:pt idx="167">
                  <c:v>1.1513639068983521</c:v>
                </c:pt>
                <c:pt idx="168">
                  <c:v>1.1555101616966121</c:v>
                </c:pt>
                <c:pt idx="169">
                  <c:v>1.1555101616966121</c:v>
                </c:pt>
                <c:pt idx="170">
                  <c:v>1.1555101616966121</c:v>
                </c:pt>
                <c:pt idx="171">
                  <c:v>1.1555101616966121</c:v>
                </c:pt>
                <c:pt idx="172">
                  <c:v>1.1555101616966121</c:v>
                </c:pt>
                <c:pt idx="173">
                  <c:v>1.152948071112996</c:v>
                </c:pt>
                <c:pt idx="174">
                  <c:v>1.1504690350574702</c:v>
                </c:pt>
                <c:pt idx="175">
                  <c:v>1.1504690350574702</c:v>
                </c:pt>
                <c:pt idx="176">
                  <c:v>1.1504690350574702</c:v>
                </c:pt>
                <c:pt idx="177">
                  <c:v>1.1446093377177256</c:v>
                </c:pt>
                <c:pt idx="178">
                  <c:v>1.1446093377177256</c:v>
                </c:pt>
                <c:pt idx="179">
                  <c:v>1.1423912870847441</c:v>
                </c:pt>
                <c:pt idx="180">
                  <c:v>1.1402402504968363</c:v>
                </c:pt>
                <c:pt idx="181">
                  <c:v>1.1402402504968363</c:v>
                </c:pt>
                <c:pt idx="182">
                  <c:v>1.1402402504968363</c:v>
                </c:pt>
                <c:pt idx="183">
                  <c:v>1.1402402504968363</c:v>
                </c:pt>
                <c:pt idx="184">
                  <c:v>1.1423912870847441</c:v>
                </c:pt>
                <c:pt idx="185">
                  <c:v>1.1423912870847441</c:v>
                </c:pt>
                <c:pt idx="186">
                  <c:v>1.1446093377177256</c:v>
                </c:pt>
                <c:pt idx="187">
                  <c:v>1.1423912870847441</c:v>
                </c:pt>
                <c:pt idx="188">
                  <c:v>1.1423912870847441</c:v>
                </c:pt>
                <c:pt idx="189">
                  <c:v>1.1446093377177256</c:v>
                </c:pt>
                <c:pt idx="190">
                  <c:v>1.1446093377177256</c:v>
                </c:pt>
                <c:pt idx="191">
                  <c:v>1.1402402504968363</c:v>
                </c:pt>
                <c:pt idx="192">
                  <c:v>1.1402402504968363</c:v>
                </c:pt>
                <c:pt idx="193">
                  <c:v>1.1402402504968363</c:v>
                </c:pt>
                <c:pt idx="194">
                  <c:v>1.1423912870847441</c:v>
                </c:pt>
                <c:pt idx="195">
                  <c:v>1.1423912870847441</c:v>
                </c:pt>
                <c:pt idx="196">
                  <c:v>1.1423912870847441</c:v>
                </c:pt>
                <c:pt idx="197">
                  <c:v>1.1402402504968363</c:v>
                </c:pt>
                <c:pt idx="198">
                  <c:v>1.1381532361037423</c:v>
                </c:pt>
                <c:pt idx="199">
                  <c:v>1.1381532361037423</c:v>
                </c:pt>
                <c:pt idx="200">
                  <c:v>1.1381532361037423</c:v>
                </c:pt>
                <c:pt idx="201">
                  <c:v>1.1381532361037423</c:v>
                </c:pt>
                <c:pt idx="202">
                  <c:v>1.1381532361037423</c:v>
                </c:pt>
                <c:pt idx="203">
                  <c:v>1.1214639377663365</c:v>
                </c:pt>
                <c:pt idx="204">
                  <c:v>1.1344749691095557</c:v>
                </c:pt>
                <c:pt idx="205">
                  <c:v>1.1344749691095557</c:v>
                </c:pt>
                <c:pt idx="206">
                  <c:v>1.2568475179970888</c:v>
                </c:pt>
                <c:pt idx="207">
                  <c:v>0.970544442400469</c:v>
                </c:pt>
                <c:pt idx="208">
                  <c:v>0.970544442400469</c:v>
                </c:pt>
                <c:pt idx="209">
                  <c:v>0.97272790617956484</c:v>
                </c:pt>
                <c:pt idx="210">
                  <c:v>0.97170456172525688</c:v>
                </c:pt>
                <c:pt idx="211">
                  <c:v>0.97387717474759317</c:v>
                </c:pt>
                <c:pt idx="212">
                  <c:v>0.97382753680328316</c:v>
                </c:pt>
                <c:pt idx="213">
                  <c:v>0.9747426070914057</c:v>
                </c:pt>
                <c:pt idx="214">
                  <c:v>0.97562359744079064</c:v>
                </c:pt>
                <c:pt idx="215">
                  <c:v>0.97401250753784363</c:v>
                </c:pt>
                <c:pt idx="216">
                  <c:v>0.98147900933951027</c:v>
                </c:pt>
                <c:pt idx="217">
                  <c:v>0.98168836593962638</c:v>
                </c:pt>
                <c:pt idx="218">
                  <c:v>0.98252774906221441</c:v>
                </c:pt>
                <c:pt idx="219">
                  <c:v>0.98298650093684847</c:v>
                </c:pt>
                <c:pt idx="220">
                  <c:v>0.98391558891095476</c:v>
                </c:pt>
                <c:pt idx="221">
                  <c:v>0.98407371913205133</c:v>
                </c:pt>
                <c:pt idx="222">
                  <c:v>0.98441838998763764</c:v>
                </c:pt>
                <c:pt idx="223">
                  <c:v>0.98441838998763764</c:v>
                </c:pt>
                <c:pt idx="224">
                  <c:v>0.98481991677146241</c:v>
                </c:pt>
                <c:pt idx="225">
                  <c:v>0.96520936043891759</c:v>
                </c:pt>
                <c:pt idx="226">
                  <c:v>0.94551675739350949</c:v>
                </c:pt>
                <c:pt idx="227">
                  <c:v>0.92690097764365398</c:v>
                </c:pt>
                <c:pt idx="228">
                  <c:v>0.91326765820664901</c:v>
                </c:pt>
                <c:pt idx="229">
                  <c:v>0.91399495757900795</c:v>
                </c:pt>
                <c:pt idx="230">
                  <c:v>0.91399495757900795</c:v>
                </c:pt>
                <c:pt idx="231">
                  <c:v>0.93038947620633328</c:v>
                </c:pt>
                <c:pt idx="232">
                  <c:v>0.93272864622825247</c:v>
                </c:pt>
                <c:pt idx="233">
                  <c:v>0.93354167895194184</c:v>
                </c:pt>
                <c:pt idx="234">
                  <c:v>0.93507569892008613</c:v>
                </c:pt>
                <c:pt idx="235">
                  <c:v>0.93603815986443517</c:v>
                </c:pt>
                <c:pt idx="236">
                  <c:v>0.93518438496367162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F-2D4E-897C-9AE3E9B2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5473695"/>
        <c:axId val="1046207711"/>
      </c:lineChart>
      <c:catAx>
        <c:axId val="104547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1046207711"/>
        <c:crosses val="autoZero"/>
        <c:auto val="1"/>
        <c:lblAlgn val="ctr"/>
        <c:lblOffset val="100"/>
        <c:tickLblSkip val="36"/>
        <c:noMultiLvlLbl val="0"/>
      </c:catAx>
      <c:valAx>
        <c:axId val="1046207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1045473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20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Ratio</a:t>
            </a:r>
            <a:r>
              <a:rPr lang="en-US" sz="20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of Net Foreign Reserves to Monetary Base, 1904-1942 (annual)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Net Foreign Reserves to Monetary Base Ratio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'NFR vs. MB (annual)'!$B$5:$B$43</c:f>
              <c:strCache>
                <c:ptCount val="39"/>
                <c:pt idx="0">
                  <c:v>March 1905</c:v>
                </c:pt>
                <c:pt idx="1">
                  <c:v>March 1906</c:v>
                </c:pt>
                <c:pt idx="2">
                  <c:v>March 1907</c:v>
                </c:pt>
                <c:pt idx="3">
                  <c:v>March 1908</c:v>
                </c:pt>
                <c:pt idx="4">
                  <c:v>March 1909</c:v>
                </c:pt>
                <c:pt idx="5">
                  <c:v>March 1910</c:v>
                </c:pt>
                <c:pt idx="6">
                  <c:v>March 1911</c:v>
                </c:pt>
                <c:pt idx="7">
                  <c:v>March 1912</c:v>
                </c:pt>
                <c:pt idx="8">
                  <c:v>March 1913</c:v>
                </c:pt>
                <c:pt idx="9">
                  <c:v>March 1914</c:v>
                </c:pt>
                <c:pt idx="10">
                  <c:v>March 1915</c:v>
                </c:pt>
                <c:pt idx="11">
                  <c:v>March 1916</c:v>
                </c:pt>
                <c:pt idx="12">
                  <c:v>March 1917</c:v>
                </c:pt>
                <c:pt idx="13">
                  <c:v>March 1918</c:v>
                </c:pt>
                <c:pt idx="14">
                  <c:v>March 1919</c:v>
                </c:pt>
                <c:pt idx="15">
                  <c:v>March 1920</c:v>
                </c:pt>
                <c:pt idx="16">
                  <c:v>March 1921</c:v>
                </c:pt>
                <c:pt idx="17">
                  <c:v>March 1922</c:v>
                </c:pt>
                <c:pt idx="18">
                  <c:v>March 1923</c:v>
                </c:pt>
                <c:pt idx="19">
                  <c:v>March 1924</c:v>
                </c:pt>
                <c:pt idx="20">
                  <c:v>March 1925</c:v>
                </c:pt>
                <c:pt idx="21">
                  <c:v>March 1926</c:v>
                </c:pt>
                <c:pt idx="22">
                  <c:v>March 1927</c:v>
                </c:pt>
                <c:pt idx="23">
                  <c:v>March 1928</c:v>
                </c:pt>
                <c:pt idx="24">
                  <c:v>March 1929</c:v>
                </c:pt>
                <c:pt idx="25">
                  <c:v>March 1930</c:v>
                </c:pt>
                <c:pt idx="26">
                  <c:v>March 1931</c:v>
                </c:pt>
                <c:pt idx="27">
                  <c:v>March 1932</c:v>
                </c:pt>
                <c:pt idx="28">
                  <c:v>March 1933</c:v>
                </c:pt>
                <c:pt idx="29">
                  <c:v>March 1934</c:v>
                </c:pt>
                <c:pt idx="30">
                  <c:v>March 1935</c:v>
                </c:pt>
                <c:pt idx="31">
                  <c:v>March 1936</c:v>
                </c:pt>
                <c:pt idx="32">
                  <c:v>March 1937</c:v>
                </c:pt>
                <c:pt idx="33">
                  <c:v>March 1938</c:v>
                </c:pt>
                <c:pt idx="34">
                  <c:v>March 1939</c:v>
                </c:pt>
                <c:pt idx="35">
                  <c:v>March 1940</c:v>
                </c:pt>
                <c:pt idx="36">
                  <c:v>December 1940</c:v>
                </c:pt>
                <c:pt idx="37">
                  <c:v>December 1941</c:v>
                </c:pt>
                <c:pt idx="38">
                  <c:v>December 1942</c:v>
                </c:pt>
              </c:strCache>
            </c:strRef>
          </c:cat>
          <c:val>
            <c:numRef>
              <c:f>'NFR vs. MB (annual)'!$E$5:$E$43</c:f>
              <c:numCache>
                <c:formatCode>_(* #,##0.00000_);_(* \(#,##0.00000\);_(* "-"??_);_(@_)</c:formatCode>
                <c:ptCount val="39"/>
                <c:pt idx="0">
                  <c:v>1</c:v>
                </c:pt>
                <c:pt idx="1">
                  <c:v>0.77379892790802451</c:v>
                </c:pt>
                <c:pt idx="2">
                  <c:v>0.6574053679457853</c:v>
                </c:pt>
                <c:pt idx="3">
                  <c:v>0.60850558662993615</c:v>
                </c:pt>
                <c:pt idx="4">
                  <c:v>0.65587661485122517</c:v>
                </c:pt>
                <c:pt idx="5">
                  <c:v>0.68655342381679973</c:v>
                </c:pt>
                <c:pt idx="6">
                  <c:v>0.70289506462897078</c:v>
                </c:pt>
                <c:pt idx="7">
                  <c:v>0.76484654967429244</c:v>
                </c:pt>
                <c:pt idx="8">
                  <c:v>0.68152455925994593</c:v>
                </c:pt>
                <c:pt idx="9">
                  <c:v>0.72058424936528143</c:v>
                </c:pt>
                <c:pt idx="10">
                  <c:v>0.74363344913729179</c:v>
                </c:pt>
                <c:pt idx="11">
                  <c:v>0.7178887134792179</c:v>
                </c:pt>
                <c:pt idx="12">
                  <c:v>0.80060206122495037</c:v>
                </c:pt>
                <c:pt idx="13">
                  <c:v>0.83083098221051943</c:v>
                </c:pt>
                <c:pt idx="14">
                  <c:v>0.89398896349411039</c:v>
                </c:pt>
                <c:pt idx="15">
                  <c:v>0.89857387371295117</c:v>
                </c:pt>
                <c:pt idx="16">
                  <c:v>0.75435339683126013</c:v>
                </c:pt>
                <c:pt idx="17">
                  <c:v>0.72081202712406622</c:v>
                </c:pt>
                <c:pt idx="18">
                  <c:v>0.87923242749180952</c:v>
                </c:pt>
                <c:pt idx="19">
                  <c:v>0.90424161216641896</c:v>
                </c:pt>
                <c:pt idx="20">
                  <c:v>0.94372731759052819</c:v>
                </c:pt>
                <c:pt idx="21">
                  <c:v>0.9099892702078084</c:v>
                </c:pt>
                <c:pt idx="22">
                  <c:v>1</c:v>
                </c:pt>
                <c:pt idx="23">
                  <c:v>1</c:v>
                </c:pt>
                <c:pt idx="24">
                  <c:v>1.1500337299563064</c:v>
                </c:pt>
                <c:pt idx="25">
                  <c:v>1.1608804965445907</c:v>
                </c:pt>
                <c:pt idx="26">
                  <c:v>1.1897423328803352</c:v>
                </c:pt>
                <c:pt idx="27">
                  <c:v>0.93170722779205284</c:v>
                </c:pt>
                <c:pt idx="28">
                  <c:v>1.0679356256283443</c:v>
                </c:pt>
                <c:pt idx="29">
                  <c:v>1.1759144854802768</c:v>
                </c:pt>
                <c:pt idx="30">
                  <c:v>1.1488701274801285</c:v>
                </c:pt>
                <c:pt idx="31">
                  <c:v>1.1513639068983521</c:v>
                </c:pt>
                <c:pt idx="32">
                  <c:v>1.1423912870847441</c:v>
                </c:pt>
                <c:pt idx="33">
                  <c:v>1.1402402504968363</c:v>
                </c:pt>
                <c:pt idx="34">
                  <c:v>1.1214639377663365</c:v>
                </c:pt>
                <c:pt idx="35">
                  <c:v>0.97401250753784363</c:v>
                </c:pt>
                <c:pt idx="36">
                  <c:v>0.98481989999255715</c:v>
                </c:pt>
                <c:pt idx="37">
                  <c:v>0.98235926706943721</c:v>
                </c:pt>
                <c:pt idx="38">
                  <c:v>0.96052376317356258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D-174E-9C82-E5890352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171104"/>
        <c:axId val="483715840"/>
      </c:lineChart>
      <c:catAx>
        <c:axId val="40317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483715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837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403171104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28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Notes</a:t>
            </a:r>
            <a:r>
              <a:rPr lang="en-US" sz="28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and Coins in Circulation, </a:t>
            </a:r>
          </a:p>
          <a:p>
            <a:pPr>
              <a:defRPr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defRPr>
            </a:pPr>
            <a:r>
              <a:rPr lang="en-US" sz="28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1905-1941 (million ticals / baht)</a:t>
            </a:r>
            <a:endParaRPr lang="en-US" sz="28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title>
    <c:autoTitleDeleted val="0"/>
    <c:plotArea>
      <c:layout>
        <c:manualLayout>
          <c:layoutTarget val="inner"/>
          <c:xMode val="edge"/>
          <c:yMode val="edge"/>
          <c:x val="0.11793871907168725"/>
          <c:y val="0.14196941174729041"/>
          <c:w val="0.85117545539492523"/>
          <c:h val="0.69189342221805539"/>
        </c:manualLayout>
      </c:layout>
      <c:areaChart>
        <c:grouping val="stacked"/>
        <c:varyColors val="0"/>
        <c:ser>
          <c:idx val="0"/>
          <c:order val="0"/>
          <c:tx>
            <c:strRef>
              <c:f>'Notes Vs. Coins in Circulation'!$D$2</c:f>
              <c:strCache>
                <c:ptCount val="1"/>
                <c:pt idx="0">
                  <c:v> Total Notes in Circulation 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cat>
            <c:strRef>
              <c:f>'Notes Vs. Coins in Circulation'!$B$5:$B$42</c:f>
              <c:strCache>
                <c:ptCount val="38"/>
                <c:pt idx="0">
                  <c:v>March 1905</c:v>
                </c:pt>
                <c:pt idx="1">
                  <c:v>March 1906</c:v>
                </c:pt>
                <c:pt idx="2">
                  <c:v>March 1907</c:v>
                </c:pt>
                <c:pt idx="3">
                  <c:v>March 1908</c:v>
                </c:pt>
                <c:pt idx="4">
                  <c:v>March 1909</c:v>
                </c:pt>
                <c:pt idx="5">
                  <c:v>March 1910</c:v>
                </c:pt>
                <c:pt idx="6">
                  <c:v>March 1911</c:v>
                </c:pt>
                <c:pt idx="7">
                  <c:v>March 1912</c:v>
                </c:pt>
                <c:pt idx="8">
                  <c:v>March 1913</c:v>
                </c:pt>
                <c:pt idx="9">
                  <c:v>March 1914</c:v>
                </c:pt>
                <c:pt idx="10">
                  <c:v>March 1915</c:v>
                </c:pt>
                <c:pt idx="11">
                  <c:v>March 1916</c:v>
                </c:pt>
                <c:pt idx="12">
                  <c:v>March 1917</c:v>
                </c:pt>
                <c:pt idx="13">
                  <c:v>March 1918</c:v>
                </c:pt>
                <c:pt idx="14">
                  <c:v>March 1919</c:v>
                </c:pt>
                <c:pt idx="15">
                  <c:v>March 1920</c:v>
                </c:pt>
                <c:pt idx="16">
                  <c:v>March 1921</c:v>
                </c:pt>
                <c:pt idx="17">
                  <c:v>March 1922</c:v>
                </c:pt>
                <c:pt idx="18">
                  <c:v>March 1923</c:v>
                </c:pt>
                <c:pt idx="19">
                  <c:v>March 1924</c:v>
                </c:pt>
                <c:pt idx="20">
                  <c:v>March 1925</c:v>
                </c:pt>
                <c:pt idx="21">
                  <c:v>March 1926</c:v>
                </c:pt>
                <c:pt idx="22">
                  <c:v>March 1927</c:v>
                </c:pt>
                <c:pt idx="23">
                  <c:v>March 1928</c:v>
                </c:pt>
                <c:pt idx="24">
                  <c:v>March 1929</c:v>
                </c:pt>
                <c:pt idx="25">
                  <c:v>March 1930</c:v>
                </c:pt>
                <c:pt idx="26">
                  <c:v>March 1931</c:v>
                </c:pt>
                <c:pt idx="27">
                  <c:v>March 1932</c:v>
                </c:pt>
                <c:pt idx="28">
                  <c:v>March 1933</c:v>
                </c:pt>
                <c:pt idx="29">
                  <c:v>March 1934</c:v>
                </c:pt>
                <c:pt idx="30">
                  <c:v>March 1935</c:v>
                </c:pt>
                <c:pt idx="31">
                  <c:v>March 1936</c:v>
                </c:pt>
                <c:pt idx="32">
                  <c:v>March 1937</c:v>
                </c:pt>
                <c:pt idx="33">
                  <c:v>March 1938</c:v>
                </c:pt>
                <c:pt idx="34">
                  <c:v>March 1939</c:v>
                </c:pt>
                <c:pt idx="35">
                  <c:v>March 1940</c:v>
                </c:pt>
                <c:pt idx="36">
                  <c:v>December 1940</c:v>
                </c:pt>
                <c:pt idx="37">
                  <c:v>December 1941</c:v>
                </c:pt>
              </c:strCache>
            </c:strRef>
          </c:cat>
          <c:val>
            <c:numRef>
              <c:f>'Notes Vs. Coins in Circulation'!$D$5:$D$42</c:f>
              <c:numCache>
                <c:formatCode>_(* #,##0_);_(* \(#,##0\);_(* "-"??_);_(@_)</c:formatCode>
                <c:ptCount val="38"/>
                <c:pt idx="0">
                  <c:v>10623120</c:v>
                </c:pt>
                <c:pt idx="1">
                  <c:v>11030770</c:v>
                </c:pt>
                <c:pt idx="2">
                  <c:v>15209170</c:v>
                </c:pt>
                <c:pt idx="3">
                  <c:v>14796040</c:v>
                </c:pt>
                <c:pt idx="4">
                  <c:v>16832820</c:v>
                </c:pt>
                <c:pt idx="5">
                  <c:v>17988185</c:v>
                </c:pt>
                <c:pt idx="6">
                  <c:v>18770220</c:v>
                </c:pt>
                <c:pt idx="7">
                  <c:v>23736020</c:v>
                </c:pt>
                <c:pt idx="8">
                  <c:v>26051070</c:v>
                </c:pt>
                <c:pt idx="9">
                  <c:v>28707605</c:v>
                </c:pt>
                <c:pt idx="10">
                  <c:v>31435310</c:v>
                </c:pt>
                <c:pt idx="11">
                  <c:v>40080775</c:v>
                </c:pt>
                <c:pt idx="12">
                  <c:v>47858920</c:v>
                </c:pt>
                <c:pt idx="13">
                  <c:v>59664755</c:v>
                </c:pt>
                <c:pt idx="14">
                  <c:v>113766985</c:v>
                </c:pt>
                <c:pt idx="15">
                  <c:v>108596694</c:v>
                </c:pt>
                <c:pt idx="16">
                  <c:v>72986110</c:v>
                </c:pt>
                <c:pt idx="17">
                  <c:v>83995076</c:v>
                </c:pt>
                <c:pt idx="18">
                  <c:v>91663679</c:v>
                </c:pt>
                <c:pt idx="19">
                  <c:v>115603450</c:v>
                </c:pt>
                <c:pt idx="20">
                  <c:v>116807476</c:v>
                </c:pt>
                <c:pt idx="21">
                  <c:v>145861166</c:v>
                </c:pt>
                <c:pt idx="22">
                  <c:v>133958520</c:v>
                </c:pt>
                <c:pt idx="23">
                  <c:v>135253808</c:v>
                </c:pt>
                <c:pt idx="24">
                  <c:v>140068370</c:v>
                </c:pt>
                <c:pt idx="25">
                  <c:v>130168370</c:v>
                </c:pt>
                <c:pt idx="26">
                  <c:v>110368370</c:v>
                </c:pt>
                <c:pt idx="27">
                  <c:v>113371690</c:v>
                </c:pt>
                <c:pt idx="28">
                  <c:v>114282498</c:v>
                </c:pt>
                <c:pt idx="29">
                  <c:v>111532498</c:v>
                </c:pt>
                <c:pt idx="30">
                  <c:v>133532498</c:v>
                </c:pt>
                <c:pt idx="31">
                  <c:v>131332498</c:v>
                </c:pt>
                <c:pt idx="32">
                  <c:v>143432498</c:v>
                </c:pt>
                <c:pt idx="33">
                  <c:v>145632498</c:v>
                </c:pt>
                <c:pt idx="34">
                  <c:v>150032498</c:v>
                </c:pt>
                <c:pt idx="35">
                  <c:v>192425722</c:v>
                </c:pt>
                <c:pt idx="36">
                  <c:v>234775726</c:v>
                </c:pt>
                <c:pt idx="37">
                  <c:v>297344675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8-4E62-9DCD-9C33AA00FDA6}"/>
            </c:ext>
          </c:extLst>
        </c:ser>
        <c:ser>
          <c:idx val="1"/>
          <c:order val="1"/>
          <c:tx>
            <c:v>Total Coins in Circulation</c:v>
          </c:tx>
          <c:spPr>
            <a:solidFill>
              <a:srgbClr val="FFC000"/>
            </a:solidFill>
            <a:ln w="25400">
              <a:noFill/>
            </a:ln>
            <a:effectLst/>
          </c:spPr>
          <c:cat>
            <c:strRef>
              <c:f>'Notes Vs. Coins in Circulation'!$B$5:$B$42</c:f>
              <c:strCache>
                <c:ptCount val="38"/>
                <c:pt idx="0">
                  <c:v>March 1905</c:v>
                </c:pt>
                <c:pt idx="1">
                  <c:v>March 1906</c:v>
                </c:pt>
                <c:pt idx="2">
                  <c:v>March 1907</c:v>
                </c:pt>
                <c:pt idx="3">
                  <c:v>March 1908</c:v>
                </c:pt>
                <c:pt idx="4">
                  <c:v>March 1909</c:v>
                </c:pt>
                <c:pt idx="5">
                  <c:v>March 1910</c:v>
                </c:pt>
                <c:pt idx="6">
                  <c:v>March 1911</c:v>
                </c:pt>
                <c:pt idx="7">
                  <c:v>March 1912</c:v>
                </c:pt>
                <c:pt idx="8">
                  <c:v>March 1913</c:v>
                </c:pt>
                <c:pt idx="9">
                  <c:v>March 1914</c:v>
                </c:pt>
                <c:pt idx="10">
                  <c:v>March 1915</c:v>
                </c:pt>
                <c:pt idx="11">
                  <c:v>March 1916</c:v>
                </c:pt>
                <c:pt idx="12">
                  <c:v>March 1917</c:v>
                </c:pt>
                <c:pt idx="13">
                  <c:v>March 1918</c:v>
                </c:pt>
                <c:pt idx="14">
                  <c:v>March 1919</c:v>
                </c:pt>
                <c:pt idx="15">
                  <c:v>March 1920</c:v>
                </c:pt>
                <c:pt idx="16">
                  <c:v>March 1921</c:v>
                </c:pt>
                <c:pt idx="17">
                  <c:v>March 1922</c:v>
                </c:pt>
                <c:pt idx="18">
                  <c:v>March 1923</c:v>
                </c:pt>
                <c:pt idx="19">
                  <c:v>March 1924</c:v>
                </c:pt>
                <c:pt idx="20">
                  <c:v>March 1925</c:v>
                </c:pt>
                <c:pt idx="21">
                  <c:v>March 1926</c:v>
                </c:pt>
                <c:pt idx="22">
                  <c:v>March 1927</c:v>
                </c:pt>
                <c:pt idx="23">
                  <c:v>March 1928</c:v>
                </c:pt>
                <c:pt idx="24">
                  <c:v>March 1929</c:v>
                </c:pt>
                <c:pt idx="25">
                  <c:v>March 1930</c:v>
                </c:pt>
                <c:pt idx="26">
                  <c:v>March 1931</c:v>
                </c:pt>
                <c:pt idx="27">
                  <c:v>March 1932</c:v>
                </c:pt>
                <c:pt idx="28">
                  <c:v>March 1933</c:v>
                </c:pt>
                <c:pt idx="29">
                  <c:v>March 1934</c:v>
                </c:pt>
                <c:pt idx="30">
                  <c:v>March 1935</c:v>
                </c:pt>
                <c:pt idx="31">
                  <c:v>March 1936</c:v>
                </c:pt>
                <c:pt idx="32">
                  <c:v>March 1937</c:v>
                </c:pt>
                <c:pt idx="33">
                  <c:v>March 1938</c:v>
                </c:pt>
                <c:pt idx="34">
                  <c:v>March 1939</c:v>
                </c:pt>
                <c:pt idx="35">
                  <c:v>March 1940</c:v>
                </c:pt>
                <c:pt idx="36">
                  <c:v>December 1940</c:v>
                </c:pt>
                <c:pt idx="37">
                  <c:v>December 1941</c:v>
                </c:pt>
              </c:strCache>
            </c:strRef>
          </c:cat>
          <c:val>
            <c:numRef>
              <c:f>'Notes Vs. Coins in Circulation'!$C$5:$C$42</c:f>
              <c:numCache>
                <c:formatCode>_(* #,##0_);_(* \(#,##0\);_(* "-"??_);_(@_)</c:formatCode>
                <c:ptCount val="38"/>
                <c:pt idx="0">
                  <c:v>88626683</c:v>
                </c:pt>
                <c:pt idx="1">
                  <c:v>98661542</c:v>
                </c:pt>
                <c:pt idx="2">
                  <c:v>100689617</c:v>
                </c:pt>
                <c:pt idx="3">
                  <c:v>95911445</c:v>
                </c:pt>
                <c:pt idx="4">
                  <c:v>87779215</c:v>
                </c:pt>
                <c:pt idx="5">
                  <c:v>80492049</c:v>
                </c:pt>
                <c:pt idx="6">
                  <c:v>87477743</c:v>
                </c:pt>
                <c:pt idx="7">
                  <c:v>80775234</c:v>
                </c:pt>
                <c:pt idx="8">
                  <c:v>77239130</c:v>
                </c:pt>
                <c:pt idx="9">
                  <c:v>79737983</c:v>
                </c:pt>
                <c:pt idx="10">
                  <c:v>73626947</c:v>
                </c:pt>
                <c:pt idx="11">
                  <c:v>77103808</c:v>
                </c:pt>
                <c:pt idx="12">
                  <c:v>83868651</c:v>
                </c:pt>
                <c:pt idx="13">
                  <c:v>92497222</c:v>
                </c:pt>
                <c:pt idx="14">
                  <c:v>103064729</c:v>
                </c:pt>
                <c:pt idx="15">
                  <c:v>105189679</c:v>
                </c:pt>
                <c:pt idx="16">
                  <c:v>88151740</c:v>
                </c:pt>
                <c:pt idx="17">
                  <c:v>75039099</c:v>
                </c:pt>
                <c:pt idx="18">
                  <c:v>67852889</c:v>
                </c:pt>
                <c:pt idx="19">
                  <c:v>65983524</c:v>
                </c:pt>
                <c:pt idx="20">
                  <c:v>66501395</c:v>
                </c:pt>
                <c:pt idx="21">
                  <c:v>67971397</c:v>
                </c:pt>
                <c:pt idx="22">
                  <c:v>68672887</c:v>
                </c:pt>
                <c:pt idx="23">
                  <c:v>67923074</c:v>
                </c:pt>
                <c:pt idx="24">
                  <c:v>59689627</c:v>
                </c:pt>
                <c:pt idx="25">
                  <c:v>49315677</c:v>
                </c:pt>
                <c:pt idx="26">
                  <c:v>38814876</c:v>
                </c:pt>
                <c:pt idx="27">
                  <c:v>30716397</c:v>
                </c:pt>
                <c:pt idx="28">
                  <c:v>29555215</c:v>
                </c:pt>
                <c:pt idx="29">
                  <c:v>27797575</c:v>
                </c:pt>
                <c:pt idx="30">
                  <c:v>26827705</c:v>
                </c:pt>
                <c:pt idx="31">
                  <c:v>26224993</c:v>
                </c:pt>
                <c:pt idx="32">
                  <c:v>26184538</c:v>
                </c:pt>
                <c:pt idx="33">
                  <c:v>25306078.550000001</c:v>
                </c:pt>
                <c:pt idx="34">
                  <c:v>21448974.829999998</c:v>
                </c:pt>
                <c:pt idx="35">
                  <c:v>25078575.190000001</c:v>
                </c:pt>
                <c:pt idx="36">
                  <c:v>25153795.969999999</c:v>
                </c:pt>
                <c:pt idx="37">
                  <c:v>26706053.359999999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8-4E62-9DCD-9C33AA00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044624"/>
        <c:axId val="620031872"/>
      </c:areaChart>
      <c:catAx>
        <c:axId val="62004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6200318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0031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620044624"/>
        <c:crossesAt val="1"/>
        <c:crossBetween val="midCat"/>
        <c:dispUnits>
          <c:builtInUnit val="million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2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Official mean exchange rate of Baht against Sterling and USD (1902/1 to 1941/6)</a:t>
            </a:r>
          </a:p>
        </c:rich>
      </c:tx>
      <c:layout>
        <c:manualLayout>
          <c:xMode val="edge"/>
          <c:yMode val="edge"/>
          <c:x val="0.13911957073914147"/>
          <c:y val="2.97872340425531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71782660231987"/>
          <c:y val="0.20473540469603463"/>
          <c:w val="0.62234607407961773"/>
          <c:h val="0.57472837697613388"/>
        </c:manualLayout>
      </c:layout>
      <c:lineChart>
        <c:grouping val="standard"/>
        <c:varyColors val="0"/>
        <c:ser>
          <c:idx val="2"/>
          <c:order val="0"/>
          <c:tx>
            <c:v>Ticals/Baht per pound sterling</c:v>
          </c:tx>
          <c:marker>
            <c:symbol val="none"/>
          </c:marker>
          <c:cat>
            <c:strRef>
              <c:f>'Sterling &amp; USD exchange rate'!$B$3:$B$476</c:f>
              <c:strCache>
                <c:ptCount val="474"/>
                <c:pt idx="0">
                  <c:v>1902M01</c:v>
                </c:pt>
                <c:pt idx="1">
                  <c:v>1902M02</c:v>
                </c:pt>
                <c:pt idx="2">
                  <c:v>1902M03</c:v>
                </c:pt>
                <c:pt idx="3">
                  <c:v>1902M04</c:v>
                </c:pt>
                <c:pt idx="4">
                  <c:v>1902M05</c:v>
                </c:pt>
                <c:pt idx="5">
                  <c:v>1902M06</c:v>
                </c:pt>
                <c:pt idx="6">
                  <c:v>1902M07</c:v>
                </c:pt>
                <c:pt idx="7">
                  <c:v>1902M08</c:v>
                </c:pt>
                <c:pt idx="8">
                  <c:v>1902M09</c:v>
                </c:pt>
                <c:pt idx="9">
                  <c:v>1902M10</c:v>
                </c:pt>
                <c:pt idx="10">
                  <c:v>1902M11</c:v>
                </c:pt>
                <c:pt idx="11">
                  <c:v>1902M12</c:v>
                </c:pt>
                <c:pt idx="12">
                  <c:v>1903M01</c:v>
                </c:pt>
                <c:pt idx="13">
                  <c:v>1903M02</c:v>
                </c:pt>
                <c:pt idx="14">
                  <c:v>1903M03</c:v>
                </c:pt>
                <c:pt idx="15">
                  <c:v>1903M04</c:v>
                </c:pt>
                <c:pt idx="16">
                  <c:v>1903M05</c:v>
                </c:pt>
                <c:pt idx="17">
                  <c:v>1903M06</c:v>
                </c:pt>
                <c:pt idx="18">
                  <c:v>1903M07</c:v>
                </c:pt>
                <c:pt idx="19">
                  <c:v>1903M08</c:v>
                </c:pt>
                <c:pt idx="20">
                  <c:v>1903M09</c:v>
                </c:pt>
                <c:pt idx="21">
                  <c:v>1903M10</c:v>
                </c:pt>
                <c:pt idx="22">
                  <c:v>1903M11</c:v>
                </c:pt>
                <c:pt idx="23">
                  <c:v>1903M12</c:v>
                </c:pt>
                <c:pt idx="24">
                  <c:v>1904M01</c:v>
                </c:pt>
                <c:pt idx="25">
                  <c:v>1904M02</c:v>
                </c:pt>
                <c:pt idx="26">
                  <c:v>1904M03</c:v>
                </c:pt>
                <c:pt idx="27">
                  <c:v>1904M04</c:v>
                </c:pt>
                <c:pt idx="28">
                  <c:v>1904M05</c:v>
                </c:pt>
                <c:pt idx="29">
                  <c:v>1904M06</c:v>
                </c:pt>
                <c:pt idx="30">
                  <c:v>1904M07</c:v>
                </c:pt>
                <c:pt idx="31">
                  <c:v>1904M08</c:v>
                </c:pt>
                <c:pt idx="32">
                  <c:v>1904M09</c:v>
                </c:pt>
                <c:pt idx="33">
                  <c:v>1904M10</c:v>
                </c:pt>
                <c:pt idx="34">
                  <c:v>1904M11</c:v>
                </c:pt>
                <c:pt idx="35">
                  <c:v>1904M12</c:v>
                </c:pt>
                <c:pt idx="36">
                  <c:v>1905M01</c:v>
                </c:pt>
                <c:pt idx="37">
                  <c:v>1905M02</c:v>
                </c:pt>
                <c:pt idx="38">
                  <c:v>1905M03</c:v>
                </c:pt>
                <c:pt idx="39">
                  <c:v>1905M04</c:v>
                </c:pt>
                <c:pt idx="40">
                  <c:v>1905M05</c:v>
                </c:pt>
                <c:pt idx="41">
                  <c:v>1905M06</c:v>
                </c:pt>
                <c:pt idx="42">
                  <c:v>1905M07</c:v>
                </c:pt>
                <c:pt idx="43">
                  <c:v>1905M08</c:v>
                </c:pt>
                <c:pt idx="44">
                  <c:v>1905M09</c:v>
                </c:pt>
                <c:pt idx="45">
                  <c:v>1905M10</c:v>
                </c:pt>
                <c:pt idx="46">
                  <c:v>1905M11</c:v>
                </c:pt>
                <c:pt idx="47">
                  <c:v>1905M12</c:v>
                </c:pt>
                <c:pt idx="48">
                  <c:v>1906M01</c:v>
                </c:pt>
                <c:pt idx="49">
                  <c:v>1906M02</c:v>
                </c:pt>
                <c:pt idx="50">
                  <c:v>1906M03</c:v>
                </c:pt>
                <c:pt idx="51">
                  <c:v>1906M04</c:v>
                </c:pt>
                <c:pt idx="52">
                  <c:v>1906M05</c:v>
                </c:pt>
                <c:pt idx="53">
                  <c:v>1906M06</c:v>
                </c:pt>
                <c:pt idx="54">
                  <c:v>1906M07</c:v>
                </c:pt>
                <c:pt idx="55">
                  <c:v>1906M08</c:v>
                </c:pt>
                <c:pt idx="56">
                  <c:v>1906M09</c:v>
                </c:pt>
                <c:pt idx="57">
                  <c:v>1906M10</c:v>
                </c:pt>
                <c:pt idx="58">
                  <c:v>1906M11</c:v>
                </c:pt>
                <c:pt idx="59">
                  <c:v>1906M12</c:v>
                </c:pt>
                <c:pt idx="60">
                  <c:v>1907M01</c:v>
                </c:pt>
                <c:pt idx="61">
                  <c:v>1907M02</c:v>
                </c:pt>
                <c:pt idx="62">
                  <c:v>1907M03</c:v>
                </c:pt>
                <c:pt idx="63">
                  <c:v>1907M04</c:v>
                </c:pt>
                <c:pt idx="64">
                  <c:v>1907M05</c:v>
                </c:pt>
                <c:pt idx="65">
                  <c:v>1907M06</c:v>
                </c:pt>
                <c:pt idx="66">
                  <c:v>1907M07</c:v>
                </c:pt>
                <c:pt idx="67">
                  <c:v>1907M08</c:v>
                </c:pt>
                <c:pt idx="68">
                  <c:v>1907M09</c:v>
                </c:pt>
                <c:pt idx="69">
                  <c:v>1907M10</c:v>
                </c:pt>
                <c:pt idx="70">
                  <c:v>1907M11</c:v>
                </c:pt>
                <c:pt idx="71">
                  <c:v>1907M12</c:v>
                </c:pt>
                <c:pt idx="72">
                  <c:v>1908M01</c:v>
                </c:pt>
                <c:pt idx="73">
                  <c:v>1908M02</c:v>
                </c:pt>
                <c:pt idx="74">
                  <c:v>1908M03</c:v>
                </c:pt>
                <c:pt idx="75">
                  <c:v>1908M04</c:v>
                </c:pt>
                <c:pt idx="76">
                  <c:v>1908M05</c:v>
                </c:pt>
                <c:pt idx="77">
                  <c:v>1908M06</c:v>
                </c:pt>
                <c:pt idx="78">
                  <c:v>1908M07</c:v>
                </c:pt>
                <c:pt idx="79">
                  <c:v>1908M08</c:v>
                </c:pt>
                <c:pt idx="80">
                  <c:v>1908M09</c:v>
                </c:pt>
                <c:pt idx="81">
                  <c:v>1908M10</c:v>
                </c:pt>
                <c:pt idx="82">
                  <c:v>1908M11</c:v>
                </c:pt>
                <c:pt idx="83">
                  <c:v>1908M12</c:v>
                </c:pt>
                <c:pt idx="84">
                  <c:v>1909M01</c:v>
                </c:pt>
                <c:pt idx="85">
                  <c:v>1909M02</c:v>
                </c:pt>
                <c:pt idx="86">
                  <c:v>1909M03</c:v>
                </c:pt>
                <c:pt idx="87">
                  <c:v>1909M04</c:v>
                </c:pt>
                <c:pt idx="88">
                  <c:v>1909M05</c:v>
                </c:pt>
                <c:pt idx="89">
                  <c:v>1909M06</c:v>
                </c:pt>
                <c:pt idx="90">
                  <c:v>1909M07</c:v>
                </c:pt>
                <c:pt idx="91">
                  <c:v>1909M08</c:v>
                </c:pt>
                <c:pt idx="92">
                  <c:v>1909M09</c:v>
                </c:pt>
                <c:pt idx="93">
                  <c:v>1909M10</c:v>
                </c:pt>
                <c:pt idx="94">
                  <c:v>1909M11</c:v>
                </c:pt>
                <c:pt idx="95">
                  <c:v>1909M12</c:v>
                </c:pt>
                <c:pt idx="96">
                  <c:v>1910M01</c:v>
                </c:pt>
                <c:pt idx="97">
                  <c:v>1910M02</c:v>
                </c:pt>
                <c:pt idx="98">
                  <c:v>1910M03</c:v>
                </c:pt>
                <c:pt idx="99">
                  <c:v>1910M04</c:v>
                </c:pt>
                <c:pt idx="100">
                  <c:v>1910M05</c:v>
                </c:pt>
                <c:pt idx="101">
                  <c:v>1910M06</c:v>
                </c:pt>
                <c:pt idx="102">
                  <c:v>1910M07</c:v>
                </c:pt>
                <c:pt idx="103">
                  <c:v>1910M08</c:v>
                </c:pt>
                <c:pt idx="104">
                  <c:v>1910M09</c:v>
                </c:pt>
                <c:pt idx="105">
                  <c:v>1910M10</c:v>
                </c:pt>
                <c:pt idx="106">
                  <c:v>1910M11</c:v>
                </c:pt>
                <c:pt idx="107">
                  <c:v>1910M12</c:v>
                </c:pt>
                <c:pt idx="108">
                  <c:v>1911M01</c:v>
                </c:pt>
                <c:pt idx="109">
                  <c:v>1911M02</c:v>
                </c:pt>
                <c:pt idx="110">
                  <c:v>1911M03</c:v>
                </c:pt>
                <c:pt idx="111">
                  <c:v>1911M04</c:v>
                </c:pt>
                <c:pt idx="112">
                  <c:v>1911M05</c:v>
                </c:pt>
                <c:pt idx="113">
                  <c:v>1911M06</c:v>
                </c:pt>
                <c:pt idx="114">
                  <c:v>1911M07</c:v>
                </c:pt>
                <c:pt idx="115">
                  <c:v>1911M08</c:v>
                </c:pt>
                <c:pt idx="116">
                  <c:v>1911M09</c:v>
                </c:pt>
                <c:pt idx="117">
                  <c:v>1911M10</c:v>
                </c:pt>
                <c:pt idx="118">
                  <c:v>1911M11</c:v>
                </c:pt>
                <c:pt idx="119">
                  <c:v>1911M12</c:v>
                </c:pt>
                <c:pt idx="120">
                  <c:v>1912M01</c:v>
                </c:pt>
                <c:pt idx="121">
                  <c:v>1912M02</c:v>
                </c:pt>
                <c:pt idx="122">
                  <c:v>1912M03</c:v>
                </c:pt>
                <c:pt idx="123">
                  <c:v>1912M04</c:v>
                </c:pt>
                <c:pt idx="124">
                  <c:v>1912M05</c:v>
                </c:pt>
                <c:pt idx="125">
                  <c:v>1912M06</c:v>
                </c:pt>
                <c:pt idx="126">
                  <c:v>1912M07</c:v>
                </c:pt>
                <c:pt idx="127">
                  <c:v>1912M08</c:v>
                </c:pt>
                <c:pt idx="128">
                  <c:v>1912M09</c:v>
                </c:pt>
                <c:pt idx="129">
                  <c:v>1912M10</c:v>
                </c:pt>
                <c:pt idx="130">
                  <c:v>1912M11</c:v>
                </c:pt>
                <c:pt idx="131">
                  <c:v>1912M12</c:v>
                </c:pt>
                <c:pt idx="132">
                  <c:v>1913M01</c:v>
                </c:pt>
                <c:pt idx="133">
                  <c:v>1913M02</c:v>
                </c:pt>
                <c:pt idx="134">
                  <c:v>1913M03</c:v>
                </c:pt>
                <c:pt idx="135">
                  <c:v>1913M04</c:v>
                </c:pt>
                <c:pt idx="136">
                  <c:v>1913M05</c:v>
                </c:pt>
                <c:pt idx="137">
                  <c:v>1913M06</c:v>
                </c:pt>
                <c:pt idx="138">
                  <c:v>1913M07</c:v>
                </c:pt>
                <c:pt idx="139">
                  <c:v>1913M08</c:v>
                </c:pt>
                <c:pt idx="140">
                  <c:v>1913M09</c:v>
                </c:pt>
                <c:pt idx="141">
                  <c:v>1913M10</c:v>
                </c:pt>
                <c:pt idx="142">
                  <c:v>1913M11</c:v>
                </c:pt>
                <c:pt idx="143">
                  <c:v>1913M12</c:v>
                </c:pt>
                <c:pt idx="144">
                  <c:v>1914M01</c:v>
                </c:pt>
                <c:pt idx="145">
                  <c:v>1914M02</c:v>
                </c:pt>
                <c:pt idx="146">
                  <c:v>1914M03</c:v>
                </c:pt>
                <c:pt idx="147">
                  <c:v>1914M04</c:v>
                </c:pt>
                <c:pt idx="148">
                  <c:v>1914M05</c:v>
                </c:pt>
                <c:pt idx="149">
                  <c:v>1914M06</c:v>
                </c:pt>
                <c:pt idx="150">
                  <c:v>1914M07</c:v>
                </c:pt>
                <c:pt idx="151">
                  <c:v>1914M08</c:v>
                </c:pt>
                <c:pt idx="152">
                  <c:v>1914M09</c:v>
                </c:pt>
                <c:pt idx="153">
                  <c:v>1914M10</c:v>
                </c:pt>
                <c:pt idx="154">
                  <c:v>1914M11</c:v>
                </c:pt>
                <c:pt idx="155">
                  <c:v>1914M12</c:v>
                </c:pt>
                <c:pt idx="156">
                  <c:v>1915M01</c:v>
                </c:pt>
                <c:pt idx="157">
                  <c:v>1915M02</c:v>
                </c:pt>
                <c:pt idx="158">
                  <c:v>1915M03</c:v>
                </c:pt>
                <c:pt idx="159">
                  <c:v>1915M04</c:v>
                </c:pt>
                <c:pt idx="160">
                  <c:v>1915M05</c:v>
                </c:pt>
                <c:pt idx="161">
                  <c:v>1915M06</c:v>
                </c:pt>
                <c:pt idx="162">
                  <c:v>1915M07</c:v>
                </c:pt>
                <c:pt idx="163">
                  <c:v>1915M08</c:v>
                </c:pt>
                <c:pt idx="164">
                  <c:v>1915M09</c:v>
                </c:pt>
                <c:pt idx="165">
                  <c:v>1915M10</c:v>
                </c:pt>
                <c:pt idx="166">
                  <c:v>1915M11</c:v>
                </c:pt>
                <c:pt idx="167">
                  <c:v>1915M12</c:v>
                </c:pt>
                <c:pt idx="168">
                  <c:v>1916M01</c:v>
                </c:pt>
                <c:pt idx="169">
                  <c:v>1916M02</c:v>
                </c:pt>
                <c:pt idx="170">
                  <c:v>1916M03</c:v>
                </c:pt>
                <c:pt idx="171">
                  <c:v>1916M04</c:v>
                </c:pt>
                <c:pt idx="172">
                  <c:v>1916M05</c:v>
                </c:pt>
                <c:pt idx="173">
                  <c:v>1916M06</c:v>
                </c:pt>
                <c:pt idx="174">
                  <c:v>1916M07</c:v>
                </c:pt>
                <c:pt idx="175">
                  <c:v>1916M08</c:v>
                </c:pt>
                <c:pt idx="176">
                  <c:v>1916M09</c:v>
                </c:pt>
                <c:pt idx="177">
                  <c:v>1916M10</c:v>
                </c:pt>
                <c:pt idx="178">
                  <c:v>1916M11</c:v>
                </c:pt>
                <c:pt idx="179">
                  <c:v>1916M12</c:v>
                </c:pt>
                <c:pt idx="180">
                  <c:v>1917M01</c:v>
                </c:pt>
                <c:pt idx="181">
                  <c:v>1917M02</c:v>
                </c:pt>
                <c:pt idx="182">
                  <c:v>1917M03</c:v>
                </c:pt>
                <c:pt idx="183">
                  <c:v>1917M04</c:v>
                </c:pt>
                <c:pt idx="184">
                  <c:v>1917M05</c:v>
                </c:pt>
                <c:pt idx="185">
                  <c:v>1917M06</c:v>
                </c:pt>
                <c:pt idx="186">
                  <c:v>1917M07</c:v>
                </c:pt>
                <c:pt idx="187">
                  <c:v>1917M08</c:v>
                </c:pt>
                <c:pt idx="188">
                  <c:v>1917M09</c:v>
                </c:pt>
                <c:pt idx="189">
                  <c:v>1917M10</c:v>
                </c:pt>
                <c:pt idx="190">
                  <c:v>1917M11</c:v>
                </c:pt>
                <c:pt idx="191">
                  <c:v>1917M12</c:v>
                </c:pt>
                <c:pt idx="192">
                  <c:v>1918M01</c:v>
                </c:pt>
                <c:pt idx="193">
                  <c:v>1918M02</c:v>
                </c:pt>
                <c:pt idx="194">
                  <c:v>1918M03</c:v>
                </c:pt>
                <c:pt idx="195">
                  <c:v>1918M04</c:v>
                </c:pt>
                <c:pt idx="196">
                  <c:v>1918M05</c:v>
                </c:pt>
                <c:pt idx="197">
                  <c:v>1918M06</c:v>
                </c:pt>
                <c:pt idx="198">
                  <c:v>1918M07</c:v>
                </c:pt>
                <c:pt idx="199">
                  <c:v>1918M08</c:v>
                </c:pt>
                <c:pt idx="200">
                  <c:v>1918M09</c:v>
                </c:pt>
                <c:pt idx="201">
                  <c:v>1918M10</c:v>
                </c:pt>
                <c:pt idx="202">
                  <c:v>1918M11</c:v>
                </c:pt>
                <c:pt idx="203">
                  <c:v>1918M12</c:v>
                </c:pt>
                <c:pt idx="204">
                  <c:v>1919M01</c:v>
                </c:pt>
                <c:pt idx="205">
                  <c:v>1919M02</c:v>
                </c:pt>
                <c:pt idx="206">
                  <c:v>1919M03</c:v>
                </c:pt>
                <c:pt idx="207">
                  <c:v>1919M04</c:v>
                </c:pt>
                <c:pt idx="208">
                  <c:v>1919M05</c:v>
                </c:pt>
                <c:pt idx="209">
                  <c:v>1919M06</c:v>
                </c:pt>
                <c:pt idx="210">
                  <c:v>1919M07</c:v>
                </c:pt>
                <c:pt idx="211">
                  <c:v>1919M08</c:v>
                </c:pt>
                <c:pt idx="212">
                  <c:v>1919M09</c:v>
                </c:pt>
                <c:pt idx="213">
                  <c:v>1919M10</c:v>
                </c:pt>
                <c:pt idx="214">
                  <c:v>1919M11</c:v>
                </c:pt>
                <c:pt idx="215">
                  <c:v>1919M12</c:v>
                </c:pt>
                <c:pt idx="216">
                  <c:v>1920M01</c:v>
                </c:pt>
                <c:pt idx="217">
                  <c:v>1920M02</c:v>
                </c:pt>
                <c:pt idx="218">
                  <c:v>1920M03</c:v>
                </c:pt>
                <c:pt idx="219">
                  <c:v>1920M04</c:v>
                </c:pt>
                <c:pt idx="220">
                  <c:v>1920M05</c:v>
                </c:pt>
                <c:pt idx="221">
                  <c:v>1920M06</c:v>
                </c:pt>
                <c:pt idx="222">
                  <c:v>1920M07</c:v>
                </c:pt>
                <c:pt idx="223">
                  <c:v>1920M08</c:v>
                </c:pt>
                <c:pt idx="224">
                  <c:v>1920M09</c:v>
                </c:pt>
                <c:pt idx="225">
                  <c:v>1920M10</c:v>
                </c:pt>
                <c:pt idx="226">
                  <c:v>1920M11</c:v>
                </c:pt>
                <c:pt idx="227">
                  <c:v>1920M12</c:v>
                </c:pt>
                <c:pt idx="228">
                  <c:v>1921M01</c:v>
                </c:pt>
                <c:pt idx="229">
                  <c:v>1921M02</c:v>
                </c:pt>
                <c:pt idx="230">
                  <c:v>1921M03</c:v>
                </c:pt>
                <c:pt idx="231">
                  <c:v>1921M04</c:v>
                </c:pt>
                <c:pt idx="232">
                  <c:v>1921M05</c:v>
                </c:pt>
                <c:pt idx="233">
                  <c:v>1921M06</c:v>
                </c:pt>
                <c:pt idx="234">
                  <c:v>1921M07</c:v>
                </c:pt>
                <c:pt idx="235">
                  <c:v>1921M08</c:v>
                </c:pt>
                <c:pt idx="236">
                  <c:v>1921M09</c:v>
                </c:pt>
                <c:pt idx="237">
                  <c:v>1921M10</c:v>
                </c:pt>
                <c:pt idx="238">
                  <c:v>1921M11</c:v>
                </c:pt>
                <c:pt idx="239">
                  <c:v>1921M12</c:v>
                </c:pt>
                <c:pt idx="240">
                  <c:v>1922M01</c:v>
                </c:pt>
                <c:pt idx="241">
                  <c:v>1922M02</c:v>
                </c:pt>
                <c:pt idx="242">
                  <c:v>1922M03</c:v>
                </c:pt>
                <c:pt idx="243">
                  <c:v>1922M04</c:v>
                </c:pt>
                <c:pt idx="244">
                  <c:v>1922M05</c:v>
                </c:pt>
                <c:pt idx="245">
                  <c:v>1922M06</c:v>
                </c:pt>
                <c:pt idx="246">
                  <c:v>1922M07</c:v>
                </c:pt>
                <c:pt idx="247">
                  <c:v>1922M08</c:v>
                </c:pt>
                <c:pt idx="248">
                  <c:v>1922M09</c:v>
                </c:pt>
                <c:pt idx="249">
                  <c:v>1922M10</c:v>
                </c:pt>
                <c:pt idx="250">
                  <c:v>1922M11</c:v>
                </c:pt>
                <c:pt idx="251">
                  <c:v>1922M12</c:v>
                </c:pt>
                <c:pt idx="252">
                  <c:v>1923M01</c:v>
                </c:pt>
                <c:pt idx="253">
                  <c:v>1923M02</c:v>
                </c:pt>
                <c:pt idx="254">
                  <c:v>1923M03</c:v>
                </c:pt>
                <c:pt idx="255">
                  <c:v>1923M04</c:v>
                </c:pt>
                <c:pt idx="256">
                  <c:v>1923M05</c:v>
                </c:pt>
                <c:pt idx="257">
                  <c:v>1923M06</c:v>
                </c:pt>
                <c:pt idx="258">
                  <c:v>1923M07</c:v>
                </c:pt>
                <c:pt idx="259">
                  <c:v>1923M08</c:v>
                </c:pt>
                <c:pt idx="260">
                  <c:v>1923M09</c:v>
                </c:pt>
                <c:pt idx="261">
                  <c:v>1923M10</c:v>
                </c:pt>
                <c:pt idx="262">
                  <c:v>1923M11</c:v>
                </c:pt>
                <c:pt idx="263">
                  <c:v>1923M12</c:v>
                </c:pt>
                <c:pt idx="264">
                  <c:v>1924M01</c:v>
                </c:pt>
                <c:pt idx="265">
                  <c:v>1924M02</c:v>
                </c:pt>
                <c:pt idx="266">
                  <c:v>1924M03</c:v>
                </c:pt>
                <c:pt idx="267">
                  <c:v>1924M04</c:v>
                </c:pt>
                <c:pt idx="268">
                  <c:v>1924M05</c:v>
                </c:pt>
                <c:pt idx="269">
                  <c:v>1924M06</c:v>
                </c:pt>
                <c:pt idx="270">
                  <c:v>1924M07</c:v>
                </c:pt>
                <c:pt idx="271">
                  <c:v>1924M08</c:v>
                </c:pt>
                <c:pt idx="272">
                  <c:v>1924M09</c:v>
                </c:pt>
                <c:pt idx="273">
                  <c:v>1924M10</c:v>
                </c:pt>
                <c:pt idx="274">
                  <c:v>1924M11</c:v>
                </c:pt>
                <c:pt idx="275">
                  <c:v>1924M12</c:v>
                </c:pt>
                <c:pt idx="276">
                  <c:v>1925M01</c:v>
                </c:pt>
                <c:pt idx="277">
                  <c:v>1925M02</c:v>
                </c:pt>
                <c:pt idx="278">
                  <c:v>1925M03</c:v>
                </c:pt>
                <c:pt idx="279">
                  <c:v>1925M04</c:v>
                </c:pt>
                <c:pt idx="280">
                  <c:v>1925M05</c:v>
                </c:pt>
                <c:pt idx="281">
                  <c:v>1925M06</c:v>
                </c:pt>
                <c:pt idx="282">
                  <c:v>1925M07</c:v>
                </c:pt>
                <c:pt idx="283">
                  <c:v>1925M08</c:v>
                </c:pt>
                <c:pt idx="284">
                  <c:v>1925M09</c:v>
                </c:pt>
                <c:pt idx="285">
                  <c:v>1925M10</c:v>
                </c:pt>
                <c:pt idx="286">
                  <c:v>1925M11</c:v>
                </c:pt>
                <c:pt idx="287">
                  <c:v>1925M12</c:v>
                </c:pt>
                <c:pt idx="288">
                  <c:v>1926M01</c:v>
                </c:pt>
                <c:pt idx="289">
                  <c:v>1926M02</c:v>
                </c:pt>
                <c:pt idx="290">
                  <c:v>1926M03</c:v>
                </c:pt>
                <c:pt idx="291">
                  <c:v>1926M04</c:v>
                </c:pt>
                <c:pt idx="292">
                  <c:v>1926M05</c:v>
                </c:pt>
                <c:pt idx="293">
                  <c:v>1926M06</c:v>
                </c:pt>
                <c:pt idx="294">
                  <c:v>1926M07</c:v>
                </c:pt>
                <c:pt idx="295">
                  <c:v>1926M08</c:v>
                </c:pt>
                <c:pt idx="296">
                  <c:v>1926M09</c:v>
                </c:pt>
                <c:pt idx="297">
                  <c:v>1926M10</c:v>
                </c:pt>
                <c:pt idx="298">
                  <c:v>1926M11</c:v>
                </c:pt>
                <c:pt idx="299">
                  <c:v>1926M12</c:v>
                </c:pt>
                <c:pt idx="300">
                  <c:v>1927M01</c:v>
                </c:pt>
                <c:pt idx="301">
                  <c:v>1927M02</c:v>
                </c:pt>
                <c:pt idx="302">
                  <c:v>1927M03</c:v>
                </c:pt>
                <c:pt idx="303">
                  <c:v>1927M04</c:v>
                </c:pt>
                <c:pt idx="304">
                  <c:v>1927M05</c:v>
                </c:pt>
                <c:pt idx="305">
                  <c:v>1927M06</c:v>
                </c:pt>
                <c:pt idx="306">
                  <c:v>1927M07</c:v>
                </c:pt>
                <c:pt idx="307">
                  <c:v>1927M08</c:v>
                </c:pt>
                <c:pt idx="308">
                  <c:v>1927M09</c:v>
                </c:pt>
                <c:pt idx="309">
                  <c:v>1927M10</c:v>
                </c:pt>
                <c:pt idx="310">
                  <c:v>1927M11</c:v>
                </c:pt>
                <c:pt idx="311">
                  <c:v>1927M12</c:v>
                </c:pt>
                <c:pt idx="312">
                  <c:v>1928M01</c:v>
                </c:pt>
                <c:pt idx="313">
                  <c:v>1928M02</c:v>
                </c:pt>
                <c:pt idx="314">
                  <c:v>1928M03</c:v>
                </c:pt>
                <c:pt idx="315">
                  <c:v>1928M04</c:v>
                </c:pt>
                <c:pt idx="316">
                  <c:v>1928M05</c:v>
                </c:pt>
                <c:pt idx="317">
                  <c:v>1928M06</c:v>
                </c:pt>
                <c:pt idx="318">
                  <c:v>1928M07</c:v>
                </c:pt>
                <c:pt idx="319">
                  <c:v>1928M08</c:v>
                </c:pt>
                <c:pt idx="320">
                  <c:v>1928M09</c:v>
                </c:pt>
                <c:pt idx="321">
                  <c:v>1928M10</c:v>
                </c:pt>
                <c:pt idx="322">
                  <c:v>1928M11</c:v>
                </c:pt>
                <c:pt idx="323">
                  <c:v>1928M12</c:v>
                </c:pt>
                <c:pt idx="324">
                  <c:v>1929M01</c:v>
                </c:pt>
                <c:pt idx="325">
                  <c:v>1929M02</c:v>
                </c:pt>
                <c:pt idx="326">
                  <c:v>1929M03</c:v>
                </c:pt>
                <c:pt idx="327">
                  <c:v>1929M04</c:v>
                </c:pt>
                <c:pt idx="328">
                  <c:v>1929M05</c:v>
                </c:pt>
                <c:pt idx="329">
                  <c:v>1929M06</c:v>
                </c:pt>
                <c:pt idx="330">
                  <c:v>1929M07</c:v>
                </c:pt>
                <c:pt idx="331">
                  <c:v>1929M08</c:v>
                </c:pt>
                <c:pt idx="332">
                  <c:v>1929M09</c:v>
                </c:pt>
                <c:pt idx="333">
                  <c:v>1929M10</c:v>
                </c:pt>
                <c:pt idx="334">
                  <c:v>1929M11</c:v>
                </c:pt>
                <c:pt idx="335">
                  <c:v>1929M12</c:v>
                </c:pt>
                <c:pt idx="336">
                  <c:v>1930M01</c:v>
                </c:pt>
                <c:pt idx="337">
                  <c:v>1930M02</c:v>
                </c:pt>
                <c:pt idx="338">
                  <c:v>1930M03</c:v>
                </c:pt>
                <c:pt idx="339">
                  <c:v>1930M04</c:v>
                </c:pt>
                <c:pt idx="340">
                  <c:v>1930M05</c:v>
                </c:pt>
                <c:pt idx="341">
                  <c:v>1930M06</c:v>
                </c:pt>
                <c:pt idx="342">
                  <c:v>1930M07</c:v>
                </c:pt>
                <c:pt idx="343">
                  <c:v>1930M08</c:v>
                </c:pt>
                <c:pt idx="344">
                  <c:v>1930M09</c:v>
                </c:pt>
                <c:pt idx="345">
                  <c:v>1930M10</c:v>
                </c:pt>
                <c:pt idx="346">
                  <c:v>1930M11</c:v>
                </c:pt>
                <c:pt idx="347">
                  <c:v>1930M12</c:v>
                </c:pt>
                <c:pt idx="348">
                  <c:v>1931M01</c:v>
                </c:pt>
                <c:pt idx="349">
                  <c:v>1931M02</c:v>
                </c:pt>
                <c:pt idx="350">
                  <c:v>1931M03</c:v>
                </c:pt>
                <c:pt idx="351">
                  <c:v>1931M04</c:v>
                </c:pt>
                <c:pt idx="352">
                  <c:v>1931M05</c:v>
                </c:pt>
                <c:pt idx="353">
                  <c:v>1931M06</c:v>
                </c:pt>
                <c:pt idx="354">
                  <c:v>1931M07</c:v>
                </c:pt>
                <c:pt idx="355">
                  <c:v>1931M08</c:v>
                </c:pt>
                <c:pt idx="356">
                  <c:v>1931M09</c:v>
                </c:pt>
                <c:pt idx="357">
                  <c:v>1931M10</c:v>
                </c:pt>
                <c:pt idx="358">
                  <c:v>1931M11</c:v>
                </c:pt>
                <c:pt idx="359">
                  <c:v>1931M12</c:v>
                </c:pt>
                <c:pt idx="360">
                  <c:v>1932M01</c:v>
                </c:pt>
                <c:pt idx="361">
                  <c:v>1932M02</c:v>
                </c:pt>
                <c:pt idx="362">
                  <c:v>1932M03</c:v>
                </c:pt>
                <c:pt idx="363">
                  <c:v>1932M04</c:v>
                </c:pt>
                <c:pt idx="364">
                  <c:v>1932M05</c:v>
                </c:pt>
                <c:pt idx="365">
                  <c:v>1932M06</c:v>
                </c:pt>
                <c:pt idx="366">
                  <c:v>1932M07</c:v>
                </c:pt>
                <c:pt idx="367">
                  <c:v>1932M08</c:v>
                </c:pt>
                <c:pt idx="368">
                  <c:v>1932M09</c:v>
                </c:pt>
                <c:pt idx="369">
                  <c:v>1932M10</c:v>
                </c:pt>
                <c:pt idx="370">
                  <c:v>1932M11</c:v>
                </c:pt>
                <c:pt idx="371">
                  <c:v>1932M12</c:v>
                </c:pt>
                <c:pt idx="372">
                  <c:v>1933M01</c:v>
                </c:pt>
                <c:pt idx="373">
                  <c:v>1933M02</c:v>
                </c:pt>
                <c:pt idx="374">
                  <c:v>1933M03</c:v>
                </c:pt>
                <c:pt idx="375">
                  <c:v>1933M04</c:v>
                </c:pt>
                <c:pt idx="376">
                  <c:v>1933M05</c:v>
                </c:pt>
                <c:pt idx="377">
                  <c:v>1933M06</c:v>
                </c:pt>
                <c:pt idx="378">
                  <c:v>1933M07</c:v>
                </c:pt>
                <c:pt idx="379">
                  <c:v>1933M08</c:v>
                </c:pt>
                <c:pt idx="380">
                  <c:v>1933M09</c:v>
                </c:pt>
                <c:pt idx="381">
                  <c:v>1933M10</c:v>
                </c:pt>
                <c:pt idx="382">
                  <c:v>1933M11</c:v>
                </c:pt>
                <c:pt idx="383">
                  <c:v>1933M12</c:v>
                </c:pt>
                <c:pt idx="384">
                  <c:v>1934M01</c:v>
                </c:pt>
                <c:pt idx="385">
                  <c:v>1934M02</c:v>
                </c:pt>
                <c:pt idx="386">
                  <c:v>1934M03</c:v>
                </c:pt>
                <c:pt idx="387">
                  <c:v>1934M04</c:v>
                </c:pt>
                <c:pt idx="388">
                  <c:v>1934M05</c:v>
                </c:pt>
                <c:pt idx="389">
                  <c:v>1934M06</c:v>
                </c:pt>
                <c:pt idx="390">
                  <c:v>1934M07</c:v>
                </c:pt>
                <c:pt idx="391">
                  <c:v>1934M08</c:v>
                </c:pt>
                <c:pt idx="392">
                  <c:v>1934M09</c:v>
                </c:pt>
                <c:pt idx="393">
                  <c:v>1934M10</c:v>
                </c:pt>
                <c:pt idx="394">
                  <c:v>1934M11</c:v>
                </c:pt>
                <c:pt idx="395">
                  <c:v>1934M12</c:v>
                </c:pt>
                <c:pt idx="396">
                  <c:v>1935M01</c:v>
                </c:pt>
                <c:pt idx="397">
                  <c:v>1935M02</c:v>
                </c:pt>
                <c:pt idx="398">
                  <c:v>1935M03</c:v>
                </c:pt>
                <c:pt idx="399">
                  <c:v>1935M04</c:v>
                </c:pt>
                <c:pt idx="400">
                  <c:v>1935M05</c:v>
                </c:pt>
                <c:pt idx="401">
                  <c:v>1935M06</c:v>
                </c:pt>
                <c:pt idx="402">
                  <c:v>1935M07</c:v>
                </c:pt>
                <c:pt idx="403">
                  <c:v>1935M08</c:v>
                </c:pt>
                <c:pt idx="404">
                  <c:v>1935M09</c:v>
                </c:pt>
                <c:pt idx="405">
                  <c:v>1935M10</c:v>
                </c:pt>
                <c:pt idx="406">
                  <c:v>1935M11</c:v>
                </c:pt>
                <c:pt idx="407">
                  <c:v>1935M12</c:v>
                </c:pt>
                <c:pt idx="408">
                  <c:v>1936M01</c:v>
                </c:pt>
                <c:pt idx="409">
                  <c:v>1936M02</c:v>
                </c:pt>
                <c:pt idx="410">
                  <c:v>1936M03</c:v>
                </c:pt>
                <c:pt idx="411">
                  <c:v>1936M04</c:v>
                </c:pt>
                <c:pt idx="412">
                  <c:v>1936M05</c:v>
                </c:pt>
                <c:pt idx="413">
                  <c:v>1936M06</c:v>
                </c:pt>
                <c:pt idx="414">
                  <c:v>1936M07</c:v>
                </c:pt>
                <c:pt idx="415">
                  <c:v>1936M08</c:v>
                </c:pt>
                <c:pt idx="416">
                  <c:v>1936M09</c:v>
                </c:pt>
                <c:pt idx="417">
                  <c:v>1936M10</c:v>
                </c:pt>
                <c:pt idx="418">
                  <c:v>1936M11</c:v>
                </c:pt>
                <c:pt idx="419">
                  <c:v>1936M12</c:v>
                </c:pt>
                <c:pt idx="420">
                  <c:v>1937M01</c:v>
                </c:pt>
                <c:pt idx="421">
                  <c:v>1937M02</c:v>
                </c:pt>
                <c:pt idx="422">
                  <c:v>1937M03</c:v>
                </c:pt>
                <c:pt idx="423">
                  <c:v>1937M04</c:v>
                </c:pt>
                <c:pt idx="424">
                  <c:v>1937M05</c:v>
                </c:pt>
                <c:pt idx="425">
                  <c:v>1937M06</c:v>
                </c:pt>
                <c:pt idx="426">
                  <c:v>1937M07</c:v>
                </c:pt>
                <c:pt idx="427">
                  <c:v>1937M08</c:v>
                </c:pt>
                <c:pt idx="428">
                  <c:v>1937M09</c:v>
                </c:pt>
                <c:pt idx="429">
                  <c:v>1937M10</c:v>
                </c:pt>
                <c:pt idx="430">
                  <c:v>1937M11</c:v>
                </c:pt>
                <c:pt idx="431">
                  <c:v>1937M12</c:v>
                </c:pt>
                <c:pt idx="432">
                  <c:v>1938M01</c:v>
                </c:pt>
                <c:pt idx="433">
                  <c:v>1938M02</c:v>
                </c:pt>
                <c:pt idx="434">
                  <c:v>1938M03</c:v>
                </c:pt>
                <c:pt idx="435">
                  <c:v>1938M04</c:v>
                </c:pt>
                <c:pt idx="436">
                  <c:v>1938M05</c:v>
                </c:pt>
                <c:pt idx="437">
                  <c:v>1938M06</c:v>
                </c:pt>
                <c:pt idx="438">
                  <c:v>1938M07</c:v>
                </c:pt>
                <c:pt idx="439">
                  <c:v>1938M08</c:v>
                </c:pt>
                <c:pt idx="440">
                  <c:v>1938M09</c:v>
                </c:pt>
                <c:pt idx="441">
                  <c:v>1938M10</c:v>
                </c:pt>
                <c:pt idx="442">
                  <c:v>1938M11</c:v>
                </c:pt>
                <c:pt idx="443">
                  <c:v>1938M12</c:v>
                </c:pt>
                <c:pt idx="444">
                  <c:v>1939M01</c:v>
                </c:pt>
                <c:pt idx="445">
                  <c:v>1939M02</c:v>
                </c:pt>
                <c:pt idx="446">
                  <c:v>1939M03</c:v>
                </c:pt>
                <c:pt idx="447">
                  <c:v>1939M04</c:v>
                </c:pt>
                <c:pt idx="448">
                  <c:v>1939M05</c:v>
                </c:pt>
                <c:pt idx="449">
                  <c:v>1939M06</c:v>
                </c:pt>
                <c:pt idx="450">
                  <c:v>1939M07</c:v>
                </c:pt>
                <c:pt idx="451">
                  <c:v>1939M08</c:v>
                </c:pt>
                <c:pt idx="452">
                  <c:v>1939M09</c:v>
                </c:pt>
                <c:pt idx="453">
                  <c:v>1939M10</c:v>
                </c:pt>
                <c:pt idx="454">
                  <c:v>1939M11</c:v>
                </c:pt>
                <c:pt idx="455">
                  <c:v>1939M12</c:v>
                </c:pt>
                <c:pt idx="456">
                  <c:v>1940M01</c:v>
                </c:pt>
                <c:pt idx="457">
                  <c:v>1940M02</c:v>
                </c:pt>
                <c:pt idx="458">
                  <c:v>1940M03</c:v>
                </c:pt>
                <c:pt idx="459">
                  <c:v>1940M04</c:v>
                </c:pt>
                <c:pt idx="460">
                  <c:v>1940M05</c:v>
                </c:pt>
                <c:pt idx="461">
                  <c:v>1940M06</c:v>
                </c:pt>
                <c:pt idx="462">
                  <c:v>1940M07</c:v>
                </c:pt>
                <c:pt idx="463">
                  <c:v>1940M08</c:v>
                </c:pt>
                <c:pt idx="464">
                  <c:v>1940M09</c:v>
                </c:pt>
                <c:pt idx="465">
                  <c:v>1940M10</c:v>
                </c:pt>
                <c:pt idx="466">
                  <c:v>1940M11</c:v>
                </c:pt>
                <c:pt idx="467">
                  <c:v>1940M12</c:v>
                </c:pt>
                <c:pt idx="468">
                  <c:v>1941M01</c:v>
                </c:pt>
                <c:pt idx="469">
                  <c:v>1941M02</c:v>
                </c:pt>
                <c:pt idx="470">
                  <c:v>1941M03</c:v>
                </c:pt>
                <c:pt idx="471">
                  <c:v>1941M04</c:v>
                </c:pt>
                <c:pt idx="472">
                  <c:v>1941M05</c:v>
                </c:pt>
                <c:pt idx="473">
                  <c:v>1941M06</c:v>
                </c:pt>
              </c:strCache>
            </c:strRef>
          </c:cat>
          <c:val>
            <c:numRef>
              <c:f>'Sterling &amp; USD exchange rate'!$C$3:$C$476</c:f>
              <c:numCache>
                <c:formatCode>#,##0.00</c:formatCode>
                <c:ptCount val="474"/>
                <c:pt idx="0">
                  <c:v>18.100000000000001</c:v>
                </c:pt>
                <c:pt idx="1">
                  <c:v>18.190000000000001</c:v>
                </c:pt>
                <c:pt idx="2">
                  <c:v>18.399999999999999</c:v>
                </c:pt>
                <c:pt idx="3">
                  <c:v>19.2</c:v>
                </c:pt>
                <c:pt idx="4">
                  <c:v>19.77</c:v>
                </c:pt>
                <c:pt idx="5">
                  <c:v>19.5</c:v>
                </c:pt>
                <c:pt idx="6">
                  <c:v>19.39</c:v>
                </c:pt>
                <c:pt idx="7">
                  <c:v>19.32</c:v>
                </c:pt>
                <c:pt idx="8">
                  <c:v>19.399999999999999</c:v>
                </c:pt>
                <c:pt idx="9">
                  <c:v>19.829999999999998</c:v>
                </c:pt>
                <c:pt idx="10">
                  <c:v>20.350000000000001</c:v>
                </c:pt>
                <c:pt idx="11">
                  <c:v>20.58</c:v>
                </c:pt>
                <c:pt idx="12">
                  <c:v>19.5</c:v>
                </c:pt>
                <c:pt idx="13">
                  <c:v>19.5</c:v>
                </c:pt>
                <c:pt idx="14">
                  <c:v>19.2</c:v>
                </c:pt>
                <c:pt idx="15">
                  <c:v>19.420000000000002</c:v>
                </c:pt>
                <c:pt idx="16">
                  <c:v>19.57</c:v>
                </c:pt>
                <c:pt idx="17">
                  <c:v>19.48</c:v>
                </c:pt>
                <c:pt idx="18">
                  <c:v>19.29</c:v>
                </c:pt>
                <c:pt idx="19">
                  <c:v>18.73</c:v>
                </c:pt>
                <c:pt idx="20">
                  <c:v>17.75</c:v>
                </c:pt>
                <c:pt idx="21">
                  <c:v>18.07</c:v>
                </c:pt>
                <c:pt idx="22">
                  <c:v>18.18</c:v>
                </c:pt>
                <c:pt idx="23">
                  <c:v>18.45</c:v>
                </c:pt>
                <c:pt idx="24">
                  <c:v>18.36</c:v>
                </c:pt>
                <c:pt idx="25">
                  <c:v>17.399999999999999</c:v>
                </c:pt>
                <c:pt idx="26">
                  <c:v>17.52</c:v>
                </c:pt>
                <c:pt idx="27">
                  <c:v>18.18</c:v>
                </c:pt>
                <c:pt idx="28">
                  <c:v>18.25</c:v>
                </c:pt>
                <c:pt idx="29">
                  <c:v>17.95</c:v>
                </c:pt>
                <c:pt idx="30">
                  <c:v>17.82</c:v>
                </c:pt>
                <c:pt idx="31">
                  <c:v>17.93</c:v>
                </c:pt>
                <c:pt idx="32">
                  <c:v>18.149999999999999</c:v>
                </c:pt>
                <c:pt idx="33">
                  <c:v>17.86</c:v>
                </c:pt>
                <c:pt idx="34">
                  <c:v>17.78</c:v>
                </c:pt>
                <c:pt idx="35">
                  <c:v>17.86</c:v>
                </c:pt>
                <c:pt idx="36">
                  <c:v>17.73</c:v>
                </c:pt>
                <c:pt idx="37">
                  <c:v>17.53</c:v>
                </c:pt>
                <c:pt idx="38">
                  <c:v>17.53</c:v>
                </c:pt>
                <c:pt idx="39">
                  <c:v>17.62</c:v>
                </c:pt>
                <c:pt idx="40">
                  <c:v>17.7</c:v>
                </c:pt>
                <c:pt idx="41">
                  <c:v>17.649999999999999</c:v>
                </c:pt>
                <c:pt idx="42">
                  <c:v>17.45</c:v>
                </c:pt>
                <c:pt idx="43">
                  <c:v>17.22</c:v>
                </c:pt>
                <c:pt idx="44">
                  <c:v>16.850000000000001</c:v>
                </c:pt>
                <c:pt idx="45">
                  <c:v>17.07</c:v>
                </c:pt>
                <c:pt idx="46">
                  <c:v>16.8</c:v>
                </c:pt>
                <c:pt idx="47">
                  <c:v>16.55</c:v>
                </c:pt>
                <c:pt idx="48">
                  <c:v>16.34</c:v>
                </c:pt>
                <c:pt idx="49">
                  <c:v>16.239999999999998</c:v>
                </c:pt>
                <c:pt idx="50">
                  <c:v>16.07</c:v>
                </c:pt>
                <c:pt idx="51">
                  <c:v>16.100000000000001</c:v>
                </c:pt>
                <c:pt idx="52">
                  <c:v>16.13</c:v>
                </c:pt>
                <c:pt idx="53">
                  <c:v>16.13</c:v>
                </c:pt>
                <c:pt idx="54">
                  <c:v>16.100000000000001</c:v>
                </c:pt>
                <c:pt idx="55">
                  <c:v>15.58</c:v>
                </c:pt>
                <c:pt idx="56">
                  <c:v>15.12</c:v>
                </c:pt>
                <c:pt idx="57">
                  <c:v>15.37</c:v>
                </c:pt>
                <c:pt idx="58">
                  <c:v>14.48</c:v>
                </c:pt>
                <c:pt idx="59">
                  <c:v>14.46</c:v>
                </c:pt>
                <c:pt idx="60">
                  <c:v>14.46</c:v>
                </c:pt>
                <c:pt idx="61">
                  <c:v>14.06</c:v>
                </c:pt>
                <c:pt idx="62">
                  <c:v>13.87</c:v>
                </c:pt>
                <c:pt idx="63">
                  <c:v>13.82</c:v>
                </c:pt>
                <c:pt idx="64">
                  <c:v>13.76</c:v>
                </c:pt>
                <c:pt idx="65">
                  <c:v>13.71</c:v>
                </c:pt>
                <c:pt idx="66">
                  <c:v>13.71</c:v>
                </c:pt>
                <c:pt idx="67">
                  <c:v>13.45</c:v>
                </c:pt>
                <c:pt idx="68">
                  <c:v>13.62</c:v>
                </c:pt>
                <c:pt idx="69">
                  <c:v>13.62</c:v>
                </c:pt>
                <c:pt idx="70">
                  <c:v>13.57</c:v>
                </c:pt>
                <c:pt idx="71">
                  <c:v>13.57</c:v>
                </c:pt>
                <c:pt idx="72">
                  <c:v>13.57</c:v>
                </c:pt>
                <c:pt idx="73">
                  <c:v>13.53</c:v>
                </c:pt>
                <c:pt idx="74">
                  <c:v>13.47</c:v>
                </c:pt>
                <c:pt idx="75">
                  <c:v>13.53</c:v>
                </c:pt>
                <c:pt idx="76">
                  <c:v>13.53</c:v>
                </c:pt>
                <c:pt idx="77">
                  <c:v>13.45</c:v>
                </c:pt>
                <c:pt idx="78">
                  <c:v>13.33</c:v>
                </c:pt>
                <c:pt idx="79">
                  <c:v>13.33</c:v>
                </c:pt>
                <c:pt idx="80">
                  <c:v>13.33</c:v>
                </c:pt>
                <c:pt idx="81">
                  <c:v>13.24</c:v>
                </c:pt>
                <c:pt idx="82">
                  <c:v>13.15</c:v>
                </c:pt>
                <c:pt idx="83">
                  <c:v>13.15</c:v>
                </c:pt>
                <c:pt idx="84">
                  <c:v>13.15</c:v>
                </c:pt>
                <c:pt idx="85">
                  <c:v>13.15</c:v>
                </c:pt>
                <c:pt idx="86">
                  <c:v>13.29</c:v>
                </c:pt>
                <c:pt idx="87">
                  <c:v>13.38</c:v>
                </c:pt>
                <c:pt idx="88">
                  <c:v>13.38</c:v>
                </c:pt>
                <c:pt idx="89">
                  <c:v>13.38</c:v>
                </c:pt>
                <c:pt idx="90">
                  <c:v>13.35</c:v>
                </c:pt>
                <c:pt idx="91">
                  <c:v>13.33</c:v>
                </c:pt>
                <c:pt idx="92">
                  <c:v>13.29</c:v>
                </c:pt>
                <c:pt idx="93">
                  <c:v>13.22</c:v>
                </c:pt>
                <c:pt idx="94">
                  <c:v>13.2</c:v>
                </c:pt>
                <c:pt idx="95">
                  <c:v>13.2</c:v>
                </c:pt>
                <c:pt idx="96">
                  <c:v>13.25</c:v>
                </c:pt>
                <c:pt idx="97">
                  <c:v>13.2</c:v>
                </c:pt>
                <c:pt idx="98">
                  <c:v>13.2</c:v>
                </c:pt>
                <c:pt idx="99">
                  <c:v>13.2</c:v>
                </c:pt>
                <c:pt idx="100">
                  <c:v>13.2</c:v>
                </c:pt>
                <c:pt idx="101">
                  <c:v>13.2</c:v>
                </c:pt>
                <c:pt idx="102">
                  <c:v>13.2</c:v>
                </c:pt>
                <c:pt idx="103">
                  <c:v>13.2</c:v>
                </c:pt>
                <c:pt idx="104">
                  <c:v>13.2</c:v>
                </c:pt>
                <c:pt idx="105">
                  <c:v>13.2</c:v>
                </c:pt>
                <c:pt idx="106">
                  <c:v>13.2</c:v>
                </c:pt>
                <c:pt idx="107">
                  <c:v>13.2</c:v>
                </c:pt>
                <c:pt idx="108">
                  <c:v>13.08</c:v>
                </c:pt>
                <c:pt idx="109">
                  <c:v>13.08</c:v>
                </c:pt>
                <c:pt idx="110">
                  <c:v>13.08</c:v>
                </c:pt>
                <c:pt idx="111">
                  <c:v>13.08</c:v>
                </c:pt>
                <c:pt idx="112">
                  <c:v>13.17</c:v>
                </c:pt>
                <c:pt idx="113">
                  <c:v>13.25</c:v>
                </c:pt>
                <c:pt idx="114">
                  <c:v>13.31</c:v>
                </c:pt>
                <c:pt idx="115">
                  <c:v>13.36</c:v>
                </c:pt>
                <c:pt idx="116">
                  <c:v>13.38</c:v>
                </c:pt>
                <c:pt idx="117">
                  <c:v>13.29</c:v>
                </c:pt>
                <c:pt idx="118">
                  <c:v>13.29</c:v>
                </c:pt>
                <c:pt idx="119">
                  <c:v>13.29</c:v>
                </c:pt>
                <c:pt idx="120">
                  <c:v>13.24</c:v>
                </c:pt>
                <c:pt idx="121">
                  <c:v>13.2</c:v>
                </c:pt>
                <c:pt idx="122">
                  <c:v>13.17</c:v>
                </c:pt>
                <c:pt idx="123">
                  <c:v>13.32</c:v>
                </c:pt>
                <c:pt idx="124">
                  <c:v>13.43</c:v>
                </c:pt>
                <c:pt idx="125">
                  <c:v>13.43</c:v>
                </c:pt>
                <c:pt idx="126">
                  <c:v>13.43</c:v>
                </c:pt>
                <c:pt idx="127">
                  <c:v>13.43</c:v>
                </c:pt>
                <c:pt idx="128">
                  <c:v>13.43</c:v>
                </c:pt>
                <c:pt idx="129">
                  <c:v>13.43</c:v>
                </c:pt>
                <c:pt idx="130">
                  <c:v>13.31</c:v>
                </c:pt>
                <c:pt idx="131">
                  <c:v>13.24</c:v>
                </c:pt>
                <c:pt idx="132">
                  <c:v>13.2</c:v>
                </c:pt>
                <c:pt idx="133">
                  <c:v>13.15</c:v>
                </c:pt>
                <c:pt idx="134">
                  <c:v>13.06</c:v>
                </c:pt>
                <c:pt idx="135">
                  <c:v>13.11</c:v>
                </c:pt>
                <c:pt idx="136">
                  <c:v>13.11</c:v>
                </c:pt>
                <c:pt idx="137">
                  <c:v>13.11</c:v>
                </c:pt>
                <c:pt idx="138">
                  <c:v>13.11</c:v>
                </c:pt>
                <c:pt idx="139">
                  <c:v>13.11</c:v>
                </c:pt>
                <c:pt idx="140">
                  <c:v>13.11</c:v>
                </c:pt>
                <c:pt idx="141">
                  <c:v>13.11</c:v>
                </c:pt>
                <c:pt idx="142">
                  <c:v>13.11</c:v>
                </c:pt>
                <c:pt idx="143">
                  <c:v>13.11</c:v>
                </c:pt>
                <c:pt idx="144">
                  <c:v>13.11</c:v>
                </c:pt>
                <c:pt idx="145">
                  <c:v>13.11</c:v>
                </c:pt>
                <c:pt idx="146">
                  <c:v>13.11</c:v>
                </c:pt>
                <c:pt idx="147">
                  <c:v>13.11</c:v>
                </c:pt>
                <c:pt idx="148">
                  <c:v>13.11</c:v>
                </c:pt>
                <c:pt idx="149">
                  <c:v>13.11</c:v>
                </c:pt>
                <c:pt idx="150">
                  <c:v>13.11</c:v>
                </c:pt>
                <c:pt idx="151">
                  <c:v>13.11</c:v>
                </c:pt>
                <c:pt idx="152">
                  <c:v>13.11</c:v>
                </c:pt>
                <c:pt idx="153">
                  <c:v>13.15</c:v>
                </c:pt>
                <c:pt idx="154">
                  <c:v>13.19</c:v>
                </c:pt>
                <c:pt idx="155">
                  <c:v>13.19</c:v>
                </c:pt>
                <c:pt idx="156">
                  <c:v>13.04</c:v>
                </c:pt>
                <c:pt idx="157">
                  <c:v>13.04</c:v>
                </c:pt>
                <c:pt idx="158">
                  <c:v>13.04</c:v>
                </c:pt>
                <c:pt idx="159">
                  <c:v>13.04</c:v>
                </c:pt>
                <c:pt idx="160">
                  <c:v>13.04</c:v>
                </c:pt>
                <c:pt idx="161">
                  <c:v>13.04</c:v>
                </c:pt>
                <c:pt idx="162">
                  <c:v>13.04</c:v>
                </c:pt>
                <c:pt idx="163">
                  <c:v>13.02</c:v>
                </c:pt>
                <c:pt idx="164">
                  <c:v>13.02</c:v>
                </c:pt>
                <c:pt idx="165">
                  <c:v>13.02</c:v>
                </c:pt>
                <c:pt idx="166">
                  <c:v>13.02</c:v>
                </c:pt>
                <c:pt idx="167">
                  <c:v>13.02</c:v>
                </c:pt>
                <c:pt idx="168">
                  <c:v>13.08</c:v>
                </c:pt>
                <c:pt idx="169">
                  <c:v>13.08</c:v>
                </c:pt>
                <c:pt idx="170">
                  <c:v>13.08</c:v>
                </c:pt>
                <c:pt idx="171">
                  <c:v>13.08</c:v>
                </c:pt>
                <c:pt idx="172">
                  <c:v>13.08</c:v>
                </c:pt>
                <c:pt idx="173">
                  <c:v>13.08</c:v>
                </c:pt>
                <c:pt idx="174">
                  <c:v>13.08</c:v>
                </c:pt>
                <c:pt idx="175">
                  <c:v>13.08</c:v>
                </c:pt>
                <c:pt idx="176">
                  <c:v>13.08</c:v>
                </c:pt>
                <c:pt idx="177">
                  <c:v>13.08</c:v>
                </c:pt>
                <c:pt idx="178">
                  <c:v>13.08</c:v>
                </c:pt>
                <c:pt idx="179">
                  <c:v>13.08</c:v>
                </c:pt>
                <c:pt idx="180">
                  <c:v>13.02</c:v>
                </c:pt>
                <c:pt idx="181">
                  <c:v>13.02</c:v>
                </c:pt>
                <c:pt idx="182">
                  <c:v>13.02</c:v>
                </c:pt>
                <c:pt idx="183">
                  <c:v>13.02</c:v>
                </c:pt>
                <c:pt idx="184">
                  <c:v>13.02</c:v>
                </c:pt>
                <c:pt idx="185">
                  <c:v>13.02</c:v>
                </c:pt>
                <c:pt idx="186">
                  <c:v>13.02</c:v>
                </c:pt>
                <c:pt idx="187">
                  <c:v>13.02</c:v>
                </c:pt>
                <c:pt idx="188">
                  <c:v>13.02</c:v>
                </c:pt>
                <c:pt idx="189">
                  <c:v>13.02</c:v>
                </c:pt>
                <c:pt idx="190">
                  <c:v>13.02</c:v>
                </c:pt>
                <c:pt idx="191">
                  <c:v>13.02</c:v>
                </c:pt>
                <c:pt idx="192">
                  <c:v>13.02</c:v>
                </c:pt>
                <c:pt idx="193">
                  <c:v>13.02</c:v>
                </c:pt>
                <c:pt idx="194">
                  <c:v>13.02</c:v>
                </c:pt>
                <c:pt idx="195">
                  <c:v>13.02</c:v>
                </c:pt>
                <c:pt idx="196">
                  <c:v>13.02</c:v>
                </c:pt>
                <c:pt idx="197">
                  <c:v>13.02</c:v>
                </c:pt>
                <c:pt idx="198">
                  <c:v>13.02</c:v>
                </c:pt>
                <c:pt idx="199">
                  <c:v>13.02</c:v>
                </c:pt>
                <c:pt idx="200">
                  <c:v>13.02</c:v>
                </c:pt>
                <c:pt idx="201">
                  <c:v>13.02</c:v>
                </c:pt>
                <c:pt idx="202">
                  <c:v>13.02</c:v>
                </c:pt>
                <c:pt idx="203">
                  <c:v>13.02</c:v>
                </c:pt>
                <c:pt idx="204">
                  <c:v>13.02</c:v>
                </c:pt>
                <c:pt idx="205">
                  <c:v>13.02</c:v>
                </c:pt>
                <c:pt idx="206">
                  <c:v>13.02</c:v>
                </c:pt>
                <c:pt idx="207">
                  <c:v>13.02</c:v>
                </c:pt>
                <c:pt idx="208">
                  <c:v>13.02</c:v>
                </c:pt>
                <c:pt idx="209">
                  <c:v>13.02</c:v>
                </c:pt>
                <c:pt idx="210">
                  <c:v>13.15</c:v>
                </c:pt>
                <c:pt idx="211">
                  <c:v>13.22</c:v>
                </c:pt>
                <c:pt idx="212">
                  <c:v>12.29</c:v>
                </c:pt>
                <c:pt idx="213">
                  <c:v>11.29</c:v>
                </c:pt>
                <c:pt idx="214">
                  <c:v>10.52</c:v>
                </c:pt>
                <c:pt idx="215">
                  <c:v>9.51</c:v>
                </c:pt>
                <c:pt idx="216">
                  <c:v>9.59</c:v>
                </c:pt>
                <c:pt idx="217">
                  <c:v>9.58</c:v>
                </c:pt>
                <c:pt idx="218">
                  <c:v>9.58</c:v>
                </c:pt>
                <c:pt idx="219">
                  <c:v>9.59</c:v>
                </c:pt>
                <c:pt idx="220">
                  <c:v>9.58</c:v>
                </c:pt>
                <c:pt idx="221">
                  <c:v>9.58</c:v>
                </c:pt>
                <c:pt idx="222">
                  <c:v>9.58</c:v>
                </c:pt>
                <c:pt idx="223">
                  <c:v>9.58</c:v>
                </c:pt>
                <c:pt idx="224">
                  <c:v>9.58</c:v>
                </c:pt>
                <c:pt idx="225">
                  <c:v>9.58</c:v>
                </c:pt>
                <c:pt idx="226">
                  <c:v>9.58</c:v>
                </c:pt>
                <c:pt idx="227">
                  <c:v>9.58</c:v>
                </c:pt>
                <c:pt idx="228">
                  <c:v>9.58</c:v>
                </c:pt>
                <c:pt idx="229">
                  <c:v>9.58</c:v>
                </c:pt>
                <c:pt idx="230">
                  <c:v>9.58</c:v>
                </c:pt>
                <c:pt idx="231">
                  <c:v>9.58</c:v>
                </c:pt>
                <c:pt idx="232">
                  <c:v>9.58</c:v>
                </c:pt>
                <c:pt idx="233">
                  <c:v>9.58</c:v>
                </c:pt>
                <c:pt idx="234">
                  <c:v>9.58</c:v>
                </c:pt>
                <c:pt idx="235">
                  <c:v>9.58</c:v>
                </c:pt>
                <c:pt idx="236">
                  <c:v>9.58</c:v>
                </c:pt>
                <c:pt idx="237">
                  <c:v>9.58</c:v>
                </c:pt>
                <c:pt idx="238">
                  <c:v>9.58</c:v>
                </c:pt>
                <c:pt idx="239">
                  <c:v>9.58</c:v>
                </c:pt>
                <c:pt idx="240">
                  <c:v>9.58</c:v>
                </c:pt>
                <c:pt idx="241">
                  <c:v>9.58</c:v>
                </c:pt>
                <c:pt idx="242">
                  <c:v>9.58</c:v>
                </c:pt>
                <c:pt idx="243">
                  <c:v>9.58</c:v>
                </c:pt>
                <c:pt idx="244">
                  <c:v>9.58</c:v>
                </c:pt>
                <c:pt idx="245">
                  <c:v>9.58</c:v>
                </c:pt>
                <c:pt idx="246">
                  <c:v>9.58</c:v>
                </c:pt>
                <c:pt idx="247">
                  <c:v>9.58</c:v>
                </c:pt>
                <c:pt idx="248">
                  <c:v>9.58</c:v>
                </c:pt>
                <c:pt idx="249">
                  <c:v>9.58</c:v>
                </c:pt>
                <c:pt idx="250">
                  <c:v>9.58</c:v>
                </c:pt>
                <c:pt idx="251">
                  <c:v>9.58</c:v>
                </c:pt>
                <c:pt idx="252">
                  <c:v>11.26</c:v>
                </c:pt>
                <c:pt idx="253">
                  <c:v>11.26</c:v>
                </c:pt>
                <c:pt idx="254">
                  <c:v>11</c:v>
                </c:pt>
                <c:pt idx="255">
                  <c:v>10.91</c:v>
                </c:pt>
                <c:pt idx="256">
                  <c:v>10.91</c:v>
                </c:pt>
                <c:pt idx="257">
                  <c:v>10.91</c:v>
                </c:pt>
                <c:pt idx="258">
                  <c:v>10.91</c:v>
                </c:pt>
                <c:pt idx="259">
                  <c:v>10.91</c:v>
                </c:pt>
                <c:pt idx="260">
                  <c:v>10.91</c:v>
                </c:pt>
                <c:pt idx="261">
                  <c:v>10.91</c:v>
                </c:pt>
                <c:pt idx="262">
                  <c:v>10.91</c:v>
                </c:pt>
                <c:pt idx="263">
                  <c:v>10.91</c:v>
                </c:pt>
                <c:pt idx="264">
                  <c:v>10.91</c:v>
                </c:pt>
                <c:pt idx="265">
                  <c:v>10.91</c:v>
                </c:pt>
                <c:pt idx="266">
                  <c:v>10.91</c:v>
                </c:pt>
                <c:pt idx="267">
                  <c:v>10.89</c:v>
                </c:pt>
                <c:pt idx="268">
                  <c:v>10.89</c:v>
                </c:pt>
                <c:pt idx="269">
                  <c:v>10.89</c:v>
                </c:pt>
                <c:pt idx="270">
                  <c:v>10.89</c:v>
                </c:pt>
                <c:pt idx="271">
                  <c:v>10.89</c:v>
                </c:pt>
                <c:pt idx="272">
                  <c:v>10.89</c:v>
                </c:pt>
                <c:pt idx="273">
                  <c:v>10.89</c:v>
                </c:pt>
                <c:pt idx="274">
                  <c:v>11.24</c:v>
                </c:pt>
                <c:pt idx="275">
                  <c:v>11.03</c:v>
                </c:pt>
                <c:pt idx="276">
                  <c:v>10.83</c:v>
                </c:pt>
                <c:pt idx="277">
                  <c:v>10.83</c:v>
                </c:pt>
                <c:pt idx="278">
                  <c:v>10.83</c:v>
                </c:pt>
                <c:pt idx="279">
                  <c:v>10.83</c:v>
                </c:pt>
                <c:pt idx="280">
                  <c:v>10.83</c:v>
                </c:pt>
                <c:pt idx="281">
                  <c:v>10.83</c:v>
                </c:pt>
                <c:pt idx="282">
                  <c:v>10.83</c:v>
                </c:pt>
                <c:pt idx="283">
                  <c:v>10.83</c:v>
                </c:pt>
                <c:pt idx="284">
                  <c:v>10.83</c:v>
                </c:pt>
                <c:pt idx="285">
                  <c:v>10.83</c:v>
                </c:pt>
                <c:pt idx="286">
                  <c:v>10.83</c:v>
                </c:pt>
                <c:pt idx="287">
                  <c:v>10.83</c:v>
                </c:pt>
                <c:pt idx="288">
                  <c:v>10.83</c:v>
                </c:pt>
                <c:pt idx="289">
                  <c:v>10.83</c:v>
                </c:pt>
                <c:pt idx="290">
                  <c:v>10.83</c:v>
                </c:pt>
                <c:pt idx="291">
                  <c:v>10.83</c:v>
                </c:pt>
                <c:pt idx="292">
                  <c:v>10.86</c:v>
                </c:pt>
                <c:pt idx="293">
                  <c:v>11.05</c:v>
                </c:pt>
                <c:pt idx="294">
                  <c:v>10.96</c:v>
                </c:pt>
                <c:pt idx="295">
                  <c:v>10.96</c:v>
                </c:pt>
                <c:pt idx="296">
                  <c:v>10.92</c:v>
                </c:pt>
                <c:pt idx="297">
                  <c:v>10.89</c:v>
                </c:pt>
                <c:pt idx="298">
                  <c:v>10.89</c:v>
                </c:pt>
                <c:pt idx="299">
                  <c:v>10.89</c:v>
                </c:pt>
                <c:pt idx="300">
                  <c:v>10.83</c:v>
                </c:pt>
                <c:pt idx="301">
                  <c:v>10.83</c:v>
                </c:pt>
                <c:pt idx="302">
                  <c:v>10.83</c:v>
                </c:pt>
                <c:pt idx="303">
                  <c:v>10.83</c:v>
                </c:pt>
                <c:pt idx="304">
                  <c:v>10.83</c:v>
                </c:pt>
                <c:pt idx="305">
                  <c:v>10.83</c:v>
                </c:pt>
                <c:pt idx="306">
                  <c:v>10.83</c:v>
                </c:pt>
                <c:pt idx="307">
                  <c:v>10.83</c:v>
                </c:pt>
                <c:pt idx="308">
                  <c:v>10.83</c:v>
                </c:pt>
                <c:pt idx="309">
                  <c:v>10.83</c:v>
                </c:pt>
                <c:pt idx="310">
                  <c:v>10.83</c:v>
                </c:pt>
                <c:pt idx="311">
                  <c:v>10.83</c:v>
                </c:pt>
                <c:pt idx="312">
                  <c:v>10.83</c:v>
                </c:pt>
                <c:pt idx="313">
                  <c:v>10.83</c:v>
                </c:pt>
                <c:pt idx="314">
                  <c:v>10.83</c:v>
                </c:pt>
                <c:pt idx="315">
                  <c:v>10.83</c:v>
                </c:pt>
                <c:pt idx="316">
                  <c:v>10.83</c:v>
                </c:pt>
                <c:pt idx="317">
                  <c:v>10.88</c:v>
                </c:pt>
                <c:pt idx="318">
                  <c:v>10.89</c:v>
                </c:pt>
                <c:pt idx="319">
                  <c:v>10.89</c:v>
                </c:pt>
                <c:pt idx="320">
                  <c:v>10.89</c:v>
                </c:pt>
                <c:pt idx="321">
                  <c:v>10.89</c:v>
                </c:pt>
                <c:pt idx="322">
                  <c:v>10.89</c:v>
                </c:pt>
                <c:pt idx="323">
                  <c:v>10.89</c:v>
                </c:pt>
                <c:pt idx="324">
                  <c:v>10.89</c:v>
                </c:pt>
                <c:pt idx="325">
                  <c:v>10.89</c:v>
                </c:pt>
                <c:pt idx="326">
                  <c:v>10.89</c:v>
                </c:pt>
                <c:pt idx="327">
                  <c:v>10.89</c:v>
                </c:pt>
                <c:pt idx="328">
                  <c:v>10.89</c:v>
                </c:pt>
                <c:pt idx="329">
                  <c:v>10.89</c:v>
                </c:pt>
                <c:pt idx="330">
                  <c:v>10.925000000000001</c:v>
                </c:pt>
                <c:pt idx="331">
                  <c:v>10.975</c:v>
                </c:pt>
                <c:pt idx="332">
                  <c:v>10.98</c:v>
                </c:pt>
                <c:pt idx="333">
                  <c:v>10.975</c:v>
                </c:pt>
                <c:pt idx="334">
                  <c:v>10.96</c:v>
                </c:pt>
                <c:pt idx="335">
                  <c:v>10.96</c:v>
                </c:pt>
                <c:pt idx="336">
                  <c:v>10.96</c:v>
                </c:pt>
                <c:pt idx="337">
                  <c:v>10.94</c:v>
                </c:pt>
                <c:pt idx="338">
                  <c:v>10.904999999999999</c:v>
                </c:pt>
                <c:pt idx="339">
                  <c:v>10.91</c:v>
                </c:pt>
                <c:pt idx="340">
                  <c:v>10.99</c:v>
                </c:pt>
                <c:pt idx="341">
                  <c:v>10.92</c:v>
                </c:pt>
                <c:pt idx="342">
                  <c:v>11.23</c:v>
                </c:pt>
                <c:pt idx="343">
                  <c:v>11.23</c:v>
                </c:pt>
                <c:pt idx="344">
                  <c:v>11.23</c:v>
                </c:pt>
                <c:pt idx="345">
                  <c:v>11.23</c:v>
                </c:pt>
                <c:pt idx="346">
                  <c:v>11.23</c:v>
                </c:pt>
                <c:pt idx="347">
                  <c:v>11.23</c:v>
                </c:pt>
                <c:pt idx="348">
                  <c:v>11.23</c:v>
                </c:pt>
                <c:pt idx="349">
                  <c:v>11.23</c:v>
                </c:pt>
                <c:pt idx="350">
                  <c:v>11.23</c:v>
                </c:pt>
                <c:pt idx="351">
                  <c:v>11.21</c:v>
                </c:pt>
                <c:pt idx="357">
                  <c:v>10.35</c:v>
                </c:pt>
                <c:pt idx="358">
                  <c:v>10.32</c:v>
                </c:pt>
                <c:pt idx="359">
                  <c:v>8.5</c:v>
                </c:pt>
                <c:pt idx="360">
                  <c:v>8.5299999999999994</c:v>
                </c:pt>
                <c:pt idx="361">
                  <c:v>8.24</c:v>
                </c:pt>
                <c:pt idx="362">
                  <c:v>8.57</c:v>
                </c:pt>
                <c:pt idx="363">
                  <c:v>8.93</c:v>
                </c:pt>
                <c:pt idx="364">
                  <c:v>10.16</c:v>
                </c:pt>
                <c:pt idx="365">
                  <c:v>10.97</c:v>
                </c:pt>
                <c:pt idx="366">
                  <c:v>10.89</c:v>
                </c:pt>
                <c:pt idx="367">
                  <c:v>10.89</c:v>
                </c:pt>
                <c:pt idx="372">
                  <c:v>10.89</c:v>
                </c:pt>
                <c:pt idx="375">
                  <c:v>10.89</c:v>
                </c:pt>
                <c:pt idx="376">
                  <c:v>10.89</c:v>
                </c:pt>
                <c:pt idx="377">
                  <c:v>10.89</c:v>
                </c:pt>
                <c:pt idx="378">
                  <c:v>10.89</c:v>
                </c:pt>
                <c:pt idx="379">
                  <c:v>10.89</c:v>
                </c:pt>
                <c:pt idx="380">
                  <c:v>10.89</c:v>
                </c:pt>
                <c:pt idx="381">
                  <c:v>10.89</c:v>
                </c:pt>
                <c:pt idx="382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402">
                  <c:v>10.89</c:v>
                </c:pt>
                <c:pt idx="403">
                  <c:v>10.89</c:v>
                </c:pt>
                <c:pt idx="404">
                  <c:v>10.89</c:v>
                </c:pt>
                <c:pt idx="405">
                  <c:v>10.89</c:v>
                </c:pt>
                <c:pt idx="406">
                  <c:v>10.89</c:v>
                </c:pt>
                <c:pt idx="407">
                  <c:v>10.89</c:v>
                </c:pt>
                <c:pt idx="408">
                  <c:v>10.89</c:v>
                </c:pt>
                <c:pt idx="409">
                  <c:v>10.89</c:v>
                </c:pt>
                <c:pt idx="410">
                  <c:v>10.89</c:v>
                </c:pt>
                <c:pt idx="411">
                  <c:v>10.89</c:v>
                </c:pt>
                <c:pt idx="412">
                  <c:v>10.89</c:v>
                </c:pt>
                <c:pt idx="413">
                  <c:v>10.89</c:v>
                </c:pt>
                <c:pt idx="414">
                  <c:v>10.89</c:v>
                </c:pt>
                <c:pt idx="415">
                  <c:v>10.89</c:v>
                </c:pt>
                <c:pt idx="416">
                  <c:v>10.89</c:v>
                </c:pt>
                <c:pt idx="417">
                  <c:v>10.89</c:v>
                </c:pt>
                <c:pt idx="418">
                  <c:v>10.89</c:v>
                </c:pt>
                <c:pt idx="419">
                  <c:v>10.89</c:v>
                </c:pt>
                <c:pt idx="420">
                  <c:v>10.89</c:v>
                </c:pt>
                <c:pt idx="421">
                  <c:v>10.89</c:v>
                </c:pt>
                <c:pt idx="422">
                  <c:v>10.89</c:v>
                </c:pt>
                <c:pt idx="423">
                  <c:v>10.89</c:v>
                </c:pt>
                <c:pt idx="424">
                  <c:v>10.89</c:v>
                </c:pt>
                <c:pt idx="425">
                  <c:v>11.06</c:v>
                </c:pt>
                <c:pt idx="426">
                  <c:v>11.23</c:v>
                </c:pt>
                <c:pt idx="427">
                  <c:v>11.07</c:v>
                </c:pt>
                <c:pt idx="428">
                  <c:v>10.91</c:v>
                </c:pt>
                <c:pt idx="429">
                  <c:v>10.91</c:v>
                </c:pt>
                <c:pt idx="430">
                  <c:v>10.91</c:v>
                </c:pt>
                <c:pt idx="431">
                  <c:v>10.91</c:v>
                </c:pt>
                <c:pt idx="432">
                  <c:v>10.91</c:v>
                </c:pt>
                <c:pt idx="433">
                  <c:v>10.91</c:v>
                </c:pt>
                <c:pt idx="434">
                  <c:v>10.91</c:v>
                </c:pt>
                <c:pt idx="435">
                  <c:v>10.91</c:v>
                </c:pt>
                <c:pt idx="436">
                  <c:v>10.91</c:v>
                </c:pt>
                <c:pt idx="437">
                  <c:v>10.91</c:v>
                </c:pt>
                <c:pt idx="438">
                  <c:v>10.91</c:v>
                </c:pt>
                <c:pt idx="439">
                  <c:v>10.91</c:v>
                </c:pt>
                <c:pt idx="440">
                  <c:v>10.91</c:v>
                </c:pt>
                <c:pt idx="441">
                  <c:v>10.91</c:v>
                </c:pt>
                <c:pt idx="442">
                  <c:v>10.91</c:v>
                </c:pt>
                <c:pt idx="443">
                  <c:v>10.91</c:v>
                </c:pt>
                <c:pt idx="444">
                  <c:v>10.91</c:v>
                </c:pt>
                <c:pt idx="445">
                  <c:v>10.91</c:v>
                </c:pt>
                <c:pt idx="446">
                  <c:v>10.91</c:v>
                </c:pt>
                <c:pt idx="447">
                  <c:v>10.91</c:v>
                </c:pt>
                <c:pt idx="448">
                  <c:v>10.91</c:v>
                </c:pt>
                <c:pt idx="449">
                  <c:v>10.91</c:v>
                </c:pt>
                <c:pt idx="450">
                  <c:v>10.91</c:v>
                </c:pt>
                <c:pt idx="451">
                  <c:v>10.91</c:v>
                </c:pt>
                <c:pt idx="452">
                  <c:v>10.91</c:v>
                </c:pt>
                <c:pt idx="453">
                  <c:v>10.91</c:v>
                </c:pt>
                <c:pt idx="454">
                  <c:v>10.91</c:v>
                </c:pt>
                <c:pt idx="455">
                  <c:v>10.91</c:v>
                </c:pt>
                <c:pt idx="456">
                  <c:v>10.91</c:v>
                </c:pt>
                <c:pt idx="457">
                  <c:v>10.91</c:v>
                </c:pt>
                <c:pt idx="458">
                  <c:v>10.91</c:v>
                </c:pt>
                <c:pt idx="459">
                  <c:v>10.91</c:v>
                </c:pt>
                <c:pt idx="460">
                  <c:v>10.91</c:v>
                </c:pt>
                <c:pt idx="461">
                  <c:v>10.91</c:v>
                </c:pt>
                <c:pt idx="462">
                  <c:v>10.91</c:v>
                </c:pt>
                <c:pt idx="463">
                  <c:v>10.91</c:v>
                </c:pt>
                <c:pt idx="464">
                  <c:v>10.91</c:v>
                </c:pt>
                <c:pt idx="465">
                  <c:v>10.91</c:v>
                </c:pt>
                <c:pt idx="466">
                  <c:v>10.91</c:v>
                </c:pt>
                <c:pt idx="467">
                  <c:v>10.91</c:v>
                </c:pt>
                <c:pt idx="468">
                  <c:v>10.91</c:v>
                </c:pt>
                <c:pt idx="469">
                  <c:v>10.91</c:v>
                </c:pt>
                <c:pt idx="470">
                  <c:v>10.91</c:v>
                </c:pt>
                <c:pt idx="471">
                  <c:v>10.91</c:v>
                </c:pt>
                <c:pt idx="472">
                  <c:v>10.91</c:v>
                </c:pt>
                <c:pt idx="473">
                  <c:v>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50-FA44-9076-3B58711C7218}"/>
            </c:ext>
          </c:extLst>
        </c:ser>
        <c:ser>
          <c:idx val="3"/>
          <c:order val="1"/>
          <c:tx>
            <c:v>Ticals/Baht per USD</c:v>
          </c:tx>
          <c:marker>
            <c:symbol val="none"/>
          </c:marker>
          <c:cat>
            <c:strRef>
              <c:f>'Sterling &amp; USD exchange rate'!$B$3:$B$476</c:f>
              <c:strCache>
                <c:ptCount val="474"/>
                <c:pt idx="0">
                  <c:v>1902M01</c:v>
                </c:pt>
                <c:pt idx="1">
                  <c:v>1902M02</c:v>
                </c:pt>
                <c:pt idx="2">
                  <c:v>1902M03</c:v>
                </c:pt>
                <c:pt idx="3">
                  <c:v>1902M04</c:v>
                </c:pt>
                <c:pt idx="4">
                  <c:v>1902M05</c:v>
                </c:pt>
                <c:pt idx="5">
                  <c:v>1902M06</c:v>
                </c:pt>
                <c:pt idx="6">
                  <c:v>1902M07</c:v>
                </c:pt>
                <c:pt idx="7">
                  <c:v>1902M08</c:v>
                </c:pt>
                <c:pt idx="8">
                  <c:v>1902M09</c:v>
                </c:pt>
                <c:pt idx="9">
                  <c:v>1902M10</c:v>
                </c:pt>
                <c:pt idx="10">
                  <c:v>1902M11</c:v>
                </c:pt>
                <c:pt idx="11">
                  <c:v>1902M12</c:v>
                </c:pt>
                <c:pt idx="12">
                  <c:v>1903M01</c:v>
                </c:pt>
                <c:pt idx="13">
                  <c:v>1903M02</c:v>
                </c:pt>
                <c:pt idx="14">
                  <c:v>1903M03</c:v>
                </c:pt>
                <c:pt idx="15">
                  <c:v>1903M04</c:v>
                </c:pt>
                <c:pt idx="16">
                  <c:v>1903M05</c:v>
                </c:pt>
                <c:pt idx="17">
                  <c:v>1903M06</c:v>
                </c:pt>
                <c:pt idx="18">
                  <c:v>1903M07</c:v>
                </c:pt>
                <c:pt idx="19">
                  <c:v>1903M08</c:v>
                </c:pt>
                <c:pt idx="20">
                  <c:v>1903M09</c:v>
                </c:pt>
                <c:pt idx="21">
                  <c:v>1903M10</c:v>
                </c:pt>
                <c:pt idx="22">
                  <c:v>1903M11</c:v>
                </c:pt>
                <c:pt idx="23">
                  <c:v>1903M12</c:v>
                </c:pt>
                <c:pt idx="24">
                  <c:v>1904M01</c:v>
                </c:pt>
                <c:pt idx="25">
                  <c:v>1904M02</c:v>
                </c:pt>
                <c:pt idx="26">
                  <c:v>1904M03</c:v>
                </c:pt>
                <c:pt idx="27">
                  <c:v>1904M04</c:v>
                </c:pt>
                <c:pt idx="28">
                  <c:v>1904M05</c:v>
                </c:pt>
                <c:pt idx="29">
                  <c:v>1904M06</c:v>
                </c:pt>
                <c:pt idx="30">
                  <c:v>1904M07</c:v>
                </c:pt>
                <c:pt idx="31">
                  <c:v>1904M08</c:v>
                </c:pt>
                <c:pt idx="32">
                  <c:v>1904M09</c:v>
                </c:pt>
                <c:pt idx="33">
                  <c:v>1904M10</c:v>
                </c:pt>
                <c:pt idx="34">
                  <c:v>1904M11</c:v>
                </c:pt>
                <c:pt idx="35">
                  <c:v>1904M12</c:v>
                </c:pt>
                <c:pt idx="36">
                  <c:v>1905M01</c:v>
                </c:pt>
                <c:pt idx="37">
                  <c:v>1905M02</c:v>
                </c:pt>
                <c:pt idx="38">
                  <c:v>1905M03</c:v>
                </c:pt>
                <c:pt idx="39">
                  <c:v>1905M04</c:v>
                </c:pt>
                <c:pt idx="40">
                  <c:v>1905M05</c:v>
                </c:pt>
                <c:pt idx="41">
                  <c:v>1905M06</c:v>
                </c:pt>
                <c:pt idx="42">
                  <c:v>1905M07</c:v>
                </c:pt>
                <c:pt idx="43">
                  <c:v>1905M08</c:v>
                </c:pt>
                <c:pt idx="44">
                  <c:v>1905M09</c:v>
                </c:pt>
                <c:pt idx="45">
                  <c:v>1905M10</c:v>
                </c:pt>
                <c:pt idx="46">
                  <c:v>1905M11</c:v>
                </c:pt>
                <c:pt idx="47">
                  <c:v>1905M12</c:v>
                </c:pt>
                <c:pt idx="48">
                  <c:v>1906M01</c:v>
                </c:pt>
                <c:pt idx="49">
                  <c:v>1906M02</c:v>
                </c:pt>
                <c:pt idx="50">
                  <c:v>1906M03</c:v>
                </c:pt>
                <c:pt idx="51">
                  <c:v>1906M04</c:v>
                </c:pt>
                <c:pt idx="52">
                  <c:v>1906M05</c:v>
                </c:pt>
                <c:pt idx="53">
                  <c:v>1906M06</c:v>
                </c:pt>
                <c:pt idx="54">
                  <c:v>1906M07</c:v>
                </c:pt>
                <c:pt idx="55">
                  <c:v>1906M08</c:v>
                </c:pt>
                <c:pt idx="56">
                  <c:v>1906M09</c:v>
                </c:pt>
                <c:pt idx="57">
                  <c:v>1906M10</c:v>
                </c:pt>
                <c:pt idx="58">
                  <c:v>1906M11</c:v>
                </c:pt>
                <c:pt idx="59">
                  <c:v>1906M12</c:v>
                </c:pt>
                <c:pt idx="60">
                  <c:v>1907M01</c:v>
                </c:pt>
                <c:pt idx="61">
                  <c:v>1907M02</c:v>
                </c:pt>
                <c:pt idx="62">
                  <c:v>1907M03</c:v>
                </c:pt>
                <c:pt idx="63">
                  <c:v>1907M04</c:v>
                </c:pt>
                <c:pt idx="64">
                  <c:v>1907M05</c:v>
                </c:pt>
                <c:pt idx="65">
                  <c:v>1907M06</c:v>
                </c:pt>
                <c:pt idx="66">
                  <c:v>1907M07</c:v>
                </c:pt>
                <c:pt idx="67">
                  <c:v>1907M08</c:v>
                </c:pt>
                <c:pt idx="68">
                  <c:v>1907M09</c:v>
                </c:pt>
                <c:pt idx="69">
                  <c:v>1907M10</c:v>
                </c:pt>
                <c:pt idx="70">
                  <c:v>1907M11</c:v>
                </c:pt>
                <c:pt idx="71">
                  <c:v>1907M12</c:v>
                </c:pt>
                <c:pt idx="72">
                  <c:v>1908M01</c:v>
                </c:pt>
                <c:pt idx="73">
                  <c:v>1908M02</c:v>
                </c:pt>
                <c:pt idx="74">
                  <c:v>1908M03</c:v>
                </c:pt>
                <c:pt idx="75">
                  <c:v>1908M04</c:v>
                </c:pt>
                <c:pt idx="76">
                  <c:v>1908M05</c:v>
                </c:pt>
                <c:pt idx="77">
                  <c:v>1908M06</c:v>
                </c:pt>
                <c:pt idx="78">
                  <c:v>1908M07</c:v>
                </c:pt>
                <c:pt idx="79">
                  <c:v>1908M08</c:v>
                </c:pt>
                <c:pt idx="80">
                  <c:v>1908M09</c:v>
                </c:pt>
                <c:pt idx="81">
                  <c:v>1908M10</c:v>
                </c:pt>
                <c:pt idx="82">
                  <c:v>1908M11</c:v>
                </c:pt>
                <c:pt idx="83">
                  <c:v>1908M12</c:v>
                </c:pt>
                <c:pt idx="84">
                  <c:v>1909M01</c:v>
                </c:pt>
                <c:pt idx="85">
                  <c:v>1909M02</c:v>
                </c:pt>
                <c:pt idx="86">
                  <c:v>1909M03</c:v>
                </c:pt>
                <c:pt idx="87">
                  <c:v>1909M04</c:v>
                </c:pt>
                <c:pt idx="88">
                  <c:v>1909M05</c:v>
                </c:pt>
                <c:pt idx="89">
                  <c:v>1909M06</c:v>
                </c:pt>
                <c:pt idx="90">
                  <c:v>1909M07</c:v>
                </c:pt>
                <c:pt idx="91">
                  <c:v>1909M08</c:v>
                </c:pt>
                <c:pt idx="92">
                  <c:v>1909M09</c:v>
                </c:pt>
                <c:pt idx="93">
                  <c:v>1909M10</c:v>
                </c:pt>
                <c:pt idx="94">
                  <c:v>1909M11</c:v>
                </c:pt>
                <c:pt idx="95">
                  <c:v>1909M12</c:v>
                </c:pt>
                <c:pt idx="96">
                  <c:v>1910M01</c:v>
                </c:pt>
                <c:pt idx="97">
                  <c:v>1910M02</c:v>
                </c:pt>
                <c:pt idx="98">
                  <c:v>1910M03</c:v>
                </c:pt>
                <c:pt idx="99">
                  <c:v>1910M04</c:v>
                </c:pt>
                <c:pt idx="100">
                  <c:v>1910M05</c:v>
                </c:pt>
                <c:pt idx="101">
                  <c:v>1910M06</c:v>
                </c:pt>
                <c:pt idx="102">
                  <c:v>1910M07</c:v>
                </c:pt>
                <c:pt idx="103">
                  <c:v>1910M08</c:v>
                </c:pt>
                <c:pt idx="104">
                  <c:v>1910M09</c:v>
                </c:pt>
                <c:pt idx="105">
                  <c:v>1910M10</c:v>
                </c:pt>
                <c:pt idx="106">
                  <c:v>1910M11</c:v>
                </c:pt>
                <c:pt idx="107">
                  <c:v>1910M12</c:v>
                </c:pt>
                <c:pt idx="108">
                  <c:v>1911M01</c:v>
                </c:pt>
                <c:pt idx="109">
                  <c:v>1911M02</c:v>
                </c:pt>
                <c:pt idx="110">
                  <c:v>1911M03</c:v>
                </c:pt>
                <c:pt idx="111">
                  <c:v>1911M04</c:v>
                </c:pt>
                <c:pt idx="112">
                  <c:v>1911M05</c:v>
                </c:pt>
                <c:pt idx="113">
                  <c:v>1911M06</c:v>
                </c:pt>
                <c:pt idx="114">
                  <c:v>1911M07</c:v>
                </c:pt>
                <c:pt idx="115">
                  <c:v>1911M08</c:v>
                </c:pt>
                <c:pt idx="116">
                  <c:v>1911M09</c:v>
                </c:pt>
                <c:pt idx="117">
                  <c:v>1911M10</c:v>
                </c:pt>
                <c:pt idx="118">
                  <c:v>1911M11</c:v>
                </c:pt>
                <c:pt idx="119">
                  <c:v>1911M12</c:v>
                </c:pt>
                <c:pt idx="120">
                  <c:v>1912M01</c:v>
                </c:pt>
                <c:pt idx="121">
                  <c:v>1912M02</c:v>
                </c:pt>
                <c:pt idx="122">
                  <c:v>1912M03</c:v>
                </c:pt>
                <c:pt idx="123">
                  <c:v>1912M04</c:v>
                </c:pt>
                <c:pt idx="124">
                  <c:v>1912M05</c:v>
                </c:pt>
                <c:pt idx="125">
                  <c:v>1912M06</c:v>
                </c:pt>
                <c:pt idx="126">
                  <c:v>1912M07</c:v>
                </c:pt>
                <c:pt idx="127">
                  <c:v>1912M08</c:v>
                </c:pt>
                <c:pt idx="128">
                  <c:v>1912M09</c:v>
                </c:pt>
                <c:pt idx="129">
                  <c:v>1912M10</c:v>
                </c:pt>
                <c:pt idx="130">
                  <c:v>1912M11</c:v>
                </c:pt>
                <c:pt idx="131">
                  <c:v>1912M12</c:v>
                </c:pt>
                <c:pt idx="132">
                  <c:v>1913M01</c:v>
                </c:pt>
                <c:pt idx="133">
                  <c:v>1913M02</c:v>
                </c:pt>
                <c:pt idx="134">
                  <c:v>1913M03</c:v>
                </c:pt>
                <c:pt idx="135">
                  <c:v>1913M04</c:v>
                </c:pt>
                <c:pt idx="136">
                  <c:v>1913M05</c:v>
                </c:pt>
                <c:pt idx="137">
                  <c:v>1913M06</c:v>
                </c:pt>
                <c:pt idx="138">
                  <c:v>1913M07</c:v>
                </c:pt>
                <c:pt idx="139">
                  <c:v>1913M08</c:v>
                </c:pt>
                <c:pt idx="140">
                  <c:v>1913M09</c:v>
                </c:pt>
                <c:pt idx="141">
                  <c:v>1913M10</c:v>
                </c:pt>
                <c:pt idx="142">
                  <c:v>1913M11</c:v>
                </c:pt>
                <c:pt idx="143">
                  <c:v>1913M12</c:v>
                </c:pt>
                <c:pt idx="144">
                  <c:v>1914M01</c:v>
                </c:pt>
                <c:pt idx="145">
                  <c:v>1914M02</c:v>
                </c:pt>
                <c:pt idx="146">
                  <c:v>1914M03</c:v>
                </c:pt>
                <c:pt idx="147">
                  <c:v>1914M04</c:v>
                </c:pt>
                <c:pt idx="148">
                  <c:v>1914M05</c:v>
                </c:pt>
                <c:pt idx="149">
                  <c:v>1914M06</c:v>
                </c:pt>
                <c:pt idx="150">
                  <c:v>1914M07</c:v>
                </c:pt>
                <c:pt idx="151">
                  <c:v>1914M08</c:v>
                </c:pt>
                <c:pt idx="152">
                  <c:v>1914M09</c:v>
                </c:pt>
                <c:pt idx="153">
                  <c:v>1914M10</c:v>
                </c:pt>
                <c:pt idx="154">
                  <c:v>1914M11</c:v>
                </c:pt>
                <c:pt idx="155">
                  <c:v>1914M12</c:v>
                </c:pt>
                <c:pt idx="156">
                  <c:v>1915M01</c:v>
                </c:pt>
                <c:pt idx="157">
                  <c:v>1915M02</c:v>
                </c:pt>
                <c:pt idx="158">
                  <c:v>1915M03</c:v>
                </c:pt>
                <c:pt idx="159">
                  <c:v>1915M04</c:v>
                </c:pt>
                <c:pt idx="160">
                  <c:v>1915M05</c:v>
                </c:pt>
                <c:pt idx="161">
                  <c:v>1915M06</c:v>
                </c:pt>
                <c:pt idx="162">
                  <c:v>1915M07</c:v>
                </c:pt>
                <c:pt idx="163">
                  <c:v>1915M08</c:v>
                </c:pt>
                <c:pt idx="164">
                  <c:v>1915M09</c:v>
                </c:pt>
                <c:pt idx="165">
                  <c:v>1915M10</c:v>
                </c:pt>
                <c:pt idx="166">
                  <c:v>1915M11</c:v>
                </c:pt>
                <c:pt idx="167">
                  <c:v>1915M12</c:v>
                </c:pt>
                <c:pt idx="168">
                  <c:v>1916M01</c:v>
                </c:pt>
                <c:pt idx="169">
                  <c:v>1916M02</c:v>
                </c:pt>
                <c:pt idx="170">
                  <c:v>1916M03</c:v>
                </c:pt>
                <c:pt idx="171">
                  <c:v>1916M04</c:v>
                </c:pt>
                <c:pt idx="172">
                  <c:v>1916M05</c:v>
                </c:pt>
                <c:pt idx="173">
                  <c:v>1916M06</c:v>
                </c:pt>
                <c:pt idx="174">
                  <c:v>1916M07</c:v>
                </c:pt>
                <c:pt idx="175">
                  <c:v>1916M08</c:v>
                </c:pt>
                <c:pt idx="176">
                  <c:v>1916M09</c:v>
                </c:pt>
                <c:pt idx="177">
                  <c:v>1916M10</c:v>
                </c:pt>
                <c:pt idx="178">
                  <c:v>1916M11</c:v>
                </c:pt>
                <c:pt idx="179">
                  <c:v>1916M12</c:v>
                </c:pt>
                <c:pt idx="180">
                  <c:v>1917M01</c:v>
                </c:pt>
                <c:pt idx="181">
                  <c:v>1917M02</c:v>
                </c:pt>
                <c:pt idx="182">
                  <c:v>1917M03</c:v>
                </c:pt>
                <c:pt idx="183">
                  <c:v>1917M04</c:v>
                </c:pt>
                <c:pt idx="184">
                  <c:v>1917M05</c:v>
                </c:pt>
                <c:pt idx="185">
                  <c:v>1917M06</c:v>
                </c:pt>
                <c:pt idx="186">
                  <c:v>1917M07</c:v>
                </c:pt>
                <c:pt idx="187">
                  <c:v>1917M08</c:v>
                </c:pt>
                <c:pt idx="188">
                  <c:v>1917M09</c:v>
                </c:pt>
                <c:pt idx="189">
                  <c:v>1917M10</c:v>
                </c:pt>
                <c:pt idx="190">
                  <c:v>1917M11</c:v>
                </c:pt>
                <c:pt idx="191">
                  <c:v>1917M12</c:v>
                </c:pt>
                <c:pt idx="192">
                  <c:v>1918M01</c:v>
                </c:pt>
                <c:pt idx="193">
                  <c:v>1918M02</c:v>
                </c:pt>
                <c:pt idx="194">
                  <c:v>1918M03</c:v>
                </c:pt>
                <c:pt idx="195">
                  <c:v>1918M04</c:v>
                </c:pt>
                <c:pt idx="196">
                  <c:v>1918M05</c:v>
                </c:pt>
                <c:pt idx="197">
                  <c:v>1918M06</c:v>
                </c:pt>
                <c:pt idx="198">
                  <c:v>1918M07</c:v>
                </c:pt>
                <c:pt idx="199">
                  <c:v>1918M08</c:v>
                </c:pt>
                <c:pt idx="200">
                  <c:v>1918M09</c:v>
                </c:pt>
                <c:pt idx="201">
                  <c:v>1918M10</c:v>
                </c:pt>
                <c:pt idx="202">
                  <c:v>1918M11</c:v>
                </c:pt>
                <c:pt idx="203">
                  <c:v>1918M12</c:v>
                </c:pt>
                <c:pt idx="204">
                  <c:v>1919M01</c:v>
                </c:pt>
                <c:pt idx="205">
                  <c:v>1919M02</c:v>
                </c:pt>
                <c:pt idx="206">
                  <c:v>1919M03</c:v>
                </c:pt>
                <c:pt idx="207">
                  <c:v>1919M04</c:v>
                </c:pt>
                <c:pt idx="208">
                  <c:v>1919M05</c:v>
                </c:pt>
                <c:pt idx="209">
                  <c:v>1919M06</c:v>
                </c:pt>
                <c:pt idx="210">
                  <c:v>1919M07</c:v>
                </c:pt>
                <c:pt idx="211">
                  <c:v>1919M08</c:v>
                </c:pt>
                <c:pt idx="212">
                  <c:v>1919M09</c:v>
                </c:pt>
                <c:pt idx="213">
                  <c:v>1919M10</c:v>
                </c:pt>
                <c:pt idx="214">
                  <c:v>1919M11</c:v>
                </c:pt>
                <c:pt idx="215">
                  <c:v>1919M12</c:v>
                </c:pt>
                <c:pt idx="216">
                  <c:v>1920M01</c:v>
                </c:pt>
                <c:pt idx="217">
                  <c:v>1920M02</c:v>
                </c:pt>
                <c:pt idx="218">
                  <c:v>1920M03</c:v>
                </c:pt>
                <c:pt idx="219">
                  <c:v>1920M04</c:v>
                </c:pt>
                <c:pt idx="220">
                  <c:v>1920M05</c:v>
                </c:pt>
                <c:pt idx="221">
                  <c:v>1920M06</c:v>
                </c:pt>
                <c:pt idx="222">
                  <c:v>1920M07</c:v>
                </c:pt>
                <c:pt idx="223">
                  <c:v>1920M08</c:v>
                </c:pt>
                <c:pt idx="224">
                  <c:v>1920M09</c:v>
                </c:pt>
                <c:pt idx="225">
                  <c:v>1920M10</c:v>
                </c:pt>
                <c:pt idx="226">
                  <c:v>1920M11</c:v>
                </c:pt>
                <c:pt idx="227">
                  <c:v>1920M12</c:v>
                </c:pt>
                <c:pt idx="228">
                  <c:v>1921M01</c:v>
                </c:pt>
                <c:pt idx="229">
                  <c:v>1921M02</c:v>
                </c:pt>
                <c:pt idx="230">
                  <c:v>1921M03</c:v>
                </c:pt>
                <c:pt idx="231">
                  <c:v>1921M04</c:v>
                </c:pt>
                <c:pt idx="232">
                  <c:v>1921M05</c:v>
                </c:pt>
                <c:pt idx="233">
                  <c:v>1921M06</c:v>
                </c:pt>
                <c:pt idx="234">
                  <c:v>1921M07</c:v>
                </c:pt>
                <c:pt idx="235">
                  <c:v>1921M08</c:v>
                </c:pt>
                <c:pt idx="236">
                  <c:v>1921M09</c:v>
                </c:pt>
                <c:pt idx="237">
                  <c:v>1921M10</c:v>
                </c:pt>
                <c:pt idx="238">
                  <c:v>1921M11</c:v>
                </c:pt>
                <c:pt idx="239">
                  <c:v>1921M12</c:v>
                </c:pt>
                <c:pt idx="240">
                  <c:v>1922M01</c:v>
                </c:pt>
                <c:pt idx="241">
                  <c:v>1922M02</c:v>
                </c:pt>
                <c:pt idx="242">
                  <c:v>1922M03</c:v>
                </c:pt>
                <c:pt idx="243">
                  <c:v>1922M04</c:v>
                </c:pt>
                <c:pt idx="244">
                  <c:v>1922M05</c:v>
                </c:pt>
                <c:pt idx="245">
                  <c:v>1922M06</c:v>
                </c:pt>
                <c:pt idx="246">
                  <c:v>1922M07</c:v>
                </c:pt>
                <c:pt idx="247">
                  <c:v>1922M08</c:v>
                </c:pt>
                <c:pt idx="248">
                  <c:v>1922M09</c:v>
                </c:pt>
                <c:pt idx="249">
                  <c:v>1922M10</c:v>
                </c:pt>
                <c:pt idx="250">
                  <c:v>1922M11</c:v>
                </c:pt>
                <c:pt idx="251">
                  <c:v>1922M12</c:v>
                </c:pt>
                <c:pt idx="252">
                  <c:v>1923M01</c:v>
                </c:pt>
                <c:pt idx="253">
                  <c:v>1923M02</c:v>
                </c:pt>
                <c:pt idx="254">
                  <c:v>1923M03</c:v>
                </c:pt>
                <c:pt idx="255">
                  <c:v>1923M04</c:v>
                </c:pt>
                <c:pt idx="256">
                  <c:v>1923M05</c:v>
                </c:pt>
                <c:pt idx="257">
                  <c:v>1923M06</c:v>
                </c:pt>
                <c:pt idx="258">
                  <c:v>1923M07</c:v>
                </c:pt>
                <c:pt idx="259">
                  <c:v>1923M08</c:v>
                </c:pt>
                <c:pt idx="260">
                  <c:v>1923M09</c:v>
                </c:pt>
                <c:pt idx="261">
                  <c:v>1923M10</c:v>
                </c:pt>
                <c:pt idx="262">
                  <c:v>1923M11</c:v>
                </c:pt>
                <c:pt idx="263">
                  <c:v>1923M12</c:v>
                </c:pt>
                <c:pt idx="264">
                  <c:v>1924M01</c:v>
                </c:pt>
                <c:pt idx="265">
                  <c:v>1924M02</c:v>
                </c:pt>
                <c:pt idx="266">
                  <c:v>1924M03</c:v>
                </c:pt>
                <c:pt idx="267">
                  <c:v>1924M04</c:v>
                </c:pt>
                <c:pt idx="268">
                  <c:v>1924M05</c:v>
                </c:pt>
                <c:pt idx="269">
                  <c:v>1924M06</c:v>
                </c:pt>
                <c:pt idx="270">
                  <c:v>1924M07</c:v>
                </c:pt>
                <c:pt idx="271">
                  <c:v>1924M08</c:v>
                </c:pt>
                <c:pt idx="272">
                  <c:v>1924M09</c:v>
                </c:pt>
                <c:pt idx="273">
                  <c:v>1924M10</c:v>
                </c:pt>
                <c:pt idx="274">
                  <c:v>1924M11</c:v>
                </c:pt>
                <c:pt idx="275">
                  <c:v>1924M12</c:v>
                </c:pt>
                <c:pt idx="276">
                  <c:v>1925M01</c:v>
                </c:pt>
                <c:pt idx="277">
                  <c:v>1925M02</c:v>
                </c:pt>
                <c:pt idx="278">
                  <c:v>1925M03</c:v>
                </c:pt>
                <c:pt idx="279">
                  <c:v>1925M04</c:v>
                </c:pt>
                <c:pt idx="280">
                  <c:v>1925M05</c:v>
                </c:pt>
                <c:pt idx="281">
                  <c:v>1925M06</c:v>
                </c:pt>
                <c:pt idx="282">
                  <c:v>1925M07</c:v>
                </c:pt>
                <c:pt idx="283">
                  <c:v>1925M08</c:v>
                </c:pt>
                <c:pt idx="284">
                  <c:v>1925M09</c:v>
                </c:pt>
                <c:pt idx="285">
                  <c:v>1925M10</c:v>
                </c:pt>
                <c:pt idx="286">
                  <c:v>1925M11</c:v>
                </c:pt>
                <c:pt idx="287">
                  <c:v>1925M12</c:v>
                </c:pt>
                <c:pt idx="288">
                  <c:v>1926M01</c:v>
                </c:pt>
                <c:pt idx="289">
                  <c:v>1926M02</c:v>
                </c:pt>
                <c:pt idx="290">
                  <c:v>1926M03</c:v>
                </c:pt>
                <c:pt idx="291">
                  <c:v>1926M04</c:v>
                </c:pt>
                <c:pt idx="292">
                  <c:v>1926M05</c:v>
                </c:pt>
                <c:pt idx="293">
                  <c:v>1926M06</c:v>
                </c:pt>
                <c:pt idx="294">
                  <c:v>1926M07</c:v>
                </c:pt>
                <c:pt idx="295">
                  <c:v>1926M08</c:v>
                </c:pt>
                <c:pt idx="296">
                  <c:v>1926M09</c:v>
                </c:pt>
                <c:pt idx="297">
                  <c:v>1926M10</c:v>
                </c:pt>
                <c:pt idx="298">
                  <c:v>1926M11</c:v>
                </c:pt>
                <c:pt idx="299">
                  <c:v>1926M12</c:v>
                </c:pt>
                <c:pt idx="300">
                  <c:v>1927M01</c:v>
                </c:pt>
                <c:pt idx="301">
                  <c:v>1927M02</c:v>
                </c:pt>
                <c:pt idx="302">
                  <c:v>1927M03</c:v>
                </c:pt>
                <c:pt idx="303">
                  <c:v>1927M04</c:v>
                </c:pt>
                <c:pt idx="304">
                  <c:v>1927M05</c:v>
                </c:pt>
                <c:pt idx="305">
                  <c:v>1927M06</c:v>
                </c:pt>
                <c:pt idx="306">
                  <c:v>1927M07</c:v>
                </c:pt>
                <c:pt idx="307">
                  <c:v>1927M08</c:v>
                </c:pt>
                <c:pt idx="308">
                  <c:v>1927M09</c:v>
                </c:pt>
                <c:pt idx="309">
                  <c:v>1927M10</c:v>
                </c:pt>
                <c:pt idx="310">
                  <c:v>1927M11</c:v>
                </c:pt>
                <c:pt idx="311">
                  <c:v>1927M12</c:v>
                </c:pt>
                <c:pt idx="312">
                  <c:v>1928M01</c:v>
                </c:pt>
                <c:pt idx="313">
                  <c:v>1928M02</c:v>
                </c:pt>
                <c:pt idx="314">
                  <c:v>1928M03</c:v>
                </c:pt>
                <c:pt idx="315">
                  <c:v>1928M04</c:v>
                </c:pt>
                <c:pt idx="316">
                  <c:v>1928M05</c:v>
                </c:pt>
                <c:pt idx="317">
                  <c:v>1928M06</c:v>
                </c:pt>
                <c:pt idx="318">
                  <c:v>1928M07</c:v>
                </c:pt>
                <c:pt idx="319">
                  <c:v>1928M08</c:v>
                </c:pt>
                <c:pt idx="320">
                  <c:v>1928M09</c:v>
                </c:pt>
                <c:pt idx="321">
                  <c:v>1928M10</c:v>
                </c:pt>
                <c:pt idx="322">
                  <c:v>1928M11</c:v>
                </c:pt>
                <c:pt idx="323">
                  <c:v>1928M12</c:v>
                </c:pt>
                <c:pt idx="324">
                  <c:v>1929M01</c:v>
                </c:pt>
                <c:pt idx="325">
                  <c:v>1929M02</c:v>
                </c:pt>
                <c:pt idx="326">
                  <c:v>1929M03</c:v>
                </c:pt>
                <c:pt idx="327">
                  <c:v>1929M04</c:v>
                </c:pt>
                <c:pt idx="328">
                  <c:v>1929M05</c:v>
                </c:pt>
                <c:pt idx="329">
                  <c:v>1929M06</c:v>
                </c:pt>
                <c:pt idx="330">
                  <c:v>1929M07</c:v>
                </c:pt>
                <c:pt idx="331">
                  <c:v>1929M08</c:v>
                </c:pt>
                <c:pt idx="332">
                  <c:v>1929M09</c:v>
                </c:pt>
                <c:pt idx="333">
                  <c:v>1929M10</c:v>
                </c:pt>
                <c:pt idx="334">
                  <c:v>1929M11</c:v>
                </c:pt>
                <c:pt idx="335">
                  <c:v>1929M12</c:v>
                </c:pt>
                <c:pt idx="336">
                  <c:v>1930M01</c:v>
                </c:pt>
                <c:pt idx="337">
                  <c:v>1930M02</c:v>
                </c:pt>
                <c:pt idx="338">
                  <c:v>1930M03</c:v>
                </c:pt>
                <c:pt idx="339">
                  <c:v>1930M04</c:v>
                </c:pt>
                <c:pt idx="340">
                  <c:v>1930M05</c:v>
                </c:pt>
                <c:pt idx="341">
                  <c:v>1930M06</c:v>
                </c:pt>
                <c:pt idx="342">
                  <c:v>1930M07</c:v>
                </c:pt>
                <c:pt idx="343">
                  <c:v>1930M08</c:v>
                </c:pt>
                <c:pt idx="344">
                  <c:v>1930M09</c:v>
                </c:pt>
                <c:pt idx="345">
                  <c:v>1930M10</c:v>
                </c:pt>
                <c:pt idx="346">
                  <c:v>1930M11</c:v>
                </c:pt>
                <c:pt idx="347">
                  <c:v>1930M12</c:v>
                </c:pt>
                <c:pt idx="348">
                  <c:v>1931M01</c:v>
                </c:pt>
                <c:pt idx="349">
                  <c:v>1931M02</c:v>
                </c:pt>
                <c:pt idx="350">
                  <c:v>1931M03</c:v>
                </c:pt>
                <c:pt idx="351">
                  <c:v>1931M04</c:v>
                </c:pt>
                <c:pt idx="352">
                  <c:v>1931M05</c:v>
                </c:pt>
                <c:pt idx="353">
                  <c:v>1931M06</c:v>
                </c:pt>
                <c:pt idx="354">
                  <c:v>1931M07</c:v>
                </c:pt>
                <c:pt idx="355">
                  <c:v>1931M08</c:v>
                </c:pt>
                <c:pt idx="356">
                  <c:v>1931M09</c:v>
                </c:pt>
                <c:pt idx="357">
                  <c:v>1931M10</c:v>
                </c:pt>
                <c:pt idx="358">
                  <c:v>1931M11</c:v>
                </c:pt>
                <c:pt idx="359">
                  <c:v>1931M12</c:v>
                </c:pt>
                <c:pt idx="360">
                  <c:v>1932M01</c:v>
                </c:pt>
                <c:pt idx="361">
                  <c:v>1932M02</c:v>
                </c:pt>
                <c:pt idx="362">
                  <c:v>1932M03</c:v>
                </c:pt>
                <c:pt idx="363">
                  <c:v>1932M04</c:v>
                </c:pt>
                <c:pt idx="364">
                  <c:v>1932M05</c:v>
                </c:pt>
                <c:pt idx="365">
                  <c:v>1932M06</c:v>
                </c:pt>
                <c:pt idx="366">
                  <c:v>1932M07</c:v>
                </c:pt>
                <c:pt idx="367">
                  <c:v>1932M08</c:v>
                </c:pt>
                <c:pt idx="368">
                  <c:v>1932M09</c:v>
                </c:pt>
                <c:pt idx="369">
                  <c:v>1932M10</c:v>
                </c:pt>
                <c:pt idx="370">
                  <c:v>1932M11</c:v>
                </c:pt>
                <c:pt idx="371">
                  <c:v>1932M12</c:v>
                </c:pt>
                <c:pt idx="372">
                  <c:v>1933M01</c:v>
                </c:pt>
                <c:pt idx="373">
                  <c:v>1933M02</c:v>
                </c:pt>
                <c:pt idx="374">
                  <c:v>1933M03</c:v>
                </c:pt>
                <c:pt idx="375">
                  <c:v>1933M04</c:v>
                </c:pt>
                <c:pt idx="376">
                  <c:v>1933M05</c:v>
                </c:pt>
                <c:pt idx="377">
                  <c:v>1933M06</c:v>
                </c:pt>
                <c:pt idx="378">
                  <c:v>1933M07</c:v>
                </c:pt>
                <c:pt idx="379">
                  <c:v>1933M08</c:v>
                </c:pt>
                <c:pt idx="380">
                  <c:v>1933M09</c:v>
                </c:pt>
                <c:pt idx="381">
                  <c:v>1933M10</c:v>
                </c:pt>
                <c:pt idx="382">
                  <c:v>1933M11</c:v>
                </c:pt>
                <c:pt idx="383">
                  <c:v>1933M12</c:v>
                </c:pt>
                <c:pt idx="384">
                  <c:v>1934M01</c:v>
                </c:pt>
                <c:pt idx="385">
                  <c:v>1934M02</c:v>
                </c:pt>
                <c:pt idx="386">
                  <c:v>1934M03</c:v>
                </c:pt>
                <c:pt idx="387">
                  <c:v>1934M04</c:v>
                </c:pt>
                <c:pt idx="388">
                  <c:v>1934M05</c:v>
                </c:pt>
                <c:pt idx="389">
                  <c:v>1934M06</c:v>
                </c:pt>
                <c:pt idx="390">
                  <c:v>1934M07</c:v>
                </c:pt>
                <c:pt idx="391">
                  <c:v>1934M08</c:v>
                </c:pt>
                <c:pt idx="392">
                  <c:v>1934M09</c:v>
                </c:pt>
                <c:pt idx="393">
                  <c:v>1934M10</c:v>
                </c:pt>
                <c:pt idx="394">
                  <c:v>1934M11</c:v>
                </c:pt>
                <c:pt idx="395">
                  <c:v>1934M12</c:v>
                </c:pt>
                <c:pt idx="396">
                  <c:v>1935M01</c:v>
                </c:pt>
                <c:pt idx="397">
                  <c:v>1935M02</c:v>
                </c:pt>
                <c:pt idx="398">
                  <c:v>1935M03</c:v>
                </c:pt>
                <c:pt idx="399">
                  <c:v>1935M04</c:v>
                </c:pt>
                <c:pt idx="400">
                  <c:v>1935M05</c:v>
                </c:pt>
                <c:pt idx="401">
                  <c:v>1935M06</c:v>
                </c:pt>
                <c:pt idx="402">
                  <c:v>1935M07</c:v>
                </c:pt>
                <c:pt idx="403">
                  <c:v>1935M08</c:v>
                </c:pt>
                <c:pt idx="404">
                  <c:v>1935M09</c:v>
                </c:pt>
                <c:pt idx="405">
                  <c:v>1935M10</c:v>
                </c:pt>
                <c:pt idx="406">
                  <c:v>1935M11</c:v>
                </c:pt>
                <c:pt idx="407">
                  <c:v>1935M12</c:v>
                </c:pt>
                <c:pt idx="408">
                  <c:v>1936M01</c:v>
                </c:pt>
                <c:pt idx="409">
                  <c:v>1936M02</c:v>
                </c:pt>
                <c:pt idx="410">
                  <c:v>1936M03</c:v>
                </c:pt>
                <c:pt idx="411">
                  <c:v>1936M04</c:v>
                </c:pt>
                <c:pt idx="412">
                  <c:v>1936M05</c:v>
                </c:pt>
                <c:pt idx="413">
                  <c:v>1936M06</c:v>
                </c:pt>
                <c:pt idx="414">
                  <c:v>1936M07</c:v>
                </c:pt>
                <c:pt idx="415">
                  <c:v>1936M08</c:v>
                </c:pt>
                <c:pt idx="416">
                  <c:v>1936M09</c:v>
                </c:pt>
                <c:pt idx="417">
                  <c:v>1936M10</c:v>
                </c:pt>
                <c:pt idx="418">
                  <c:v>1936M11</c:v>
                </c:pt>
                <c:pt idx="419">
                  <c:v>1936M12</c:v>
                </c:pt>
                <c:pt idx="420">
                  <c:v>1937M01</c:v>
                </c:pt>
                <c:pt idx="421">
                  <c:v>1937M02</c:v>
                </c:pt>
                <c:pt idx="422">
                  <c:v>1937M03</c:v>
                </c:pt>
                <c:pt idx="423">
                  <c:v>1937M04</c:v>
                </c:pt>
                <c:pt idx="424">
                  <c:v>1937M05</c:v>
                </c:pt>
                <c:pt idx="425">
                  <c:v>1937M06</c:v>
                </c:pt>
                <c:pt idx="426">
                  <c:v>1937M07</c:v>
                </c:pt>
                <c:pt idx="427">
                  <c:v>1937M08</c:v>
                </c:pt>
                <c:pt idx="428">
                  <c:v>1937M09</c:v>
                </c:pt>
                <c:pt idx="429">
                  <c:v>1937M10</c:v>
                </c:pt>
                <c:pt idx="430">
                  <c:v>1937M11</c:v>
                </c:pt>
                <c:pt idx="431">
                  <c:v>1937M12</c:v>
                </c:pt>
                <c:pt idx="432">
                  <c:v>1938M01</c:v>
                </c:pt>
                <c:pt idx="433">
                  <c:v>1938M02</c:v>
                </c:pt>
                <c:pt idx="434">
                  <c:v>1938M03</c:v>
                </c:pt>
                <c:pt idx="435">
                  <c:v>1938M04</c:v>
                </c:pt>
                <c:pt idx="436">
                  <c:v>1938M05</c:v>
                </c:pt>
                <c:pt idx="437">
                  <c:v>1938M06</c:v>
                </c:pt>
                <c:pt idx="438">
                  <c:v>1938M07</c:v>
                </c:pt>
                <c:pt idx="439">
                  <c:v>1938M08</c:v>
                </c:pt>
                <c:pt idx="440">
                  <c:v>1938M09</c:v>
                </c:pt>
                <c:pt idx="441">
                  <c:v>1938M10</c:v>
                </c:pt>
                <c:pt idx="442">
                  <c:v>1938M11</c:v>
                </c:pt>
                <c:pt idx="443">
                  <c:v>1938M12</c:v>
                </c:pt>
                <c:pt idx="444">
                  <c:v>1939M01</c:v>
                </c:pt>
                <c:pt idx="445">
                  <c:v>1939M02</c:v>
                </c:pt>
                <c:pt idx="446">
                  <c:v>1939M03</c:v>
                </c:pt>
                <c:pt idx="447">
                  <c:v>1939M04</c:v>
                </c:pt>
                <c:pt idx="448">
                  <c:v>1939M05</c:v>
                </c:pt>
                <c:pt idx="449">
                  <c:v>1939M06</c:v>
                </c:pt>
                <c:pt idx="450">
                  <c:v>1939M07</c:v>
                </c:pt>
                <c:pt idx="451">
                  <c:v>1939M08</c:v>
                </c:pt>
                <c:pt idx="452">
                  <c:v>1939M09</c:v>
                </c:pt>
                <c:pt idx="453">
                  <c:v>1939M10</c:v>
                </c:pt>
                <c:pt idx="454">
                  <c:v>1939M11</c:v>
                </c:pt>
                <c:pt idx="455">
                  <c:v>1939M12</c:v>
                </c:pt>
                <c:pt idx="456">
                  <c:v>1940M01</c:v>
                </c:pt>
                <c:pt idx="457">
                  <c:v>1940M02</c:v>
                </c:pt>
                <c:pt idx="458">
                  <c:v>1940M03</c:v>
                </c:pt>
                <c:pt idx="459">
                  <c:v>1940M04</c:v>
                </c:pt>
                <c:pt idx="460">
                  <c:v>1940M05</c:v>
                </c:pt>
                <c:pt idx="461">
                  <c:v>1940M06</c:v>
                </c:pt>
                <c:pt idx="462">
                  <c:v>1940M07</c:v>
                </c:pt>
                <c:pt idx="463">
                  <c:v>1940M08</c:v>
                </c:pt>
                <c:pt idx="464">
                  <c:v>1940M09</c:v>
                </c:pt>
                <c:pt idx="465">
                  <c:v>1940M10</c:v>
                </c:pt>
                <c:pt idx="466">
                  <c:v>1940M11</c:v>
                </c:pt>
                <c:pt idx="467">
                  <c:v>1940M12</c:v>
                </c:pt>
                <c:pt idx="468">
                  <c:v>1941M01</c:v>
                </c:pt>
                <c:pt idx="469">
                  <c:v>1941M02</c:v>
                </c:pt>
                <c:pt idx="470">
                  <c:v>1941M03</c:v>
                </c:pt>
                <c:pt idx="471">
                  <c:v>1941M04</c:v>
                </c:pt>
                <c:pt idx="472">
                  <c:v>1941M05</c:v>
                </c:pt>
                <c:pt idx="473">
                  <c:v>1941M06</c:v>
                </c:pt>
              </c:strCache>
            </c:strRef>
          </c:cat>
          <c:val>
            <c:numRef>
              <c:f>'Sterling &amp; USD exchange rate'!$D$3:$D$476</c:f>
              <c:numCache>
                <c:formatCode>#,##0.00</c:formatCode>
                <c:ptCount val="474"/>
                <c:pt idx="327">
                  <c:v>2.27</c:v>
                </c:pt>
                <c:pt idx="328">
                  <c:v>2.27</c:v>
                </c:pt>
                <c:pt idx="329">
                  <c:v>2.27</c:v>
                </c:pt>
                <c:pt idx="330">
                  <c:v>2.27</c:v>
                </c:pt>
                <c:pt idx="331">
                  <c:v>2.2799999999999998</c:v>
                </c:pt>
                <c:pt idx="332">
                  <c:v>2.2799999999999998</c:v>
                </c:pt>
                <c:pt idx="333">
                  <c:v>2.27</c:v>
                </c:pt>
                <c:pt idx="334">
                  <c:v>2.2599999999999998</c:v>
                </c:pt>
                <c:pt idx="335">
                  <c:v>2.2599999999999998</c:v>
                </c:pt>
                <c:pt idx="336">
                  <c:v>2.2599999999999998</c:v>
                </c:pt>
                <c:pt idx="337">
                  <c:v>2.25</c:v>
                </c:pt>
                <c:pt idx="338">
                  <c:v>2.25</c:v>
                </c:pt>
                <c:pt idx="339">
                  <c:v>2.25</c:v>
                </c:pt>
                <c:pt idx="340">
                  <c:v>2.25</c:v>
                </c:pt>
                <c:pt idx="341">
                  <c:v>2.2799999999999998</c:v>
                </c:pt>
                <c:pt idx="342">
                  <c:v>2.31</c:v>
                </c:pt>
                <c:pt idx="343">
                  <c:v>2.31</c:v>
                </c:pt>
                <c:pt idx="344">
                  <c:v>2.31</c:v>
                </c:pt>
                <c:pt idx="345">
                  <c:v>2.31</c:v>
                </c:pt>
                <c:pt idx="346">
                  <c:v>2.31</c:v>
                </c:pt>
                <c:pt idx="347">
                  <c:v>2.31</c:v>
                </c:pt>
                <c:pt idx="348">
                  <c:v>2.3199999999999998</c:v>
                </c:pt>
                <c:pt idx="349">
                  <c:v>2.3199999999999998</c:v>
                </c:pt>
                <c:pt idx="350">
                  <c:v>2.3199999999999998</c:v>
                </c:pt>
                <c:pt idx="351">
                  <c:v>2.3199999999999998</c:v>
                </c:pt>
                <c:pt idx="354">
                  <c:v>2.38</c:v>
                </c:pt>
                <c:pt idx="355">
                  <c:v>2.38</c:v>
                </c:pt>
                <c:pt idx="356">
                  <c:v>2.36</c:v>
                </c:pt>
                <c:pt idx="357">
                  <c:v>2.41</c:v>
                </c:pt>
                <c:pt idx="358">
                  <c:v>2.89</c:v>
                </c:pt>
                <c:pt idx="359">
                  <c:v>2.87</c:v>
                </c:pt>
                <c:pt idx="362">
                  <c:v>2.34</c:v>
                </c:pt>
                <c:pt idx="363">
                  <c:v>2.35</c:v>
                </c:pt>
                <c:pt idx="364">
                  <c:v>2.75</c:v>
                </c:pt>
                <c:pt idx="365">
                  <c:v>3.02</c:v>
                </c:pt>
                <c:pt idx="366">
                  <c:v>3.05</c:v>
                </c:pt>
                <c:pt idx="367">
                  <c:v>3.18</c:v>
                </c:pt>
                <c:pt idx="368">
                  <c:v>3.17</c:v>
                </c:pt>
                <c:pt idx="369">
                  <c:v>3.2</c:v>
                </c:pt>
                <c:pt idx="370">
                  <c:v>3.55</c:v>
                </c:pt>
                <c:pt idx="371">
                  <c:v>3.57</c:v>
                </c:pt>
                <c:pt idx="372">
                  <c:v>3.29</c:v>
                </c:pt>
                <c:pt idx="373">
                  <c:v>3.24</c:v>
                </c:pt>
                <c:pt idx="374">
                  <c:v>3.2</c:v>
                </c:pt>
                <c:pt idx="375">
                  <c:v>3.06</c:v>
                </c:pt>
                <c:pt idx="376">
                  <c:v>2.89</c:v>
                </c:pt>
                <c:pt idx="377">
                  <c:v>2.72</c:v>
                </c:pt>
                <c:pt idx="378">
                  <c:v>2.5</c:v>
                </c:pt>
                <c:pt idx="379">
                  <c:v>2.48</c:v>
                </c:pt>
                <c:pt idx="380">
                  <c:v>2.4500000000000002</c:v>
                </c:pt>
                <c:pt idx="381">
                  <c:v>2.42</c:v>
                </c:pt>
                <c:pt idx="382">
                  <c:v>2.2799999999999998</c:v>
                </c:pt>
                <c:pt idx="383">
                  <c:v>2.2000000000000002</c:v>
                </c:pt>
                <c:pt idx="384">
                  <c:v>2.21</c:v>
                </c:pt>
                <c:pt idx="385">
                  <c:v>2.2200000000000002</c:v>
                </c:pt>
                <c:pt idx="386">
                  <c:v>2.19</c:v>
                </c:pt>
                <c:pt idx="387">
                  <c:v>2.17</c:v>
                </c:pt>
                <c:pt idx="388">
                  <c:v>2.17</c:v>
                </c:pt>
                <c:pt idx="389">
                  <c:v>2.17</c:v>
                </c:pt>
                <c:pt idx="390">
                  <c:v>2.1800000000000002</c:v>
                </c:pt>
                <c:pt idx="391">
                  <c:v>2.17</c:v>
                </c:pt>
                <c:pt idx="392">
                  <c:v>2.19</c:v>
                </c:pt>
                <c:pt idx="393">
                  <c:v>2.23</c:v>
                </c:pt>
                <c:pt idx="394">
                  <c:v>2.2200000000000002</c:v>
                </c:pt>
                <c:pt idx="395">
                  <c:v>2.2200000000000002</c:v>
                </c:pt>
                <c:pt idx="396">
                  <c:v>2.23</c:v>
                </c:pt>
                <c:pt idx="397">
                  <c:v>2.25</c:v>
                </c:pt>
                <c:pt idx="398">
                  <c:v>2.29</c:v>
                </c:pt>
                <c:pt idx="399">
                  <c:v>2.29</c:v>
                </c:pt>
                <c:pt idx="400">
                  <c:v>2.2599999999999998</c:v>
                </c:pt>
                <c:pt idx="401">
                  <c:v>2.2400000000000002</c:v>
                </c:pt>
                <c:pt idx="402">
                  <c:v>2.2400000000000002</c:v>
                </c:pt>
                <c:pt idx="403">
                  <c:v>2.23</c:v>
                </c:pt>
                <c:pt idx="404">
                  <c:v>2.23</c:v>
                </c:pt>
                <c:pt idx="405">
                  <c:v>2.2400000000000002</c:v>
                </c:pt>
                <c:pt idx="406">
                  <c:v>2.2400000000000002</c:v>
                </c:pt>
                <c:pt idx="407">
                  <c:v>2.23</c:v>
                </c:pt>
                <c:pt idx="408">
                  <c:v>2.2200000000000002</c:v>
                </c:pt>
                <c:pt idx="409">
                  <c:v>2.21</c:v>
                </c:pt>
                <c:pt idx="410">
                  <c:v>2.21</c:v>
                </c:pt>
                <c:pt idx="411">
                  <c:v>2.23</c:v>
                </c:pt>
                <c:pt idx="412">
                  <c:v>2.2000000000000002</c:v>
                </c:pt>
                <c:pt idx="413">
                  <c:v>2.2000000000000002</c:v>
                </c:pt>
                <c:pt idx="414">
                  <c:v>2.2000000000000002</c:v>
                </c:pt>
                <c:pt idx="415">
                  <c:v>2.1800000000000002</c:v>
                </c:pt>
                <c:pt idx="416">
                  <c:v>2.19</c:v>
                </c:pt>
                <c:pt idx="417">
                  <c:v>2.2200000000000002</c:v>
                </c:pt>
                <c:pt idx="418">
                  <c:v>2.23</c:v>
                </c:pt>
                <c:pt idx="419">
                  <c:v>2.2200000000000002</c:v>
                </c:pt>
                <c:pt idx="420">
                  <c:v>2.2200000000000002</c:v>
                </c:pt>
                <c:pt idx="421">
                  <c:v>2.2200000000000002</c:v>
                </c:pt>
                <c:pt idx="422">
                  <c:v>2.23</c:v>
                </c:pt>
                <c:pt idx="423">
                  <c:v>2.21</c:v>
                </c:pt>
                <c:pt idx="424">
                  <c:v>2.2000000000000002</c:v>
                </c:pt>
                <c:pt idx="425">
                  <c:v>2.27</c:v>
                </c:pt>
                <c:pt idx="426">
                  <c:v>2.2599999999999998</c:v>
                </c:pt>
                <c:pt idx="427">
                  <c:v>2.23</c:v>
                </c:pt>
                <c:pt idx="428">
                  <c:v>2.21</c:v>
                </c:pt>
                <c:pt idx="429">
                  <c:v>2.2000000000000002</c:v>
                </c:pt>
                <c:pt idx="430">
                  <c:v>2.1800000000000002</c:v>
                </c:pt>
                <c:pt idx="431">
                  <c:v>2.1800000000000002</c:v>
                </c:pt>
                <c:pt idx="432">
                  <c:v>2.1800000000000002</c:v>
                </c:pt>
                <c:pt idx="433">
                  <c:v>2.1800000000000002</c:v>
                </c:pt>
                <c:pt idx="434">
                  <c:v>2.19</c:v>
                </c:pt>
                <c:pt idx="435">
                  <c:v>2.19</c:v>
                </c:pt>
                <c:pt idx="436">
                  <c:v>2.2000000000000002</c:v>
                </c:pt>
                <c:pt idx="437">
                  <c:v>2.2000000000000002</c:v>
                </c:pt>
                <c:pt idx="438">
                  <c:v>2.21</c:v>
                </c:pt>
                <c:pt idx="439">
                  <c:v>2.23</c:v>
                </c:pt>
                <c:pt idx="440">
                  <c:v>2.27</c:v>
                </c:pt>
                <c:pt idx="441">
                  <c:v>2.2799999999999998</c:v>
                </c:pt>
                <c:pt idx="442">
                  <c:v>2.3199999999999998</c:v>
                </c:pt>
                <c:pt idx="443">
                  <c:v>2.34</c:v>
                </c:pt>
                <c:pt idx="444">
                  <c:v>2.34</c:v>
                </c:pt>
                <c:pt idx="445">
                  <c:v>2.33</c:v>
                </c:pt>
                <c:pt idx="446">
                  <c:v>2.33</c:v>
                </c:pt>
                <c:pt idx="447">
                  <c:v>2.33</c:v>
                </c:pt>
                <c:pt idx="448">
                  <c:v>2.33</c:v>
                </c:pt>
                <c:pt idx="449">
                  <c:v>2.33</c:v>
                </c:pt>
                <c:pt idx="450">
                  <c:v>2.33</c:v>
                </c:pt>
                <c:pt idx="451">
                  <c:v>2.37</c:v>
                </c:pt>
                <c:pt idx="452">
                  <c:v>2.75</c:v>
                </c:pt>
                <c:pt idx="453">
                  <c:v>2.73</c:v>
                </c:pt>
                <c:pt idx="454">
                  <c:v>2.79</c:v>
                </c:pt>
                <c:pt idx="455">
                  <c:v>2.8</c:v>
                </c:pt>
                <c:pt idx="456">
                  <c:v>2.74</c:v>
                </c:pt>
                <c:pt idx="457">
                  <c:v>2.76</c:v>
                </c:pt>
                <c:pt idx="458">
                  <c:v>2.92</c:v>
                </c:pt>
                <c:pt idx="459">
                  <c:v>3.17</c:v>
                </c:pt>
                <c:pt idx="460">
                  <c:v>3.37</c:v>
                </c:pt>
                <c:pt idx="461">
                  <c:v>3.22</c:v>
                </c:pt>
                <c:pt idx="462">
                  <c:v>2.96</c:v>
                </c:pt>
                <c:pt idx="463">
                  <c:v>3.05</c:v>
                </c:pt>
                <c:pt idx="464">
                  <c:v>3.06</c:v>
                </c:pt>
                <c:pt idx="465">
                  <c:v>2.99</c:v>
                </c:pt>
                <c:pt idx="466">
                  <c:v>2.94</c:v>
                </c:pt>
                <c:pt idx="467">
                  <c:v>2.92</c:v>
                </c:pt>
                <c:pt idx="468">
                  <c:v>2.92</c:v>
                </c:pt>
                <c:pt idx="469">
                  <c:v>2.86</c:v>
                </c:pt>
                <c:pt idx="470">
                  <c:v>2.83</c:v>
                </c:pt>
                <c:pt idx="471">
                  <c:v>2.83</c:v>
                </c:pt>
                <c:pt idx="472">
                  <c:v>2.84</c:v>
                </c:pt>
                <c:pt idx="473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50-FA44-9076-3B58711C7218}"/>
            </c:ext>
          </c:extLst>
        </c:ser>
        <c:ser>
          <c:idx val="0"/>
          <c:order val="2"/>
          <c:tx>
            <c:v>Ticals/Baht per pound sterling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'Sterling &amp; USD exchange rate'!$B$3:$B$476</c:f>
              <c:strCache>
                <c:ptCount val="474"/>
                <c:pt idx="0">
                  <c:v>1902M01</c:v>
                </c:pt>
                <c:pt idx="1">
                  <c:v>1902M02</c:v>
                </c:pt>
                <c:pt idx="2">
                  <c:v>1902M03</c:v>
                </c:pt>
                <c:pt idx="3">
                  <c:v>1902M04</c:v>
                </c:pt>
                <c:pt idx="4">
                  <c:v>1902M05</c:v>
                </c:pt>
                <c:pt idx="5">
                  <c:v>1902M06</c:v>
                </c:pt>
                <c:pt idx="6">
                  <c:v>1902M07</c:v>
                </c:pt>
                <c:pt idx="7">
                  <c:v>1902M08</c:v>
                </c:pt>
                <c:pt idx="8">
                  <c:v>1902M09</c:v>
                </c:pt>
                <c:pt idx="9">
                  <c:v>1902M10</c:v>
                </c:pt>
                <c:pt idx="10">
                  <c:v>1902M11</c:v>
                </c:pt>
                <c:pt idx="11">
                  <c:v>1902M12</c:v>
                </c:pt>
                <c:pt idx="12">
                  <c:v>1903M01</c:v>
                </c:pt>
                <c:pt idx="13">
                  <c:v>1903M02</c:v>
                </c:pt>
                <c:pt idx="14">
                  <c:v>1903M03</c:v>
                </c:pt>
                <c:pt idx="15">
                  <c:v>1903M04</c:v>
                </c:pt>
                <c:pt idx="16">
                  <c:v>1903M05</c:v>
                </c:pt>
                <c:pt idx="17">
                  <c:v>1903M06</c:v>
                </c:pt>
                <c:pt idx="18">
                  <c:v>1903M07</c:v>
                </c:pt>
                <c:pt idx="19">
                  <c:v>1903M08</c:v>
                </c:pt>
                <c:pt idx="20">
                  <c:v>1903M09</c:v>
                </c:pt>
                <c:pt idx="21">
                  <c:v>1903M10</c:v>
                </c:pt>
                <c:pt idx="22">
                  <c:v>1903M11</c:v>
                </c:pt>
                <c:pt idx="23">
                  <c:v>1903M12</c:v>
                </c:pt>
                <c:pt idx="24">
                  <c:v>1904M01</c:v>
                </c:pt>
                <c:pt idx="25">
                  <c:v>1904M02</c:v>
                </c:pt>
                <c:pt idx="26">
                  <c:v>1904M03</c:v>
                </c:pt>
                <c:pt idx="27">
                  <c:v>1904M04</c:v>
                </c:pt>
                <c:pt idx="28">
                  <c:v>1904M05</c:v>
                </c:pt>
                <c:pt idx="29">
                  <c:v>1904M06</c:v>
                </c:pt>
                <c:pt idx="30">
                  <c:v>1904M07</c:v>
                </c:pt>
                <c:pt idx="31">
                  <c:v>1904M08</c:v>
                </c:pt>
                <c:pt idx="32">
                  <c:v>1904M09</c:v>
                </c:pt>
                <c:pt idx="33">
                  <c:v>1904M10</c:v>
                </c:pt>
                <c:pt idx="34">
                  <c:v>1904M11</c:v>
                </c:pt>
                <c:pt idx="35">
                  <c:v>1904M12</c:v>
                </c:pt>
                <c:pt idx="36">
                  <c:v>1905M01</c:v>
                </c:pt>
                <c:pt idx="37">
                  <c:v>1905M02</c:v>
                </c:pt>
                <c:pt idx="38">
                  <c:v>1905M03</c:v>
                </c:pt>
                <c:pt idx="39">
                  <c:v>1905M04</c:v>
                </c:pt>
                <c:pt idx="40">
                  <c:v>1905M05</c:v>
                </c:pt>
                <c:pt idx="41">
                  <c:v>1905M06</c:v>
                </c:pt>
                <c:pt idx="42">
                  <c:v>1905M07</c:v>
                </c:pt>
                <c:pt idx="43">
                  <c:v>1905M08</c:v>
                </c:pt>
                <c:pt idx="44">
                  <c:v>1905M09</c:v>
                </c:pt>
                <c:pt idx="45">
                  <c:v>1905M10</c:v>
                </c:pt>
                <c:pt idx="46">
                  <c:v>1905M11</c:v>
                </c:pt>
                <c:pt idx="47">
                  <c:v>1905M12</c:v>
                </c:pt>
                <c:pt idx="48">
                  <c:v>1906M01</c:v>
                </c:pt>
                <c:pt idx="49">
                  <c:v>1906M02</c:v>
                </c:pt>
                <c:pt idx="50">
                  <c:v>1906M03</c:v>
                </c:pt>
                <c:pt idx="51">
                  <c:v>1906M04</c:v>
                </c:pt>
                <c:pt idx="52">
                  <c:v>1906M05</c:v>
                </c:pt>
                <c:pt idx="53">
                  <c:v>1906M06</c:v>
                </c:pt>
                <c:pt idx="54">
                  <c:v>1906M07</c:v>
                </c:pt>
                <c:pt idx="55">
                  <c:v>1906M08</c:v>
                </c:pt>
                <c:pt idx="56">
                  <c:v>1906M09</c:v>
                </c:pt>
                <c:pt idx="57">
                  <c:v>1906M10</c:v>
                </c:pt>
                <c:pt idx="58">
                  <c:v>1906M11</c:v>
                </c:pt>
                <c:pt idx="59">
                  <c:v>1906M12</c:v>
                </c:pt>
                <c:pt idx="60">
                  <c:v>1907M01</c:v>
                </c:pt>
                <c:pt idx="61">
                  <c:v>1907M02</c:v>
                </c:pt>
                <c:pt idx="62">
                  <c:v>1907M03</c:v>
                </c:pt>
                <c:pt idx="63">
                  <c:v>1907M04</c:v>
                </c:pt>
                <c:pt idx="64">
                  <c:v>1907M05</c:v>
                </c:pt>
                <c:pt idx="65">
                  <c:v>1907M06</c:v>
                </c:pt>
                <c:pt idx="66">
                  <c:v>1907M07</c:v>
                </c:pt>
                <c:pt idx="67">
                  <c:v>1907M08</c:v>
                </c:pt>
                <c:pt idx="68">
                  <c:v>1907M09</c:v>
                </c:pt>
                <c:pt idx="69">
                  <c:v>1907M10</c:v>
                </c:pt>
                <c:pt idx="70">
                  <c:v>1907M11</c:v>
                </c:pt>
                <c:pt idx="71">
                  <c:v>1907M12</c:v>
                </c:pt>
                <c:pt idx="72">
                  <c:v>1908M01</c:v>
                </c:pt>
                <c:pt idx="73">
                  <c:v>1908M02</c:v>
                </c:pt>
                <c:pt idx="74">
                  <c:v>1908M03</c:v>
                </c:pt>
                <c:pt idx="75">
                  <c:v>1908M04</c:v>
                </c:pt>
                <c:pt idx="76">
                  <c:v>1908M05</c:v>
                </c:pt>
                <c:pt idx="77">
                  <c:v>1908M06</c:v>
                </c:pt>
                <c:pt idx="78">
                  <c:v>1908M07</c:v>
                </c:pt>
                <c:pt idx="79">
                  <c:v>1908M08</c:v>
                </c:pt>
                <c:pt idx="80">
                  <c:v>1908M09</c:v>
                </c:pt>
                <c:pt idx="81">
                  <c:v>1908M10</c:v>
                </c:pt>
                <c:pt idx="82">
                  <c:v>1908M11</c:v>
                </c:pt>
                <c:pt idx="83">
                  <c:v>1908M12</c:v>
                </c:pt>
                <c:pt idx="84">
                  <c:v>1909M01</c:v>
                </c:pt>
                <c:pt idx="85">
                  <c:v>1909M02</c:v>
                </c:pt>
                <c:pt idx="86">
                  <c:v>1909M03</c:v>
                </c:pt>
                <c:pt idx="87">
                  <c:v>1909M04</c:v>
                </c:pt>
                <c:pt idx="88">
                  <c:v>1909M05</c:v>
                </c:pt>
                <c:pt idx="89">
                  <c:v>1909M06</c:v>
                </c:pt>
                <c:pt idx="90">
                  <c:v>1909M07</c:v>
                </c:pt>
                <c:pt idx="91">
                  <c:v>1909M08</c:v>
                </c:pt>
                <c:pt idx="92">
                  <c:v>1909M09</c:v>
                </c:pt>
                <c:pt idx="93">
                  <c:v>1909M10</c:v>
                </c:pt>
                <c:pt idx="94">
                  <c:v>1909M11</c:v>
                </c:pt>
                <c:pt idx="95">
                  <c:v>1909M12</c:v>
                </c:pt>
                <c:pt idx="96">
                  <c:v>1910M01</c:v>
                </c:pt>
                <c:pt idx="97">
                  <c:v>1910M02</c:v>
                </c:pt>
                <c:pt idx="98">
                  <c:v>1910M03</c:v>
                </c:pt>
                <c:pt idx="99">
                  <c:v>1910M04</c:v>
                </c:pt>
                <c:pt idx="100">
                  <c:v>1910M05</c:v>
                </c:pt>
                <c:pt idx="101">
                  <c:v>1910M06</c:v>
                </c:pt>
                <c:pt idx="102">
                  <c:v>1910M07</c:v>
                </c:pt>
                <c:pt idx="103">
                  <c:v>1910M08</c:v>
                </c:pt>
                <c:pt idx="104">
                  <c:v>1910M09</c:v>
                </c:pt>
                <c:pt idx="105">
                  <c:v>1910M10</c:v>
                </c:pt>
                <c:pt idx="106">
                  <c:v>1910M11</c:v>
                </c:pt>
                <c:pt idx="107">
                  <c:v>1910M12</c:v>
                </c:pt>
                <c:pt idx="108">
                  <c:v>1911M01</c:v>
                </c:pt>
                <c:pt idx="109">
                  <c:v>1911M02</c:v>
                </c:pt>
                <c:pt idx="110">
                  <c:v>1911M03</c:v>
                </c:pt>
                <c:pt idx="111">
                  <c:v>1911M04</c:v>
                </c:pt>
                <c:pt idx="112">
                  <c:v>1911M05</c:v>
                </c:pt>
                <c:pt idx="113">
                  <c:v>1911M06</c:v>
                </c:pt>
                <c:pt idx="114">
                  <c:v>1911M07</c:v>
                </c:pt>
                <c:pt idx="115">
                  <c:v>1911M08</c:v>
                </c:pt>
                <c:pt idx="116">
                  <c:v>1911M09</c:v>
                </c:pt>
                <c:pt idx="117">
                  <c:v>1911M10</c:v>
                </c:pt>
                <c:pt idx="118">
                  <c:v>1911M11</c:v>
                </c:pt>
                <c:pt idx="119">
                  <c:v>1911M12</c:v>
                </c:pt>
                <c:pt idx="120">
                  <c:v>1912M01</c:v>
                </c:pt>
                <c:pt idx="121">
                  <c:v>1912M02</c:v>
                </c:pt>
                <c:pt idx="122">
                  <c:v>1912M03</c:v>
                </c:pt>
                <c:pt idx="123">
                  <c:v>1912M04</c:v>
                </c:pt>
                <c:pt idx="124">
                  <c:v>1912M05</c:v>
                </c:pt>
                <c:pt idx="125">
                  <c:v>1912M06</c:v>
                </c:pt>
                <c:pt idx="126">
                  <c:v>1912M07</c:v>
                </c:pt>
                <c:pt idx="127">
                  <c:v>1912M08</c:v>
                </c:pt>
                <c:pt idx="128">
                  <c:v>1912M09</c:v>
                </c:pt>
                <c:pt idx="129">
                  <c:v>1912M10</c:v>
                </c:pt>
                <c:pt idx="130">
                  <c:v>1912M11</c:v>
                </c:pt>
                <c:pt idx="131">
                  <c:v>1912M12</c:v>
                </c:pt>
                <c:pt idx="132">
                  <c:v>1913M01</c:v>
                </c:pt>
                <c:pt idx="133">
                  <c:v>1913M02</c:v>
                </c:pt>
                <c:pt idx="134">
                  <c:v>1913M03</c:v>
                </c:pt>
                <c:pt idx="135">
                  <c:v>1913M04</c:v>
                </c:pt>
                <c:pt idx="136">
                  <c:v>1913M05</c:v>
                </c:pt>
                <c:pt idx="137">
                  <c:v>1913M06</c:v>
                </c:pt>
                <c:pt idx="138">
                  <c:v>1913M07</c:v>
                </c:pt>
                <c:pt idx="139">
                  <c:v>1913M08</c:v>
                </c:pt>
                <c:pt idx="140">
                  <c:v>1913M09</c:v>
                </c:pt>
                <c:pt idx="141">
                  <c:v>1913M10</c:v>
                </c:pt>
                <c:pt idx="142">
                  <c:v>1913M11</c:v>
                </c:pt>
                <c:pt idx="143">
                  <c:v>1913M12</c:v>
                </c:pt>
                <c:pt idx="144">
                  <c:v>1914M01</c:v>
                </c:pt>
                <c:pt idx="145">
                  <c:v>1914M02</c:v>
                </c:pt>
                <c:pt idx="146">
                  <c:v>1914M03</c:v>
                </c:pt>
                <c:pt idx="147">
                  <c:v>1914M04</c:v>
                </c:pt>
                <c:pt idx="148">
                  <c:v>1914M05</c:v>
                </c:pt>
                <c:pt idx="149">
                  <c:v>1914M06</c:v>
                </c:pt>
                <c:pt idx="150">
                  <c:v>1914M07</c:v>
                </c:pt>
                <c:pt idx="151">
                  <c:v>1914M08</c:v>
                </c:pt>
                <c:pt idx="152">
                  <c:v>1914M09</c:v>
                </c:pt>
                <c:pt idx="153">
                  <c:v>1914M10</c:v>
                </c:pt>
                <c:pt idx="154">
                  <c:v>1914M11</c:v>
                </c:pt>
                <c:pt idx="155">
                  <c:v>1914M12</c:v>
                </c:pt>
                <c:pt idx="156">
                  <c:v>1915M01</c:v>
                </c:pt>
                <c:pt idx="157">
                  <c:v>1915M02</c:v>
                </c:pt>
                <c:pt idx="158">
                  <c:v>1915M03</c:v>
                </c:pt>
                <c:pt idx="159">
                  <c:v>1915M04</c:v>
                </c:pt>
                <c:pt idx="160">
                  <c:v>1915M05</c:v>
                </c:pt>
                <c:pt idx="161">
                  <c:v>1915M06</c:v>
                </c:pt>
                <c:pt idx="162">
                  <c:v>1915M07</c:v>
                </c:pt>
                <c:pt idx="163">
                  <c:v>1915M08</c:v>
                </c:pt>
                <c:pt idx="164">
                  <c:v>1915M09</c:v>
                </c:pt>
                <c:pt idx="165">
                  <c:v>1915M10</c:v>
                </c:pt>
                <c:pt idx="166">
                  <c:v>1915M11</c:v>
                </c:pt>
                <c:pt idx="167">
                  <c:v>1915M12</c:v>
                </c:pt>
                <c:pt idx="168">
                  <c:v>1916M01</c:v>
                </c:pt>
                <c:pt idx="169">
                  <c:v>1916M02</c:v>
                </c:pt>
                <c:pt idx="170">
                  <c:v>1916M03</c:v>
                </c:pt>
                <c:pt idx="171">
                  <c:v>1916M04</c:v>
                </c:pt>
                <c:pt idx="172">
                  <c:v>1916M05</c:v>
                </c:pt>
                <c:pt idx="173">
                  <c:v>1916M06</c:v>
                </c:pt>
                <c:pt idx="174">
                  <c:v>1916M07</c:v>
                </c:pt>
                <c:pt idx="175">
                  <c:v>1916M08</c:v>
                </c:pt>
                <c:pt idx="176">
                  <c:v>1916M09</c:v>
                </c:pt>
                <c:pt idx="177">
                  <c:v>1916M10</c:v>
                </c:pt>
                <c:pt idx="178">
                  <c:v>1916M11</c:v>
                </c:pt>
                <c:pt idx="179">
                  <c:v>1916M12</c:v>
                </c:pt>
                <c:pt idx="180">
                  <c:v>1917M01</c:v>
                </c:pt>
                <c:pt idx="181">
                  <c:v>1917M02</c:v>
                </c:pt>
                <c:pt idx="182">
                  <c:v>1917M03</c:v>
                </c:pt>
                <c:pt idx="183">
                  <c:v>1917M04</c:v>
                </c:pt>
                <c:pt idx="184">
                  <c:v>1917M05</c:v>
                </c:pt>
                <c:pt idx="185">
                  <c:v>1917M06</c:v>
                </c:pt>
                <c:pt idx="186">
                  <c:v>1917M07</c:v>
                </c:pt>
                <c:pt idx="187">
                  <c:v>1917M08</c:v>
                </c:pt>
                <c:pt idx="188">
                  <c:v>1917M09</c:v>
                </c:pt>
                <c:pt idx="189">
                  <c:v>1917M10</c:v>
                </c:pt>
                <c:pt idx="190">
                  <c:v>1917M11</c:v>
                </c:pt>
                <c:pt idx="191">
                  <c:v>1917M12</c:v>
                </c:pt>
                <c:pt idx="192">
                  <c:v>1918M01</c:v>
                </c:pt>
                <c:pt idx="193">
                  <c:v>1918M02</c:v>
                </c:pt>
                <c:pt idx="194">
                  <c:v>1918M03</c:v>
                </c:pt>
                <c:pt idx="195">
                  <c:v>1918M04</c:v>
                </c:pt>
                <c:pt idx="196">
                  <c:v>1918M05</c:v>
                </c:pt>
                <c:pt idx="197">
                  <c:v>1918M06</c:v>
                </c:pt>
                <c:pt idx="198">
                  <c:v>1918M07</c:v>
                </c:pt>
                <c:pt idx="199">
                  <c:v>1918M08</c:v>
                </c:pt>
                <c:pt idx="200">
                  <c:v>1918M09</c:v>
                </c:pt>
                <c:pt idx="201">
                  <c:v>1918M10</c:v>
                </c:pt>
                <c:pt idx="202">
                  <c:v>1918M11</c:v>
                </c:pt>
                <c:pt idx="203">
                  <c:v>1918M12</c:v>
                </c:pt>
                <c:pt idx="204">
                  <c:v>1919M01</c:v>
                </c:pt>
                <c:pt idx="205">
                  <c:v>1919M02</c:v>
                </c:pt>
                <c:pt idx="206">
                  <c:v>1919M03</c:v>
                </c:pt>
                <c:pt idx="207">
                  <c:v>1919M04</c:v>
                </c:pt>
                <c:pt idx="208">
                  <c:v>1919M05</c:v>
                </c:pt>
                <c:pt idx="209">
                  <c:v>1919M06</c:v>
                </c:pt>
                <c:pt idx="210">
                  <c:v>1919M07</c:v>
                </c:pt>
                <c:pt idx="211">
                  <c:v>1919M08</c:v>
                </c:pt>
                <c:pt idx="212">
                  <c:v>1919M09</c:v>
                </c:pt>
                <c:pt idx="213">
                  <c:v>1919M10</c:v>
                </c:pt>
                <c:pt idx="214">
                  <c:v>1919M11</c:v>
                </c:pt>
                <c:pt idx="215">
                  <c:v>1919M12</c:v>
                </c:pt>
                <c:pt idx="216">
                  <c:v>1920M01</c:v>
                </c:pt>
                <c:pt idx="217">
                  <c:v>1920M02</c:v>
                </c:pt>
                <c:pt idx="218">
                  <c:v>1920M03</c:v>
                </c:pt>
                <c:pt idx="219">
                  <c:v>1920M04</c:v>
                </c:pt>
                <c:pt idx="220">
                  <c:v>1920M05</c:v>
                </c:pt>
                <c:pt idx="221">
                  <c:v>1920M06</c:v>
                </c:pt>
                <c:pt idx="222">
                  <c:v>1920M07</c:v>
                </c:pt>
                <c:pt idx="223">
                  <c:v>1920M08</c:v>
                </c:pt>
                <c:pt idx="224">
                  <c:v>1920M09</c:v>
                </c:pt>
                <c:pt idx="225">
                  <c:v>1920M10</c:v>
                </c:pt>
                <c:pt idx="226">
                  <c:v>1920M11</c:v>
                </c:pt>
                <c:pt idx="227">
                  <c:v>1920M12</c:v>
                </c:pt>
                <c:pt idx="228">
                  <c:v>1921M01</c:v>
                </c:pt>
                <c:pt idx="229">
                  <c:v>1921M02</c:v>
                </c:pt>
                <c:pt idx="230">
                  <c:v>1921M03</c:v>
                </c:pt>
                <c:pt idx="231">
                  <c:v>1921M04</c:v>
                </c:pt>
                <c:pt idx="232">
                  <c:v>1921M05</c:v>
                </c:pt>
                <c:pt idx="233">
                  <c:v>1921M06</c:v>
                </c:pt>
                <c:pt idx="234">
                  <c:v>1921M07</c:v>
                </c:pt>
                <c:pt idx="235">
                  <c:v>1921M08</c:v>
                </c:pt>
                <c:pt idx="236">
                  <c:v>1921M09</c:v>
                </c:pt>
                <c:pt idx="237">
                  <c:v>1921M10</c:v>
                </c:pt>
                <c:pt idx="238">
                  <c:v>1921M11</c:v>
                </c:pt>
                <c:pt idx="239">
                  <c:v>1921M12</c:v>
                </c:pt>
                <c:pt idx="240">
                  <c:v>1922M01</c:v>
                </c:pt>
                <c:pt idx="241">
                  <c:v>1922M02</c:v>
                </c:pt>
                <c:pt idx="242">
                  <c:v>1922M03</c:v>
                </c:pt>
                <c:pt idx="243">
                  <c:v>1922M04</c:v>
                </c:pt>
                <c:pt idx="244">
                  <c:v>1922M05</c:v>
                </c:pt>
                <c:pt idx="245">
                  <c:v>1922M06</c:v>
                </c:pt>
                <c:pt idx="246">
                  <c:v>1922M07</c:v>
                </c:pt>
                <c:pt idx="247">
                  <c:v>1922M08</c:v>
                </c:pt>
                <c:pt idx="248">
                  <c:v>1922M09</c:v>
                </c:pt>
                <c:pt idx="249">
                  <c:v>1922M10</c:v>
                </c:pt>
                <c:pt idx="250">
                  <c:v>1922M11</c:v>
                </c:pt>
                <c:pt idx="251">
                  <c:v>1922M12</c:v>
                </c:pt>
                <c:pt idx="252">
                  <c:v>1923M01</c:v>
                </c:pt>
                <c:pt idx="253">
                  <c:v>1923M02</c:v>
                </c:pt>
                <c:pt idx="254">
                  <c:v>1923M03</c:v>
                </c:pt>
                <c:pt idx="255">
                  <c:v>1923M04</c:v>
                </c:pt>
                <c:pt idx="256">
                  <c:v>1923M05</c:v>
                </c:pt>
                <c:pt idx="257">
                  <c:v>1923M06</c:v>
                </c:pt>
                <c:pt idx="258">
                  <c:v>1923M07</c:v>
                </c:pt>
                <c:pt idx="259">
                  <c:v>1923M08</c:v>
                </c:pt>
                <c:pt idx="260">
                  <c:v>1923M09</c:v>
                </c:pt>
                <c:pt idx="261">
                  <c:v>1923M10</c:v>
                </c:pt>
                <c:pt idx="262">
                  <c:v>1923M11</c:v>
                </c:pt>
                <c:pt idx="263">
                  <c:v>1923M12</c:v>
                </c:pt>
                <c:pt idx="264">
                  <c:v>1924M01</c:v>
                </c:pt>
                <c:pt idx="265">
                  <c:v>1924M02</c:v>
                </c:pt>
                <c:pt idx="266">
                  <c:v>1924M03</c:v>
                </c:pt>
                <c:pt idx="267">
                  <c:v>1924M04</c:v>
                </c:pt>
                <c:pt idx="268">
                  <c:v>1924M05</c:v>
                </c:pt>
                <c:pt idx="269">
                  <c:v>1924M06</c:v>
                </c:pt>
                <c:pt idx="270">
                  <c:v>1924M07</c:v>
                </c:pt>
                <c:pt idx="271">
                  <c:v>1924M08</c:v>
                </c:pt>
                <c:pt idx="272">
                  <c:v>1924M09</c:v>
                </c:pt>
                <c:pt idx="273">
                  <c:v>1924M10</c:v>
                </c:pt>
                <c:pt idx="274">
                  <c:v>1924M11</c:v>
                </c:pt>
                <c:pt idx="275">
                  <c:v>1924M12</c:v>
                </c:pt>
                <c:pt idx="276">
                  <c:v>1925M01</c:v>
                </c:pt>
                <c:pt idx="277">
                  <c:v>1925M02</c:v>
                </c:pt>
                <c:pt idx="278">
                  <c:v>1925M03</c:v>
                </c:pt>
                <c:pt idx="279">
                  <c:v>1925M04</c:v>
                </c:pt>
                <c:pt idx="280">
                  <c:v>1925M05</c:v>
                </c:pt>
                <c:pt idx="281">
                  <c:v>1925M06</c:v>
                </c:pt>
                <c:pt idx="282">
                  <c:v>1925M07</c:v>
                </c:pt>
                <c:pt idx="283">
                  <c:v>1925M08</c:v>
                </c:pt>
                <c:pt idx="284">
                  <c:v>1925M09</c:v>
                </c:pt>
                <c:pt idx="285">
                  <c:v>1925M10</c:v>
                </c:pt>
                <c:pt idx="286">
                  <c:v>1925M11</c:v>
                </c:pt>
                <c:pt idx="287">
                  <c:v>1925M12</c:v>
                </c:pt>
                <c:pt idx="288">
                  <c:v>1926M01</c:v>
                </c:pt>
                <c:pt idx="289">
                  <c:v>1926M02</c:v>
                </c:pt>
                <c:pt idx="290">
                  <c:v>1926M03</c:v>
                </c:pt>
                <c:pt idx="291">
                  <c:v>1926M04</c:v>
                </c:pt>
                <c:pt idx="292">
                  <c:v>1926M05</c:v>
                </c:pt>
                <c:pt idx="293">
                  <c:v>1926M06</c:v>
                </c:pt>
                <c:pt idx="294">
                  <c:v>1926M07</c:v>
                </c:pt>
                <c:pt idx="295">
                  <c:v>1926M08</c:v>
                </c:pt>
                <c:pt idx="296">
                  <c:v>1926M09</c:v>
                </c:pt>
                <c:pt idx="297">
                  <c:v>1926M10</c:v>
                </c:pt>
                <c:pt idx="298">
                  <c:v>1926M11</c:v>
                </c:pt>
                <c:pt idx="299">
                  <c:v>1926M12</c:v>
                </c:pt>
                <c:pt idx="300">
                  <c:v>1927M01</c:v>
                </c:pt>
                <c:pt idx="301">
                  <c:v>1927M02</c:v>
                </c:pt>
                <c:pt idx="302">
                  <c:v>1927M03</c:v>
                </c:pt>
                <c:pt idx="303">
                  <c:v>1927M04</c:v>
                </c:pt>
                <c:pt idx="304">
                  <c:v>1927M05</c:v>
                </c:pt>
                <c:pt idx="305">
                  <c:v>1927M06</c:v>
                </c:pt>
                <c:pt idx="306">
                  <c:v>1927M07</c:v>
                </c:pt>
                <c:pt idx="307">
                  <c:v>1927M08</c:v>
                </c:pt>
                <c:pt idx="308">
                  <c:v>1927M09</c:v>
                </c:pt>
                <c:pt idx="309">
                  <c:v>1927M10</c:v>
                </c:pt>
                <c:pt idx="310">
                  <c:v>1927M11</c:v>
                </c:pt>
                <c:pt idx="311">
                  <c:v>1927M12</c:v>
                </c:pt>
                <c:pt idx="312">
                  <c:v>1928M01</c:v>
                </c:pt>
                <c:pt idx="313">
                  <c:v>1928M02</c:v>
                </c:pt>
                <c:pt idx="314">
                  <c:v>1928M03</c:v>
                </c:pt>
                <c:pt idx="315">
                  <c:v>1928M04</c:v>
                </c:pt>
                <c:pt idx="316">
                  <c:v>1928M05</c:v>
                </c:pt>
                <c:pt idx="317">
                  <c:v>1928M06</c:v>
                </c:pt>
                <c:pt idx="318">
                  <c:v>1928M07</c:v>
                </c:pt>
                <c:pt idx="319">
                  <c:v>1928M08</c:v>
                </c:pt>
                <c:pt idx="320">
                  <c:v>1928M09</c:v>
                </c:pt>
                <c:pt idx="321">
                  <c:v>1928M10</c:v>
                </c:pt>
                <c:pt idx="322">
                  <c:v>1928M11</c:v>
                </c:pt>
                <c:pt idx="323">
                  <c:v>1928M12</c:v>
                </c:pt>
                <c:pt idx="324">
                  <c:v>1929M01</c:v>
                </c:pt>
                <c:pt idx="325">
                  <c:v>1929M02</c:v>
                </c:pt>
                <c:pt idx="326">
                  <c:v>1929M03</c:v>
                </c:pt>
                <c:pt idx="327">
                  <c:v>1929M04</c:v>
                </c:pt>
                <c:pt idx="328">
                  <c:v>1929M05</c:v>
                </c:pt>
                <c:pt idx="329">
                  <c:v>1929M06</c:v>
                </c:pt>
                <c:pt idx="330">
                  <c:v>1929M07</c:v>
                </c:pt>
                <c:pt idx="331">
                  <c:v>1929M08</c:v>
                </c:pt>
                <c:pt idx="332">
                  <c:v>1929M09</c:v>
                </c:pt>
                <c:pt idx="333">
                  <c:v>1929M10</c:v>
                </c:pt>
                <c:pt idx="334">
                  <c:v>1929M11</c:v>
                </c:pt>
                <c:pt idx="335">
                  <c:v>1929M12</c:v>
                </c:pt>
                <c:pt idx="336">
                  <c:v>1930M01</c:v>
                </c:pt>
                <c:pt idx="337">
                  <c:v>1930M02</c:v>
                </c:pt>
                <c:pt idx="338">
                  <c:v>1930M03</c:v>
                </c:pt>
                <c:pt idx="339">
                  <c:v>1930M04</c:v>
                </c:pt>
                <c:pt idx="340">
                  <c:v>1930M05</c:v>
                </c:pt>
                <c:pt idx="341">
                  <c:v>1930M06</c:v>
                </c:pt>
                <c:pt idx="342">
                  <c:v>1930M07</c:v>
                </c:pt>
                <c:pt idx="343">
                  <c:v>1930M08</c:v>
                </c:pt>
                <c:pt idx="344">
                  <c:v>1930M09</c:v>
                </c:pt>
                <c:pt idx="345">
                  <c:v>1930M10</c:v>
                </c:pt>
                <c:pt idx="346">
                  <c:v>1930M11</c:v>
                </c:pt>
                <c:pt idx="347">
                  <c:v>1930M12</c:v>
                </c:pt>
                <c:pt idx="348">
                  <c:v>1931M01</c:v>
                </c:pt>
                <c:pt idx="349">
                  <c:v>1931M02</c:v>
                </c:pt>
                <c:pt idx="350">
                  <c:v>1931M03</c:v>
                </c:pt>
                <c:pt idx="351">
                  <c:v>1931M04</c:v>
                </c:pt>
                <c:pt idx="352">
                  <c:v>1931M05</c:v>
                </c:pt>
                <c:pt idx="353">
                  <c:v>1931M06</c:v>
                </c:pt>
                <c:pt idx="354">
                  <c:v>1931M07</c:v>
                </c:pt>
                <c:pt idx="355">
                  <c:v>1931M08</c:v>
                </c:pt>
                <c:pt idx="356">
                  <c:v>1931M09</c:v>
                </c:pt>
                <c:pt idx="357">
                  <c:v>1931M10</c:v>
                </c:pt>
                <c:pt idx="358">
                  <c:v>1931M11</c:v>
                </c:pt>
                <c:pt idx="359">
                  <c:v>1931M12</c:v>
                </c:pt>
                <c:pt idx="360">
                  <c:v>1932M01</c:v>
                </c:pt>
                <c:pt idx="361">
                  <c:v>1932M02</c:v>
                </c:pt>
                <c:pt idx="362">
                  <c:v>1932M03</c:v>
                </c:pt>
                <c:pt idx="363">
                  <c:v>1932M04</c:v>
                </c:pt>
                <c:pt idx="364">
                  <c:v>1932M05</c:v>
                </c:pt>
                <c:pt idx="365">
                  <c:v>1932M06</c:v>
                </c:pt>
                <c:pt idx="366">
                  <c:v>1932M07</c:v>
                </c:pt>
                <c:pt idx="367">
                  <c:v>1932M08</c:v>
                </c:pt>
                <c:pt idx="368">
                  <c:v>1932M09</c:v>
                </c:pt>
                <c:pt idx="369">
                  <c:v>1932M10</c:v>
                </c:pt>
                <c:pt idx="370">
                  <c:v>1932M11</c:v>
                </c:pt>
                <c:pt idx="371">
                  <c:v>1932M12</c:v>
                </c:pt>
                <c:pt idx="372">
                  <c:v>1933M01</c:v>
                </c:pt>
                <c:pt idx="373">
                  <c:v>1933M02</c:v>
                </c:pt>
                <c:pt idx="374">
                  <c:v>1933M03</c:v>
                </c:pt>
                <c:pt idx="375">
                  <c:v>1933M04</c:v>
                </c:pt>
                <c:pt idx="376">
                  <c:v>1933M05</c:v>
                </c:pt>
                <c:pt idx="377">
                  <c:v>1933M06</c:v>
                </c:pt>
                <c:pt idx="378">
                  <c:v>1933M07</c:v>
                </c:pt>
                <c:pt idx="379">
                  <c:v>1933M08</c:v>
                </c:pt>
                <c:pt idx="380">
                  <c:v>1933M09</c:v>
                </c:pt>
                <c:pt idx="381">
                  <c:v>1933M10</c:v>
                </c:pt>
                <c:pt idx="382">
                  <c:v>1933M11</c:v>
                </c:pt>
                <c:pt idx="383">
                  <c:v>1933M12</c:v>
                </c:pt>
                <c:pt idx="384">
                  <c:v>1934M01</c:v>
                </c:pt>
                <c:pt idx="385">
                  <c:v>1934M02</c:v>
                </c:pt>
                <c:pt idx="386">
                  <c:v>1934M03</c:v>
                </c:pt>
                <c:pt idx="387">
                  <c:v>1934M04</c:v>
                </c:pt>
                <c:pt idx="388">
                  <c:v>1934M05</c:v>
                </c:pt>
                <c:pt idx="389">
                  <c:v>1934M06</c:v>
                </c:pt>
                <c:pt idx="390">
                  <c:v>1934M07</c:v>
                </c:pt>
                <c:pt idx="391">
                  <c:v>1934M08</c:v>
                </c:pt>
                <c:pt idx="392">
                  <c:v>1934M09</c:v>
                </c:pt>
                <c:pt idx="393">
                  <c:v>1934M10</c:v>
                </c:pt>
                <c:pt idx="394">
                  <c:v>1934M11</c:v>
                </c:pt>
                <c:pt idx="395">
                  <c:v>1934M12</c:v>
                </c:pt>
                <c:pt idx="396">
                  <c:v>1935M01</c:v>
                </c:pt>
                <c:pt idx="397">
                  <c:v>1935M02</c:v>
                </c:pt>
                <c:pt idx="398">
                  <c:v>1935M03</c:v>
                </c:pt>
                <c:pt idx="399">
                  <c:v>1935M04</c:v>
                </c:pt>
                <c:pt idx="400">
                  <c:v>1935M05</c:v>
                </c:pt>
                <c:pt idx="401">
                  <c:v>1935M06</c:v>
                </c:pt>
                <c:pt idx="402">
                  <c:v>1935M07</c:v>
                </c:pt>
                <c:pt idx="403">
                  <c:v>1935M08</c:v>
                </c:pt>
                <c:pt idx="404">
                  <c:v>1935M09</c:v>
                </c:pt>
                <c:pt idx="405">
                  <c:v>1935M10</c:v>
                </c:pt>
                <c:pt idx="406">
                  <c:v>1935M11</c:v>
                </c:pt>
                <c:pt idx="407">
                  <c:v>1935M12</c:v>
                </c:pt>
                <c:pt idx="408">
                  <c:v>1936M01</c:v>
                </c:pt>
                <c:pt idx="409">
                  <c:v>1936M02</c:v>
                </c:pt>
                <c:pt idx="410">
                  <c:v>1936M03</c:v>
                </c:pt>
                <c:pt idx="411">
                  <c:v>1936M04</c:v>
                </c:pt>
                <c:pt idx="412">
                  <c:v>1936M05</c:v>
                </c:pt>
                <c:pt idx="413">
                  <c:v>1936M06</c:v>
                </c:pt>
                <c:pt idx="414">
                  <c:v>1936M07</c:v>
                </c:pt>
                <c:pt idx="415">
                  <c:v>1936M08</c:v>
                </c:pt>
                <c:pt idx="416">
                  <c:v>1936M09</c:v>
                </c:pt>
                <c:pt idx="417">
                  <c:v>1936M10</c:v>
                </c:pt>
                <c:pt idx="418">
                  <c:v>1936M11</c:v>
                </c:pt>
                <c:pt idx="419">
                  <c:v>1936M12</c:v>
                </c:pt>
                <c:pt idx="420">
                  <c:v>1937M01</c:v>
                </c:pt>
                <c:pt idx="421">
                  <c:v>1937M02</c:v>
                </c:pt>
                <c:pt idx="422">
                  <c:v>1937M03</c:v>
                </c:pt>
                <c:pt idx="423">
                  <c:v>1937M04</c:v>
                </c:pt>
                <c:pt idx="424">
                  <c:v>1937M05</c:v>
                </c:pt>
                <c:pt idx="425">
                  <c:v>1937M06</c:v>
                </c:pt>
                <c:pt idx="426">
                  <c:v>1937M07</c:v>
                </c:pt>
                <c:pt idx="427">
                  <c:v>1937M08</c:v>
                </c:pt>
                <c:pt idx="428">
                  <c:v>1937M09</c:v>
                </c:pt>
                <c:pt idx="429">
                  <c:v>1937M10</c:v>
                </c:pt>
                <c:pt idx="430">
                  <c:v>1937M11</c:v>
                </c:pt>
                <c:pt idx="431">
                  <c:v>1937M12</c:v>
                </c:pt>
                <c:pt idx="432">
                  <c:v>1938M01</c:v>
                </c:pt>
                <c:pt idx="433">
                  <c:v>1938M02</c:v>
                </c:pt>
                <c:pt idx="434">
                  <c:v>1938M03</c:v>
                </c:pt>
                <c:pt idx="435">
                  <c:v>1938M04</c:v>
                </c:pt>
                <c:pt idx="436">
                  <c:v>1938M05</c:v>
                </c:pt>
                <c:pt idx="437">
                  <c:v>1938M06</c:v>
                </c:pt>
                <c:pt idx="438">
                  <c:v>1938M07</c:v>
                </c:pt>
                <c:pt idx="439">
                  <c:v>1938M08</c:v>
                </c:pt>
                <c:pt idx="440">
                  <c:v>1938M09</c:v>
                </c:pt>
                <c:pt idx="441">
                  <c:v>1938M10</c:v>
                </c:pt>
                <c:pt idx="442">
                  <c:v>1938M11</c:v>
                </c:pt>
                <c:pt idx="443">
                  <c:v>1938M12</c:v>
                </c:pt>
                <c:pt idx="444">
                  <c:v>1939M01</c:v>
                </c:pt>
                <c:pt idx="445">
                  <c:v>1939M02</c:v>
                </c:pt>
                <c:pt idx="446">
                  <c:v>1939M03</c:v>
                </c:pt>
                <c:pt idx="447">
                  <c:v>1939M04</c:v>
                </c:pt>
                <c:pt idx="448">
                  <c:v>1939M05</c:v>
                </c:pt>
                <c:pt idx="449">
                  <c:v>1939M06</c:v>
                </c:pt>
                <c:pt idx="450">
                  <c:v>1939M07</c:v>
                </c:pt>
                <c:pt idx="451">
                  <c:v>1939M08</c:v>
                </c:pt>
                <c:pt idx="452">
                  <c:v>1939M09</c:v>
                </c:pt>
                <c:pt idx="453">
                  <c:v>1939M10</c:v>
                </c:pt>
                <c:pt idx="454">
                  <c:v>1939M11</c:v>
                </c:pt>
                <c:pt idx="455">
                  <c:v>1939M12</c:v>
                </c:pt>
                <c:pt idx="456">
                  <c:v>1940M01</c:v>
                </c:pt>
                <c:pt idx="457">
                  <c:v>1940M02</c:v>
                </c:pt>
                <c:pt idx="458">
                  <c:v>1940M03</c:v>
                </c:pt>
                <c:pt idx="459">
                  <c:v>1940M04</c:v>
                </c:pt>
                <c:pt idx="460">
                  <c:v>1940M05</c:v>
                </c:pt>
                <c:pt idx="461">
                  <c:v>1940M06</c:v>
                </c:pt>
                <c:pt idx="462">
                  <c:v>1940M07</c:v>
                </c:pt>
                <c:pt idx="463">
                  <c:v>1940M08</c:v>
                </c:pt>
                <c:pt idx="464">
                  <c:v>1940M09</c:v>
                </c:pt>
                <c:pt idx="465">
                  <c:v>1940M10</c:v>
                </c:pt>
                <c:pt idx="466">
                  <c:v>1940M11</c:v>
                </c:pt>
                <c:pt idx="467">
                  <c:v>1940M12</c:v>
                </c:pt>
                <c:pt idx="468">
                  <c:v>1941M01</c:v>
                </c:pt>
                <c:pt idx="469">
                  <c:v>1941M02</c:v>
                </c:pt>
                <c:pt idx="470">
                  <c:v>1941M03</c:v>
                </c:pt>
                <c:pt idx="471">
                  <c:v>1941M04</c:v>
                </c:pt>
                <c:pt idx="472">
                  <c:v>1941M05</c:v>
                </c:pt>
                <c:pt idx="473">
                  <c:v>1941M06</c:v>
                </c:pt>
              </c:strCache>
            </c:strRef>
          </c:cat>
          <c:val>
            <c:numRef>
              <c:f>'Sterling &amp; USD exchange rate'!$C$3:$C$476</c:f>
              <c:numCache>
                <c:formatCode>#,##0.00</c:formatCode>
                <c:ptCount val="474"/>
                <c:pt idx="0">
                  <c:v>18.100000000000001</c:v>
                </c:pt>
                <c:pt idx="1">
                  <c:v>18.190000000000001</c:v>
                </c:pt>
                <c:pt idx="2">
                  <c:v>18.399999999999999</c:v>
                </c:pt>
                <c:pt idx="3">
                  <c:v>19.2</c:v>
                </c:pt>
                <c:pt idx="4">
                  <c:v>19.77</c:v>
                </c:pt>
                <c:pt idx="5">
                  <c:v>19.5</c:v>
                </c:pt>
                <c:pt idx="6">
                  <c:v>19.39</c:v>
                </c:pt>
                <c:pt idx="7">
                  <c:v>19.32</c:v>
                </c:pt>
                <c:pt idx="8">
                  <c:v>19.399999999999999</c:v>
                </c:pt>
                <c:pt idx="9">
                  <c:v>19.829999999999998</c:v>
                </c:pt>
                <c:pt idx="10">
                  <c:v>20.350000000000001</c:v>
                </c:pt>
                <c:pt idx="11">
                  <c:v>20.58</c:v>
                </c:pt>
                <c:pt idx="12">
                  <c:v>19.5</c:v>
                </c:pt>
                <c:pt idx="13">
                  <c:v>19.5</c:v>
                </c:pt>
                <c:pt idx="14">
                  <c:v>19.2</c:v>
                </c:pt>
                <c:pt idx="15">
                  <c:v>19.420000000000002</c:v>
                </c:pt>
                <c:pt idx="16">
                  <c:v>19.57</c:v>
                </c:pt>
                <c:pt idx="17">
                  <c:v>19.48</c:v>
                </c:pt>
                <c:pt idx="18">
                  <c:v>19.29</c:v>
                </c:pt>
                <c:pt idx="19">
                  <c:v>18.73</c:v>
                </c:pt>
                <c:pt idx="20">
                  <c:v>17.75</c:v>
                </c:pt>
                <c:pt idx="21">
                  <c:v>18.07</c:v>
                </c:pt>
                <c:pt idx="22">
                  <c:v>18.18</c:v>
                </c:pt>
                <c:pt idx="23">
                  <c:v>18.45</c:v>
                </c:pt>
                <c:pt idx="24">
                  <c:v>18.36</c:v>
                </c:pt>
                <c:pt idx="25">
                  <c:v>17.399999999999999</c:v>
                </c:pt>
                <c:pt idx="26">
                  <c:v>17.52</c:v>
                </c:pt>
                <c:pt idx="27">
                  <c:v>18.18</c:v>
                </c:pt>
                <c:pt idx="28">
                  <c:v>18.25</c:v>
                </c:pt>
                <c:pt idx="29">
                  <c:v>17.95</c:v>
                </c:pt>
                <c:pt idx="30">
                  <c:v>17.82</c:v>
                </c:pt>
                <c:pt idx="31">
                  <c:v>17.93</c:v>
                </c:pt>
                <c:pt idx="32">
                  <c:v>18.149999999999999</c:v>
                </c:pt>
                <c:pt idx="33">
                  <c:v>17.86</c:v>
                </c:pt>
                <c:pt idx="34">
                  <c:v>17.78</c:v>
                </c:pt>
                <c:pt idx="35">
                  <c:v>17.86</c:v>
                </c:pt>
                <c:pt idx="36">
                  <c:v>17.73</c:v>
                </c:pt>
                <c:pt idx="37">
                  <c:v>17.53</c:v>
                </c:pt>
                <c:pt idx="38">
                  <c:v>17.53</c:v>
                </c:pt>
                <c:pt idx="39">
                  <c:v>17.62</c:v>
                </c:pt>
                <c:pt idx="40">
                  <c:v>17.7</c:v>
                </c:pt>
                <c:pt idx="41">
                  <c:v>17.649999999999999</c:v>
                </c:pt>
                <c:pt idx="42">
                  <c:v>17.45</c:v>
                </c:pt>
                <c:pt idx="43">
                  <c:v>17.22</c:v>
                </c:pt>
                <c:pt idx="44">
                  <c:v>16.850000000000001</c:v>
                </c:pt>
                <c:pt idx="45">
                  <c:v>17.07</c:v>
                </c:pt>
                <c:pt idx="46">
                  <c:v>16.8</c:v>
                </c:pt>
                <c:pt idx="47">
                  <c:v>16.55</c:v>
                </c:pt>
                <c:pt idx="48">
                  <c:v>16.34</c:v>
                </c:pt>
                <c:pt idx="49">
                  <c:v>16.239999999999998</c:v>
                </c:pt>
                <c:pt idx="50">
                  <c:v>16.07</c:v>
                </c:pt>
                <c:pt idx="51">
                  <c:v>16.100000000000001</c:v>
                </c:pt>
                <c:pt idx="52">
                  <c:v>16.13</c:v>
                </c:pt>
                <c:pt idx="53">
                  <c:v>16.13</c:v>
                </c:pt>
                <c:pt idx="54">
                  <c:v>16.100000000000001</c:v>
                </c:pt>
                <c:pt idx="55">
                  <c:v>15.58</c:v>
                </c:pt>
                <c:pt idx="56">
                  <c:v>15.12</c:v>
                </c:pt>
                <c:pt idx="57">
                  <c:v>15.37</c:v>
                </c:pt>
                <c:pt idx="58">
                  <c:v>14.48</c:v>
                </c:pt>
                <c:pt idx="59">
                  <c:v>14.46</c:v>
                </c:pt>
                <c:pt idx="60">
                  <c:v>14.46</c:v>
                </c:pt>
                <c:pt idx="61">
                  <c:v>14.06</c:v>
                </c:pt>
                <c:pt idx="62">
                  <c:v>13.87</c:v>
                </c:pt>
                <c:pt idx="63">
                  <c:v>13.82</c:v>
                </c:pt>
                <c:pt idx="64">
                  <c:v>13.76</c:v>
                </c:pt>
                <c:pt idx="65">
                  <c:v>13.71</c:v>
                </c:pt>
                <c:pt idx="66">
                  <c:v>13.71</c:v>
                </c:pt>
                <c:pt idx="67">
                  <c:v>13.45</c:v>
                </c:pt>
                <c:pt idx="68">
                  <c:v>13.62</c:v>
                </c:pt>
                <c:pt idx="69">
                  <c:v>13.62</c:v>
                </c:pt>
                <c:pt idx="70">
                  <c:v>13.57</c:v>
                </c:pt>
                <c:pt idx="71">
                  <c:v>13.57</c:v>
                </c:pt>
                <c:pt idx="72">
                  <c:v>13.57</c:v>
                </c:pt>
                <c:pt idx="73">
                  <c:v>13.53</c:v>
                </c:pt>
                <c:pt idx="74">
                  <c:v>13.47</c:v>
                </c:pt>
                <c:pt idx="75">
                  <c:v>13.53</c:v>
                </c:pt>
                <c:pt idx="76">
                  <c:v>13.53</c:v>
                </c:pt>
                <c:pt idx="77">
                  <c:v>13.45</c:v>
                </c:pt>
                <c:pt idx="78">
                  <c:v>13.33</c:v>
                </c:pt>
                <c:pt idx="79">
                  <c:v>13.33</c:v>
                </c:pt>
                <c:pt idx="80">
                  <c:v>13.33</c:v>
                </c:pt>
                <c:pt idx="81">
                  <c:v>13.24</c:v>
                </c:pt>
                <c:pt idx="82">
                  <c:v>13.15</c:v>
                </c:pt>
                <c:pt idx="83">
                  <c:v>13.15</c:v>
                </c:pt>
                <c:pt idx="84">
                  <c:v>13.15</c:v>
                </c:pt>
                <c:pt idx="85">
                  <c:v>13.15</c:v>
                </c:pt>
                <c:pt idx="86">
                  <c:v>13.29</c:v>
                </c:pt>
                <c:pt idx="87">
                  <c:v>13.38</c:v>
                </c:pt>
                <c:pt idx="88">
                  <c:v>13.38</c:v>
                </c:pt>
                <c:pt idx="89">
                  <c:v>13.38</c:v>
                </c:pt>
                <c:pt idx="90">
                  <c:v>13.35</c:v>
                </c:pt>
                <c:pt idx="91">
                  <c:v>13.33</c:v>
                </c:pt>
                <c:pt idx="92">
                  <c:v>13.29</c:v>
                </c:pt>
                <c:pt idx="93">
                  <c:v>13.22</c:v>
                </c:pt>
                <c:pt idx="94">
                  <c:v>13.2</c:v>
                </c:pt>
                <c:pt idx="95">
                  <c:v>13.2</c:v>
                </c:pt>
                <c:pt idx="96">
                  <c:v>13.25</c:v>
                </c:pt>
                <c:pt idx="97">
                  <c:v>13.2</c:v>
                </c:pt>
                <c:pt idx="98">
                  <c:v>13.2</c:v>
                </c:pt>
                <c:pt idx="99">
                  <c:v>13.2</c:v>
                </c:pt>
                <c:pt idx="100">
                  <c:v>13.2</c:v>
                </c:pt>
                <c:pt idx="101">
                  <c:v>13.2</c:v>
                </c:pt>
                <c:pt idx="102">
                  <c:v>13.2</c:v>
                </c:pt>
                <c:pt idx="103">
                  <c:v>13.2</c:v>
                </c:pt>
                <c:pt idx="104">
                  <c:v>13.2</c:v>
                </c:pt>
                <c:pt idx="105">
                  <c:v>13.2</c:v>
                </c:pt>
                <c:pt idx="106">
                  <c:v>13.2</c:v>
                </c:pt>
                <c:pt idx="107">
                  <c:v>13.2</c:v>
                </c:pt>
                <c:pt idx="108">
                  <c:v>13.08</c:v>
                </c:pt>
                <c:pt idx="109">
                  <c:v>13.08</c:v>
                </c:pt>
                <c:pt idx="110">
                  <c:v>13.08</c:v>
                </c:pt>
                <c:pt idx="111">
                  <c:v>13.08</c:v>
                </c:pt>
                <c:pt idx="112">
                  <c:v>13.17</c:v>
                </c:pt>
                <c:pt idx="113">
                  <c:v>13.25</c:v>
                </c:pt>
                <c:pt idx="114">
                  <c:v>13.31</c:v>
                </c:pt>
                <c:pt idx="115">
                  <c:v>13.36</c:v>
                </c:pt>
                <c:pt idx="116">
                  <c:v>13.38</c:v>
                </c:pt>
                <c:pt idx="117">
                  <c:v>13.29</c:v>
                </c:pt>
                <c:pt idx="118">
                  <c:v>13.29</c:v>
                </c:pt>
                <c:pt idx="119">
                  <c:v>13.29</c:v>
                </c:pt>
                <c:pt idx="120">
                  <c:v>13.24</c:v>
                </c:pt>
                <c:pt idx="121">
                  <c:v>13.2</c:v>
                </c:pt>
                <c:pt idx="122">
                  <c:v>13.17</c:v>
                </c:pt>
                <c:pt idx="123">
                  <c:v>13.32</c:v>
                </c:pt>
                <c:pt idx="124">
                  <c:v>13.43</c:v>
                </c:pt>
                <c:pt idx="125">
                  <c:v>13.43</c:v>
                </c:pt>
                <c:pt idx="126">
                  <c:v>13.43</c:v>
                </c:pt>
                <c:pt idx="127">
                  <c:v>13.43</c:v>
                </c:pt>
                <c:pt idx="128">
                  <c:v>13.43</c:v>
                </c:pt>
                <c:pt idx="129">
                  <c:v>13.43</c:v>
                </c:pt>
                <c:pt idx="130">
                  <c:v>13.31</c:v>
                </c:pt>
                <c:pt idx="131">
                  <c:v>13.24</c:v>
                </c:pt>
                <c:pt idx="132">
                  <c:v>13.2</c:v>
                </c:pt>
                <c:pt idx="133">
                  <c:v>13.15</c:v>
                </c:pt>
                <c:pt idx="134">
                  <c:v>13.06</c:v>
                </c:pt>
                <c:pt idx="135">
                  <c:v>13.11</c:v>
                </c:pt>
                <c:pt idx="136">
                  <c:v>13.11</c:v>
                </c:pt>
                <c:pt idx="137">
                  <c:v>13.11</c:v>
                </c:pt>
                <c:pt idx="138">
                  <c:v>13.11</c:v>
                </c:pt>
                <c:pt idx="139">
                  <c:v>13.11</c:v>
                </c:pt>
                <c:pt idx="140">
                  <c:v>13.11</c:v>
                </c:pt>
                <c:pt idx="141">
                  <c:v>13.11</c:v>
                </c:pt>
                <c:pt idx="142">
                  <c:v>13.11</c:v>
                </c:pt>
                <c:pt idx="143">
                  <c:v>13.11</c:v>
                </c:pt>
                <c:pt idx="144">
                  <c:v>13.11</c:v>
                </c:pt>
                <c:pt idx="145">
                  <c:v>13.11</c:v>
                </c:pt>
                <c:pt idx="146">
                  <c:v>13.11</c:v>
                </c:pt>
                <c:pt idx="147">
                  <c:v>13.11</c:v>
                </c:pt>
                <c:pt idx="148">
                  <c:v>13.11</c:v>
                </c:pt>
                <c:pt idx="149">
                  <c:v>13.11</c:v>
                </c:pt>
                <c:pt idx="150">
                  <c:v>13.11</c:v>
                </c:pt>
                <c:pt idx="151">
                  <c:v>13.11</c:v>
                </c:pt>
                <c:pt idx="152">
                  <c:v>13.11</c:v>
                </c:pt>
                <c:pt idx="153">
                  <c:v>13.15</c:v>
                </c:pt>
                <c:pt idx="154">
                  <c:v>13.19</c:v>
                </c:pt>
                <c:pt idx="155">
                  <c:v>13.19</c:v>
                </c:pt>
                <c:pt idx="156">
                  <c:v>13.04</c:v>
                </c:pt>
                <c:pt idx="157">
                  <c:v>13.04</c:v>
                </c:pt>
                <c:pt idx="158">
                  <c:v>13.04</c:v>
                </c:pt>
                <c:pt idx="159">
                  <c:v>13.04</c:v>
                </c:pt>
                <c:pt idx="160">
                  <c:v>13.04</c:v>
                </c:pt>
                <c:pt idx="161">
                  <c:v>13.04</c:v>
                </c:pt>
                <c:pt idx="162">
                  <c:v>13.04</c:v>
                </c:pt>
                <c:pt idx="163">
                  <c:v>13.02</c:v>
                </c:pt>
                <c:pt idx="164">
                  <c:v>13.02</c:v>
                </c:pt>
                <c:pt idx="165">
                  <c:v>13.02</c:v>
                </c:pt>
                <c:pt idx="166">
                  <c:v>13.02</c:v>
                </c:pt>
                <c:pt idx="167">
                  <c:v>13.02</c:v>
                </c:pt>
                <c:pt idx="168">
                  <c:v>13.08</c:v>
                </c:pt>
                <c:pt idx="169">
                  <c:v>13.08</c:v>
                </c:pt>
                <c:pt idx="170">
                  <c:v>13.08</c:v>
                </c:pt>
                <c:pt idx="171">
                  <c:v>13.08</c:v>
                </c:pt>
                <c:pt idx="172">
                  <c:v>13.08</c:v>
                </c:pt>
                <c:pt idx="173">
                  <c:v>13.08</c:v>
                </c:pt>
                <c:pt idx="174">
                  <c:v>13.08</c:v>
                </c:pt>
                <c:pt idx="175">
                  <c:v>13.08</c:v>
                </c:pt>
                <c:pt idx="176">
                  <c:v>13.08</c:v>
                </c:pt>
                <c:pt idx="177">
                  <c:v>13.08</c:v>
                </c:pt>
                <c:pt idx="178">
                  <c:v>13.08</c:v>
                </c:pt>
                <c:pt idx="179">
                  <c:v>13.08</c:v>
                </c:pt>
                <c:pt idx="180">
                  <c:v>13.02</c:v>
                </c:pt>
                <c:pt idx="181">
                  <c:v>13.02</c:v>
                </c:pt>
                <c:pt idx="182">
                  <c:v>13.02</c:v>
                </c:pt>
                <c:pt idx="183">
                  <c:v>13.02</c:v>
                </c:pt>
                <c:pt idx="184">
                  <c:v>13.02</c:v>
                </c:pt>
                <c:pt idx="185">
                  <c:v>13.02</c:v>
                </c:pt>
                <c:pt idx="186">
                  <c:v>13.02</c:v>
                </c:pt>
                <c:pt idx="187">
                  <c:v>13.02</c:v>
                </c:pt>
                <c:pt idx="188">
                  <c:v>13.02</c:v>
                </c:pt>
                <c:pt idx="189">
                  <c:v>13.02</c:v>
                </c:pt>
                <c:pt idx="190">
                  <c:v>13.02</c:v>
                </c:pt>
                <c:pt idx="191">
                  <c:v>13.02</c:v>
                </c:pt>
                <c:pt idx="192">
                  <c:v>13.02</c:v>
                </c:pt>
                <c:pt idx="193">
                  <c:v>13.02</c:v>
                </c:pt>
                <c:pt idx="194">
                  <c:v>13.02</c:v>
                </c:pt>
                <c:pt idx="195">
                  <c:v>13.02</c:v>
                </c:pt>
                <c:pt idx="196">
                  <c:v>13.02</c:v>
                </c:pt>
                <c:pt idx="197">
                  <c:v>13.02</c:v>
                </c:pt>
                <c:pt idx="198">
                  <c:v>13.02</c:v>
                </c:pt>
                <c:pt idx="199">
                  <c:v>13.02</c:v>
                </c:pt>
                <c:pt idx="200">
                  <c:v>13.02</c:v>
                </c:pt>
                <c:pt idx="201">
                  <c:v>13.02</c:v>
                </c:pt>
                <c:pt idx="202">
                  <c:v>13.02</c:v>
                </c:pt>
                <c:pt idx="203">
                  <c:v>13.02</c:v>
                </c:pt>
                <c:pt idx="204">
                  <c:v>13.02</c:v>
                </c:pt>
                <c:pt idx="205">
                  <c:v>13.02</c:v>
                </c:pt>
                <c:pt idx="206">
                  <c:v>13.02</c:v>
                </c:pt>
                <c:pt idx="207">
                  <c:v>13.02</c:v>
                </c:pt>
                <c:pt idx="208">
                  <c:v>13.02</c:v>
                </c:pt>
                <c:pt idx="209">
                  <c:v>13.02</c:v>
                </c:pt>
                <c:pt idx="210">
                  <c:v>13.15</c:v>
                </c:pt>
                <c:pt idx="211">
                  <c:v>13.22</c:v>
                </c:pt>
                <c:pt idx="212">
                  <c:v>12.29</c:v>
                </c:pt>
                <c:pt idx="213">
                  <c:v>11.29</c:v>
                </c:pt>
                <c:pt idx="214">
                  <c:v>10.52</c:v>
                </c:pt>
                <c:pt idx="215">
                  <c:v>9.51</c:v>
                </c:pt>
                <c:pt idx="216">
                  <c:v>9.59</c:v>
                </c:pt>
                <c:pt idx="217">
                  <c:v>9.58</c:v>
                </c:pt>
                <c:pt idx="218">
                  <c:v>9.58</c:v>
                </c:pt>
                <c:pt idx="219">
                  <c:v>9.59</c:v>
                </c:pt>
                <c:pt idx="220">
                  <c:v>9.58</c:v>
                </c:pt>
                <c:pt idx="221">
                  <c:v>9.58</c:v>
                </c:pt>
                <c:pt idx="222">
                  <c:v>9.58</c:v>
                </c:pt>
                <c:pt idx="223">
                  <c:v>9.58</c:v>
                </c:pt>
                <c:pt idx="224">
                  <c:v>9.58</c:v>
                </c:pt>
                <c:pt idx="225">
                  <c:v>9.58</c:v>
                </c:pt>
                <c:pt idx="226">
                  <c:v>9.58</c:v>
                </c:pt>
                <c:pt idx="227">
                  <c:v>9.58</c:v>
                </c:pt>
                <c:pt idx="228">
                  <c:v>9.58</c:v>
                </c:pt>
                <c:pt idx="229">
                  <c:v>9.58</c:v>
                </c:pt>
                <c:pt idx="230">
                  <c:v>9.58</c:v>
                </c:pt>
                <c:pt idx="231">
                  <c:v>9.58</c:v>
                </c:pt>
                <c:pt idx="232">
                  <c:v>9.58</c:v>
                </c:pt>
                <c:pt idx="233">
                  <c:v>9.58</c:v>
                </c:pt>
                <c:pt idx="234">
                  <c:v>9.58</c:v>
                </c:pt>
                <c:pt idx="235">
                  <c:v>9.58</c:v>
                </c:pt>
                <c:pt idx="236">
                  <c:v>9.58</c:v>
                </c:pt>
                <c:pt idx="237">
                  <c:v>9.58</c:v>
                </c:pt>
                <c:pt idx="238">
                  <c:v>9.58</c:v>
                </c:pt>
                <c:pt idx="239">
                  <c:v>9.58</c:v>
                </c:pt>
                <c:pt idx="240">
                  <c:v>9.58</c:v>
                </c:pt>
                <c:pt idx="241">
                  <c:v>9.58</c:v>
                </c:pt>
                <c:pt idx="242">
                  <c:v>9.58</c:v>
                </c:pt>
                <c:pt idx="243">
                  <c:v>9.58</c:v>
                </c:pt>
                <c:pt idx="244">
                  <c:v>9.58</c:v>
                </c:pt>
                <c:pt idx="245">
                  <c:v>9.58</c:v>
                </c:pt>
                <c:pt idx="246">
                  <c:v>9.58</c:v>
                </c:pt>
                <c:pt idx="247">
                  <c:v>9.58</c:v>
                </c:pt>
                <c:pt idx="248">
                  <c:v>9.58</c:v>
                </c:pt>
                <c:pt idx="249">
                  <c:v>9.58</c:v>
                </c:pt>
                <c:pt idx="250">
                  <c:v>9.58</c:v>
                </c:pt>
                <c:pt idx="251">
                  <c:v>9.58</c:v>
                </c:pt>
                <c:pt idx="252">
                  <c:v>11.26</c:v>
                </c:pt>
                <c:pt idx="253">
                  <c:v>11.26</c:v>
                </c:pt>
                <c:pt idx="254">
                  <c:v>11</c:v>
                </c:pt>
                <c:pt idx="255">
                  <c:v>10.91</c:v>
                </c:pt>
                <c:pt idx="256">
                  <c:v>10.91</c:v>
                </c:pt>
                <c:pt idx="257">
                  <c:v>10.91</c:v>
                </c:pt>
                <c:pt idx="258">
                  <c:v>10.91</c:v>
                </c:pt>
                <c:pt idx="259">
                  <c:v>10.91</c:v>
                </c:pt>
                <c:pt idx="260">
                  <c:v>10.91</c:v>
                </c:pt>
                <c:pt idx="261">
                  <c:v>10.91</c:v>
                </c:pt>
                <c:pt idx="262">
                  <c:v>10.91</c:v>
                </c:pt>
                <c:pt idx="263">
                  <c:v>10.91</c:v>
                </c:pt>
                <c:pt idx="264">
                  <c:v>10.91</c:v>
                </c:pt>
                <c:pt idx="265">
                  <c:v>10.91</c:v>
                </c:pt>
                <c:pt idx="266">
                  <c:v>10.91</c:v>
                </c:pt>
                <c:pt idx="267">
                  <c:v>10.89</c:v>
                </c:pt>
                <c:pt idx="268">
                  <c:v>10.89</c:v>
                </c:pt>
                <c:pt idx="269">
                  <c:v>10.89</c:v>
                </c:pt>
                <c:pt idx="270">
                  <c:v>10.89</c:v>
                </c:pt>
                <c:pt idx="271">
                  <c:v>10.89</c:v>
                </c:pt>
                <c:pt idx="272">
                  <c:v>10.89</c:v>
                </c:pt>
                <c:pt idx="273">
                  <c:v>10.89</c:v>
                </c:pt>
                <c:pt idx="274">
                  <c:v>11.24</c:v>
                </c:pt>
                <c:pt idx="275">
                  <c:v>11.03</c:v>
                </c:pt>
                <c:pt idx="276">
                  <c:v>10.83</c:v>
                </c:pt>
                <c:pt idx="277">
                  <c:v>10.83</c:v>
                </c:pt>
                <c:pt idx="278">
                  <c:v>10.83</c:v>
                </c:pt>
                <c:pt idx="279">
                  <c:v>10.83</c:v>
                </c:pt>
                <c:pt idx="280">
                  <c:v>10.83</c:v>
                </c:pt>
                <c:pt idx="281">
                  <c:v>10.83</c:v>
                </c:pt>
                <c:pt idx="282">
                  <c:v>10.83</c:v>
                </c:pt>
                <c:pt idx="283">
                  <c:v>10.83</c:v>
                </c:pt>
                <c:pt idx="284">
                  <c:v>10.83</c:v>
                </c:pt>
                <c:pt idx="285">
                  <c:v>10.83</c:v>
                </c:pt>
                <c:pt idx="286">
                  <c:v>10.83</c:v>
                </c:pt>
                <c:pt idx="287">
                  <c:v>10.83</c:v>
                </c:pt>
                <c:pt idx="288">
                  <c:v>10.83</c:v>
                </c:pt>
                <c:pt idx="289">
                  <c:v>10.83</c:v>
                </c:pt>
                <c:pt idx="290">
                  <c:v>10.83</c:v>
                </c:pt>
                <c:pt idx="291">
                  <c:v>10.83</c:v>
                </c:pt>
                <c:pt idx="292">
                  <c:v>10.86</c:v>
                </c:pt>
                <c:pt idx="293">
                  <c:v>11.05</c:v>
                </c:pt>
                <c:pt idx="294">
                  <c:v>10.96</c:v>
                </c:pt>
                <c:pt idx="295">
                  <c:v>10.96</c:v>
                </c:pt>
                <c:pt idx="296">
                  <c:v>10.92</c:v>
                </c:pt>
                <c:pt idx="297">
                  <c:v>10.89</c:v>
                </c:pt>
                <c:pt idx="298">
                  <c:v>10.89</c:v>
                </c:pt>
                <c:pt idx="299">
                  <c:v>10.89</c:v>
                </c:pt>
                <c:pt idx="300">
                  <c:v>10.83</c:v>
                </c:pt>
                <c:pt idx="301">
                  <c:v>10.83</c:v>
                </c:pt>
                <c:pt idx="302">
                  <c:v>10.83</c:v>
                </c:pt>
                <c:pt idx="303">
                  <c:v>10.83</c:v>
                </c:pt>
                <c:pt idx="304">
                  <c:v>10.83</c:v>
                </c:pt>
                <c:pt idx="305">
                  <c:v>10.83</c:v>
                </c:pt>
                <c:pt idx="306">
                  <c:v>10.83</c:v>
                </c:pt>
                <c:pt idx="307">
                  <c:v>10.83</c:v>
                </c:pt>
                <c:pt idx="308">
                  <c:v>10.83</c:v>
                </c:pt>
                <c:pt idx="309">
                  <c:v>10.83</c:v>
                </c:pt>
                <c:pt idx="310">
                  <c:v>10.83</c:v>
                </c:pt>
                <c:pt idx="311">
                  <c:v>10.83</c:v>
                </c:pt>
                <c:pt idx="312">
                  <c:v>10.83</c:v>
                </c:pt>
                <c:pt idx="313">
                  <c:v>10.83</c:v>
                </c:pt>
                <c:pt idx="314">
                  <c:v>10.83</c:v>
                </c:pt>
                <c:pt idx="315">
                  <c:v>10.83</c:v>
                </c:pt>
                <c:pt idx="316">
                  <c:v>10.83</c:v>
                </c:pt>
                <c:pt idx="317">
                  <c:v>10.88</c:v>
                </c:pt>
                <c:pt idx="318">
                  <c:v>10.89</c:v>
                </c:pt>
                <c:pt idx="319">
                  <c:v>10.89</c:v>
                </c:pt>
                <c:pt idx="320">
                  <c:v>10.89</c:v>
                </c:pt>
                <c:pt idx="321">
                  <c:v>10.89</c:v>
                </c:pt>
                <c:pt idx="322">
                  <c:v>10.89</c:v>
                </c:pt>
                <c:pt idx="323">
                  <c:v>10.89</c:v>
                </c:pt>
                <c:pt idx="324">
                  <c:v>10.89</c:v>
                </c:pt>
                <c:pt idx="325">
                  <c:v>10.89</c:v>
                </c:pt>
                <c:pt idx="326">
                  <c:v>10.89</c:v>
                </c:pt>
                <c:pt idx="327">
                  <c:v>10.89</c:v>
                </c:pt>
                <c:pt idx="328">
                  <c:v>10.89</c:v>
                </c:pt>
                <c:pt idx="329">
                  <c:v>10.89</c:v>
                </c:pt>
                <c:pt idx="330">
                  <c:v>10.925000000000001</c:v>
                </c:pt>
                <c:pt idx="331">
                  <c:v>10.975</c:v>
                </c:pt>
                <c:pt idx="332">
                  <c:v>10.98</c:v>
                </c:pt>
                <c:pt idx="333">
                  <c:v>10.975</c:v>
                </c:pt>
                <c:pt idx="334">
                  <c:v>10.96</c:v>
                </c:pt>
                <c:pt idx="335">
                  <c:v>10.96</c:v>
                </c:pt>
                <c:pt idx="336">
                  <c:v>10.96</c:v>
                </c:pt>
                <c:pt idx="337">
                  <c:v>10.94</c:v>
                </c:pt>
                <c:pt idx="338">
                  <c:v>10.904999999999999</c:v>
                </c:pt>
                <c:pt idx="339">
                  <c:v>10.91</c:v>
                </c:pt>
                <c:pt idx="340">
                  <c:v>10.99</c:v>
                </c:pt>
                <c:pt idx="341">
                  <c:v>10.92</c:v>
                </c:pt>
                <c:pt idx="342">
                  <c:v>11.23</c:v>
                </c:pt>
                <c:pt idx="343">
                  <c:v>11.23</c:v>
                </c:pt>
                <c:pt idx="344">
                  <c:v>11.23</c:v>
                </c:pt>
                <c:pt idx="345">
                  <c:v>11.23</c:v>
                </c:pt>
                <c:pt idx="346">
                  <c:v>11.23</c:v>
                </c:pt>
                <c:pt idx="347">
                  <c:v>11.23</c:v>
                </c:pt>
                <c:pt idx="348">
                  <c:v>11.23</c:v>
                </c:pt>
                <c:pt idx="349">
                  <c:v>11.23</c:v>
                </c:pt>
                <c:pt idx="350">
                  <c:v>11.23</c:v>
                </c:pt>
                <c:pt idx="351">
                  <c:v>11.21</c:v>
                </c:pt>
                <c:pt idx="357">
                  <c:v>10.35</c:v>
                </c:pt>
                <c:pt idx="358">
                  <c:v>10.32</c:v>
                </c:pt>
                <c:pt idx="359">
                  <c:v>8.5</c:v>
                </c:pt>
                <c:pt idx="360">
                  <c:v>8.5299999999999994</c:v>
                </c:pt>
                <c:pt idx="361">
                  <c:v>8.24</c:v>
                </c:pt>
                <c:pt idx="362">
                  <c:v>8.57</c:v>
                </c:pt>
                <c:pt idx="363">
                  <c:v>8.93</c:v>
                </c:pt>
                <c:pt idx="364">
                  <c:v>10.16</c:v>
                </c:pt>
                <c:pt idx="365">
                  <c:v>10.97</c:v>
                </c:pt>
                <c:pt idx="366">
                  <c:v>10.89</c:v>
                </c:pt>
                <c:pt idx="367">
                  <c:v>10.89</c:v>
                </c:pt>
                <c:pt idx="372">
                  <c:v>10.89</c:v>
                </c:pt>
                <c:pt idx="375">
                  <c:v>10.89</c:v>
                </c:pt>
                <c:pt idx="376">
                  <c:v>10.89</c:v>
                </c:pt>
                <c:pt idx="377">
                  <c:v>10.89</c:v>
                </c:pt>
                <c:pt idx="378">
                  <c:v>10.89</c:v>
                </c:pt>
                <c:pt idx="379">
                  <c:v>10.89</c:v>
                </c:pt>
                <c:pt idx="380">
                  <c:v>10.89</c:v>
                </c:pt>
                <c:pt idx="381">
                  <c:v>10.89</c:v>
                </c:pt>
                <c:pt idx="382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402">
                  <c:v>10.89</c:v>
                </c:pt>
                <c:pt idx="403">
                  <c:v>10.89</c:v>
                </c:pt>
                <c:pt idx="404">
                  <c:v>10.89</c:v>
                </c:pt>
                <c:pt idx="405">
                  <c:v>10.89</c:v>
                </c:pt>
                <c:pt idx="406">
                  <c:v>10.89</c:v>
                </c:pt>
                <c:pt idx="407">
                  <c:v>10.89</c:v>
                </c:pt>
                <c:pt idx="408">
                  <c:v>10.89</c:v>
                </c:pt>
                <c:pt idx="409">
                  <c:v>10.89</c:v>
                </c:pt>
                <c:pt idx="410">
                  <c:v>10.89</c:v>
                </c:pt>
                <c:pt idx="411">
                  <c:v>10.89</c:v>
                </c:pt>
                <c:pt idx="412">
                  <c:v>10.89</c:v>
                </c:pt>
                <c:pt idx="413">
                  <c:v>10.89</c:v>
                </c:pt>
                <c:pt idx="414">
                  <c:v>10.89</c:v>
                </c:pt>
                <c:pt idx="415">
                  <c:v>10.89</c:v>
                </c:pt>
                <c:pt idx="416">
                  <c:v>10.89</c:v>
                </c:pt>
                <c:pt idx="417">
                  <c:v>10.89</c:v>
                </c:pt>
                <c:pt idx="418">
                  <c:v>10.89</c:v>
                </c:pt>
                <c:pt idx="419">
                  <c:v>10.89</c:v>
                </c:pt>
                <c:pt idx="420">
                  <c:v>10.89</c:v>
                </c:pt>
                <c:pt idx="421">
                  <c:v>10.89</c:v>
                </c:pt>
                <c:pt idx="422">
                  <c:v>10.89</c:v>
                </c:pt>
                <c:pt idx="423">
                  <c:v>10.89</c:v>
                </c:pt>
                <c:pt idx="424">
                  <c:v>10.89</c:v>
                </c:pt>
                <c:pt idx="425">
                  <c:v>11.06</c:v>
                </c:pt>
                <c:pt idx="426">
                  <c:v>11.23</c:v>
                </c:pt>
                <c:pt idx="427">
                  <c:v>11.07</c:v>
                </c:pt>
                <c:pt idx="428">
                  <c:v>10.91</c:v>
                </c:pt>
                <c:pt idx="429">
                  <c:v>10.91</c:v>
                </c:pt>
                <c:pt idx="430">
                  <c:v>10.91</c:v>
                </c:pt>
                <c:pt idx="431">
                  <c:v>10.91</c:v>
                </c:pt>
                <c:pt idx="432">
                  <c:v>10.91</c:v>
                </c:pt>
                <c:pt idx="433">
                  <c:v>10.91</c:v>
                </c:pt>
                <c:pt idx="434">
                  <c:v>10.91</c:v>
                </c:pt>
                <c:pt idx="435">
                  <c:v>10.91</c:v>
                </c:pt>
                <c:pt idx="436">
                  <c:v>10.91</c:v>
                </c:pt>
                <c:pt idx="437">
                  <c:v>10.91</c:v>
                </c:pt>
                <c:pt idx="438">
                  <c:v>10.91</c:v>
                </c:pt>
                <c:pt idx="439">
                  <c:v>10.91</c:v>
                </c:pt>
                <c:pt idx="440">
                  <c:v>10.91</c:v>
                </c:pt>
                <c:pt idx="441">
                  <c:v>10.91</c:v>
                </c:pt>
                <c:pt idx="442">
                  <c:v>10.91</c:v>
                </c:pt>
                <c:pt idx="443">
                  <c:v>10.91</c:v>
                </c:pt>
                <c:pt idx="444">
                  <c:v>10.91</c:v>
                </c:pt>
                <c:pt idx="445">
                  <c:v>10.91</c:v>
                </c:pt>
                <c:pt idx="446">
                  <c:v>10.91</c:v>
                </c:pt>
                <c:pt idx="447">
                  <c:v>10.91</c:v>
                </c:pt>
                <c:pt idx="448">
                  <c:v>10.91</c:v>
                </c:pt>
                <c:pt idx="449">
                  <c:v>10.91</c:v>
                </c:pt>
                <c:pt idx="450">
                  <c:v>10.91</c:v>
                </c:pt>
                <c:pt idx="451">
                  <c:v>10.91</c:v>
                </c:pt>
                <c:pt idx="452">
                  <c:v>10.91</c:v>
                </c:pt>
                <c:pt idx="453">
                  <c:v>10.91</c:v>
                </c:pt>
                <c:pt idx="454">
                  <c:v>10.91</c:v>
                </c:pt>
                <c:pt idx="455">
                  <c:v>10.91</c:v>
                </c:pt>
                <c:pt idx="456">
                  <c:v>10.91</c:v>
                </c:pt>
                <c:pt idx="457">
                  <c:v>10.91</c:v>
                </c:pt>
                <c:pt idx="458">
                  <c:v>10.91</c:v>
                </c:pt>
                <c:pt idx="459">
                  <c:v>10.91</c:v>
                </c:pt>
                <c:pt idx="460">
                  <c:v>10.91</c:v>
                </c:pt>
                <c:pt idx="461">
                  <c:v>10.91</c:v>
                </c:pt>
                <c:pt idx="462">
                  <c:v>10.91</c:v>
                </c:pt>
                <c:pt idx="463">
                  <c:v>10.91</c:v>
                </c:pt>
                <c:pt idx="464">
                  <c:v>10.91</c:v>
                </c:pt>
                <c:pt idx="465">
                  <c:v>10.91</c:v>
                </c:pt>
                <c:pt idx="466">
                  <c:v>10.91</c:v>
                </c:pt>
                <c:pt idx="467">
                  <c:v>10.91</c:v>
                </c:pt>
                <c:pt idx="468">
                  <c:v>10.91</c:v>
                </c:pt>
                <c:pt idx="469">
                  <c:v>10.91</c:v>
                </c:pt>
                <c:pt idx="470">
                  <c:v>10.91</c:v>
                </c:pt>
                <c:pt idx="471">
                  <c:v>10.91</c:v>
                </c:pt>
                <c:pt idx="472">
                  <c:v>10.91</c:v>
                </c:pt>
                <c:pt idx="473">
                  <c:v>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50-FA44-9076-3B58711C7218}"/>
            </c:ext>
          </c:extLst>
        </c:ser>
        <c:ser>
          <c:idx val="1"/>
          <c:order val="3"/>
          <c:tx>
            <c:v>Ticals/Baht per USD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'Sterling &amp; USD exchange rate'!$B$3:$B$476</c:f>
              <c:strCache>
                <c:ptCount val="474"/>
                <c:pt idx="0">
                  <c:v>1902M01</c:v>
                </c:pt>
                <c:pt idx="1">
                  <c:v>1902M02</c:v>
                </c:pt>
                <c:pt idx="2">
                  <c:v>1902M03</c:v>
                </c:pt>
                <c:pt idx="3">
                  <c:v>1902M04</c:v>
                </c:pt>
                <c:pt idx="4">
                  <c:v>1902M05</c:v>
                </c:pt>
                <c:pt idx="5">
                  <c:v>1902M06</c:v>
                </c:pt>
                <c:pt idx="6">
                  <c:v>1902M07</c:v>
                </c:pt>
                <c:pt idx="7">
                  <c:v>1902M08</c:v>
                </c:pt>
                <c:pt idx="8">
                  <c:v>1902M09</c:v>
                </c:pt>
                <c:pt idx="9">
                  <c:v>1902M10</c:v>
                </c:pt>
                <c:pt idx="10">
                  <c:v>1902M11</c:v>
                </c:pt>
                <c:pt idx="11">
                  <c:v>1902M12</c:v>
                </c:pt>
                <c:pt idx="12">
                  <c:v>1903M01</c:v>
                </c:pt>
                <c:pt idx="13">
                  <c:v>1903M02</c:v>
                </c:pt>
                <c:pt idx="14">
                  <c:v>1903M03</c:v>
                </c:pt>
                <c:pt idx="15">
                  <c:v>1903M04</c:v>
                </c:pt>
                <c:pt idx="16">
                  <c:v>1903M05</c:v>
                </c:pt>
                <c:pt idx="17">
                  <c:v>1903M06</c:v>
                </c:pt>
                <c:pt idx="18">
                  <c:v>1903M07</c:v>
                </c:pt>
                <c:pt idx="19">
                  <c:v>1903M08</c:v>
                </c:pt>
                <c:pt idx="20">
                  <c:v>1903M09</c:v>
                </c:pt>
                <c:pt idx="21">
                  <c:v>1903M10</c:v>
                </c:pt>
                <c:pt idx="22">
                  <c:v>1903M11</c:v>
                </c:pt>
                <c:pt idx="23">
                  <c:v>1903M12</c:v>
                </c:pt>
                <c:pt idx="24">
                  <c:v>1904M01</c:v>
                </c:pt>
                <c:pt idx="25">
                  <c:v>1904M02</c:v>
                </c:pt>
                <c:pt idx="26">
                  <c:v>1904M03</c:v>
                </c:pt>
                <c:pt idx="27">
                  <c:v>1904M04</c:v>
                </c:pt>
                <c:pt idx="28">
                  <c:v>1904M05</c:v>
                </c:pt>
                <c:pt idx="29">
                  <c:v>1904M06</c:v>
                </c:pt>
                <c:pt idx="30">
                  <c:v>1904M07</c:v>
                </c:pt>
                <c:pt idx="31">
                  <c:v>1904M08</c:v>
                </c:pt>
                <c:pt idx="32">
                  <c:v>1904M09</c:v>
                </c:pt>
                <c:pt idx="33">
                  <c:v>1904M10</c:v>
                </c:pt>
                <c:pt idx="34">
                  <c:v>1904M11</c:v>
                </c:pt>
                <c:pt idx="35">
                  <c:v>1904M12</c:v>
                </c:pt>
                <c:pt idx="36">
                  <c:v>1905M01</c:v>
                </c:pt>
                <c:pt idx="37">
                  <c:v>1905M02</c:v>
                </c:pt>
                <c:pt idx="38">
                  <c:v>1905M03</c:v>
                </c:pt>
                <c:pt idx="39">
                  <c:v>1905M04</c:v>
                </c:pt>
                <c:pt idx="40">
                  <c:v>1905M05</c:v>
                </c:pt>
                <c:pt idx="41">
                  <c:v>1905M06</c:v>
                </c:pt>
                <c:pt idx="42">
                  <c:v>1905M07</c:v>
                </c:pt>
                <c:pt idx="43">
                  <c:v>1905M08</c:v>
                </c:pt>
                <c:pt idx="44">
                  <c:v>1905M09</c:v>
                </c:pt>
                <c:pt idx="45">
                  <c:v>1905M10</c:v>
                </c:pt>
                <c:pt idx="46">
                  <c:v>1905M11</c:v>
                </c:pt>
                <c:pt idx="47">
                  <c:v>1905M12</c:v>
                </c:pt>
                <c:pt idx="48">
                  <c:v>1906M01</c:v>
                </c:pt>
                <c:pt idx="49">
                  <c:v>1906M02</c:v>
                </c:pt>
                <c:pt idx="50">
                  <c:v>1906M03</c:v>
                </c:pt>
                <c:pt idx="51">
                  <c:v>1906M04</c:v>
                </c:pt>
                <c:pt idx="52">
                  <c:v>1906M05</c:v>
                </c:pt>
                <c:pt idx="53">
                  <c:v>1906M06</c:v>
                </c:pt>
                <c:pt idx="54">
                  <c:v>1906M07</c:v>
                </c:pt>
                <c:pt idx="55">
                  <c:v>1906M08</c:v>
                </c:pt>
                <c:pt idx="56">
                  <c:v>1906M09</c:v>
                </c:pt>
                <c:pt idx="57">
                  <c:v>1906M10</c:v>
                </c:pt>
                <c:pt idx="58">
                  <c:v>1906M11</c:v>
                </c:pt>
                <c:pt idx="59">
                  <c:v>1906M12</c:v>
                </c:pt>
                <c:pt idx="60">
                  <c:v>1907M01</c:v>
                </c:pt>
                <c:pt idx="61">
                  <c:v>1907M02</c:v>
                </c:pt>
                <c:pt idx="62">
                  <c:v>1907M03</c:v>
                </c:pt>
                <c:pt idx="63">
                  <c:v>1907M04</c:v>
                </c:pt>
                <c:pt idx="64">
                  <c:v>1907M05</c:v>
                </c:pt>
                <c:pt idx="65">
                  <c:v>1907M06</c:v>
                </c:pt>
                <c:pt idx="66">
                  <c:v>1907M07</c:v>
                </c:pt>
                <c:pt idx="67">
                  <c:v>1907M08</c:v>
                </c:pt>
                <c:pt idx="68">
                  <c:v>1907M09</c:v>
                </c:pt>
                <c:pt idx="69">
                  <c:v>1907M10</c:v>
                </c:pt>
                <c:pt idx="70">
                  <c:v>1907M11</c:v>
                </c:pt>
                <c:pt idx="71">
                  <c:v>1907M12</c:v>
                </c:pt>
                <c:pt idx="72">
                  <c:v>1908M01</c:v>
                </c:pt>
                <c:pt idx="73">
                  <c:v>1908M02</c:v>
                </c:pt>
                <c:pt idx="74">
                  <c:v>1908M03</c:v>
                </c:pt>
                <c:pt idx="75">
                  <c:v>1908M04</c:v>
                </c:pt>
                <c:pt idx="76">
                  <c:v>1908M05</c:v>
                </c:pt>
                <c:pt idx="77">
                  <c:v>1908M06</c:v>
                </c:pt>
                <c:pt idx="78">
                  <c:v>1908M07</c:v>
                </c:pt>
                <c:pt idx="79">
                  <c:v>1908M08</c:v>
                </c:pt>
                <c:pt idx="80">
                  <c:v>1908M09</c:v>
                </c:pt>
                <c:pt idx="81">
                  <c:v>1908M10</c:v>
                </c:pt>
                <c:pt idx="82">
                  <c:v>1908M11</c:v>
                </c:pt>
                <c:pt idx="83">
                  <c:v>1908M12</c:v>
                </c:pt>
                <c:pt idx="84">
                  <c:v>1909M01</c:v>
                </c:pt>
                <c:pt idx="85">
                  <c:v>1909M02</c:v>
                </c:pt>
                <c:pt idx="86">
                  <c:v>1909M03</c:v>
                </c:pt>
                <c:pt idx="87">
                  <c:v>1909M04</c:v>
                </c:pt>
                <c:pt idx="88">
                  <c:v>1909M05</c:v>
                </c:pt>
                <c:pt idx="89">
                  <c:v>1909M06</c:v>
                </c:pt>
                <c:pt idx="90">
                  <c:v>1909M07</c:v>
                </c:pt>
                <c:pt idx="91">
                  <c:v>1909M08</c:v>
                </c:pt>
                <c:pt idx="92">
                  <c:v>1909M09</c:v>
                </c:pt>
                <c:pt idx="93">
                  <c:v>1909M10</c:v>
                </c:pt>
                <c:pt idx="94">
                  <c:v>1909M11</c:v>
                </c:pt>
                <c:pt idx="95">
                  <c:v>1909M12</c:v>
                </c:pt>
                <c:pt idx="96">
                  <c:v>1910M01</c:v>
                </c:pt>
                <c:pt idx="97">
                  <c:v>1910M02</c:v>
                </c:pt>
                <c:pt idx="98">
                  <c:v>1910M03</c:v>
                </c:pt>
                <c:pt idx="99">
                  <c:v>1910M04</c:v>
                </c:pt>
                <c:pt idx="100">
                  <c:v>1910M05</c:v>
                </c:pt>
                <c:pt idx="101">
                  <c:v>1910M06</c:v>
                </c:pt>
                <c:pt idx="102">
                  <c:v>1910M07</c:v>
                </c:pt>
                <c:pt idx="103">
                  <c:v>1910M08</c:v>
                </c:pt>
                <c:pt idx="104">
                  <c:v>1910M09</c:v>
                </c:pt>
                <c:pt idx="105">
                  <c:v>1910M10</c:v>
                </c:pt>
                <c:pt idx="106">
                  <c:v>1910M11</c:v>
                </c:pt>
                <c:pt idx="107">
                  <c:v>1910M12</c:v>
                </c:pt>
                <c:pt idx="108">
                  <c:v>1911M01</c:v>
                </c:pt>
                <c:pt idx="109">
                  <c:v>1911M02</c:v>
                </c:pt>
                <c:pt idx="110">
                  <c:v>1911M03</c:v>
                </c:pt>
                <c:pt idx="111">
                  <c:v>1911M04</c:v>
                </c:pt>
                <c:pt idx="112">
                  <c:v>1911M05</c:v>
                </c:pt>
                <c:pt idx="113">
                  <c:v>1911M06</c:v>
                </c:pt>
                <c:pt idx="114">
                  <c:v>1911M07</c:v>
                </c:pt>
                <c:pt idx="115">
                  <c:v>1911M08</c:v>
                </c:pt>
                <c:pt idx="116">
                  <c:v>1911M09</c:v>
                </c:pt>
                <c:pt idx="117">
                  <c:v>1911M10</c:v>
                </c:pt>
                <c:pt idx="118">
                  <c:v>1911M11</c:v>
                </c:pt>
                <c:pt idx="119">
                  <c:v>1911M12</c:v>
                </c:pt>
                <c:pt idx="120">
                  <c:v>1912M01</c:v>
                </c:pt>
                <c:pt idx="121">
                  <c:v>1912M02</c:v>
                </c:pt>
                <c:pt idx="122">
                  <c:v>1912M03</c:v>
                </c:pt>
                <c:pt idx="123">
                  <c:v>1912M04</c:v>
                </c:pt>
                <c:pt idx="124">
                  <c:v>1912M05</c:v>
                </c:pt>
                <c:pt idx="125">
                  <c:v>1912M06</c:v>
                </c:pt>
                <c:pt idx="126">
                  <c:v>1912M07</c:v>
                </c:pt>
                <c:pt idx="127">
                  <c:v>1912M08</c:v>
                </c:pt>
                <c:pt idx="128">
                  <c:v>1912M09</c:v>
                </c:pt>
                <c:pt idx="129">
                  <c:v>1912M10</c:v>
                </c:pt>
                <c:pt idx="130">
                  <c:v>1912M11</c:v>
                </c:pt>
                <c:pt idx="131">
                  <c:v>1912M12</c:v>
                </c:pt>
                <c:pt idx="132">
                  <c:v>1913M01</c:v>
                </c:pt>
                <c:pt idx="133">
                  <c:v>1913M02</c:v>
                </c:pt>
                <c:pt idx="134">
                  <c:v>1913M03</c:v>
                </c:pt>
                <c:pt idx="135">
                  <c:v>1913M04</c:v>
                </c:pt>
                <c:pt idx="136">
                  <c:v>1913M05</c:v>
                </c:pt>
                <c:pt idx="137">
                  <c:v>1913M06</c:v>
                </c:pt>
                <c:pt idx="138">
                  <c:v>1913M07</c:v>
                </c:pt>
                <c:pt idx="139">
                  <c:v>1913M08</c:v>
                </c:pt>
                <c:pt idx="140">
                  <c:v>1913M09</c:v>
                </c:pt>
                <c:pt idx="141">
                  <c:v>1913M10</c:v>
                </c:pt>
                <c:pt idx="142">
                  <c:v>1913M11</c:v>
                </c:pt>
                <c:pt idx="143">
                  <c:v>1913M12</c:v>
                </c:pt>
                <c:pt idx="144">
                  <c:v>1914M01</c:v>
                </c:pt>
                <c:pt idx="145">
                  <c:v>1914M02</c:v>
                </c:pt>
                <c:pt idx="146">
                  <c:v>1914M03</c:v>
                </c:pt>
                <c:pt idx="147">
                  <c:v>1914M04</c:v>
                </c:pt>
                <c:pt idx="148">
                  <c:v>1914M05</c:v>
                </c:pt>
                <c:pt idx="149">
                  <c:v>1914M06</c:v>
                </c:pt>
                <c:pt idx="150">
                  <c:v>1914M07</c:v>
                </c:pt>
                <c:pt idx="151">
                  <c:v>1914M08</c:v>
                </c:pt>
                <c:pt idx="152">
                  <c:v>1914M09</c:v>
                </c:pt>
                <c:pt idx="153">
                  <c:v>1914M10</c:v>
                </c:pt>
                <c:pt idx="154">
                  <c:v>1914M11</c:v>
                </c:pt>
                <c:pt idx="155">
                  <c:v>1914M12</c:v>
                </c:pt>
                <c:pt idx="156">
                  <c:v>1915M01</c:v>
                </c:pt>
                <c:pt idx="157">
                  <c:v>1915M02</c:v>
                </c:pt>
                <c:pt idx="158">
                  <c:v>1915M03</c:v>
                </c:pt>
                <c:pt idx="159">
                  <c:v>1915M04</c:v>
                </c:pt>
                <c:pt idx="160">
                  <c:v>1915M05</c:v>
                </c:pt>
                <c:pt idx="161">
                  <c:v>1915M06</c:v>
                </c:pt>
                <c:pt idx="162">
                  <c:v>1915M07</c:v>
                </c:pt>
                <c:pt idx="163">
                  <c:v>1915M08</c:v>
                </c:pt>
                <c:pt idx="164">
                  <c:v>1915M09</c:v>
                </c:pt>
                <c:pt idx="165">
                  <c:v>1915M10</c:v>
                </c:pt>
                <c:pt idx="166">
                  <c:v>1915M11</c:v>
                </c:pt>
                <c:pt idx="167">
                  <c:v>1915M12</c:v>
                </c:pt>
                <c:pt idx="168">
                  <c:v>1916M01</c:v>
                </c:pt>
                <c:pt idx="169">
                  <c:v>1916M02</c:v>
                </c:pt>
                <c:pt idx="170">
                  <c:v>1916M03</c:v>
                </c:pt>
                <c:pt idx="171">
                  <c:v>1916M04</c:v>
                </c:pt>
                <c:pt idx="172">
                  <c:v>1916M05</c:v>
                </c:pt>
                <c:pt idx="173">
                  <c:v>1916M06</c:v>
                </c:pt>
                <c:pt idx="174">
                  <c:v>1916M07</c:v>
                </c:pt>
                <c:pt idx="175">
                  <c:v>1916M08</c:v>
                </c:pt>
                <c:pt idx="176">
                  <c:v>1916M09</c:v>
                </c:pt>
                <c:pt idx="177">
                  <c:v>1916M10</c:v>
                </c:pt>
                <c:pt idx="178">
                  <c:v>1916M11</c:v>
                </c:pt>
                <c:pt idx="179">
                  <c:v>1916M12</c:v>
                </c:pt>
                <c:pt idx="180">
                  <c:v>1917M01</c:v>
                </c:pt>
                <c:pt idx="181">
                  <c:v>1917M02</c:v>
                </c:pt>
                <c:pt idx="182">
                  <c:v>1917M03</c:v>
                </c:pt>
                <c:pt idx="183">
                  <c:v>1917M04</c:v>
                </c:pt>
                <c:pt idx="184">
                  <c:v>1917M05</c:v>
                </c:pt>
                <c:pt idx="185">
                  <c:v>1917M06</c:v>
                </c:pt>
                <c:pt idx="186">
                  <c:v>1917M07</c:v>
                </c:pt>
                <c:pt idx="187">
                  <c:v>1917M08</c:v>
                </c:pt>
                <c:pt idx="188">
                  <c:v>1917M09</c:v>
                </c:pt>
                <c:pt idx="189">
                  <c:v>1917M10</c:v>
                </c:pt>
                <c:pt idx="190">
                  <c:v>1917M11</c:v>
                </c:pt>
                <c:pt idx="191">
                  <c:v>1917M12</c:v>
                </c:pt>
                <c:pt idx="192">
                  <c:v>1918M01</c:v>
                </c:pt>
                <c:pt idx="193">
                  <c:v>1918M02</c:v>
                </c:pt>
                <c:pt idx="194">
                  <c:v>1918M03</c:v>
                </c:pt>
                <c:pt idx="195">
                  <c:v>1918M04</c:v>
                </c:pt>
                <c:pt idx="196">
                  <c:v>1918M05</c:v>
                </c:pt>
                <c:pt idx="197">
                  <c:v>1918M06</c:v>
                </c:pt>
                <c:pt idx="198">
                  <c:v>1918M07</c:v>
                </c:pt>
                <c:pt idx="199">
                  <c:v>1918M08</c:v>
                </c:pt>
                <c:pt idx="200">
                  <c:v>1918M09</c:v>
                </c:pt>
                <c:pt idx="201">
                  <c:v>1918M10</c:v>
                </c:pt>
                <c:pt idx="202">
                  <c:v>1918M11</c:v>
                </c:pt>
                <c:pt idx="203">
                  <c:v>1918M12</c:v>
                </c:pt>
                <c:pt idx="204">
                  <c:v>1919M01</c:v>
                </c:pt>
                <c:pt idx="205">
                  <c:v>1919M02</c:v>
                </c:pt>
                <c:pt idx="206">
                  <c:v>1919M03</c:v>
                </c:pt>
                <c:pt idx="207">
                  <c:v>1919M04</c:v>
                </c:pt>
                <c:pt idx="208">
                  <c:v>1919M05</c:v>
                </c:pt>
                <c:pt idx="209">
                  <c:v>1919M06</c:v>
                </c:pt>
                <c:pt idx="210">
                  <c:v>1919M07</c:v>
                </c:pt>
                <c:pt idx="211">
                  <c:v>1919M08</c:v>
                </c:pt>
                <c:pt idx="212">
                  <c:v>1919M09</c:v>
                </c:pt>
                <c:pt idx="213">
                  <c:v>1919M10</c:v>
                </c:pt>
                <c:pt idx="214">
                  <c:v>1919M11</c:v>
                </c:pt>
                <c:pt idx="215">
                  <c:v>1919M12</c:v>
                </c:pt>
                <c:pt idx="216">
                  <c:v>1920M01</c:v>
                </c:pt>
                <c:pt idx="217">
                  <c:v>1920M02</c:v>
                </c:pt>
                <c:pt idx="218">
                  <c:v>1920M03</c:v>
                </c:pt>
                <c:pt idx="219">
                  <c:v>1920M04</c:v>
                </c:pt>
                <c:pt idx="220">
                  <c:v>1920M05</c:v>
                </c:pt>
                <c:pt idx="221">
                  <c:v>1920M06</c:v>
                </c:pt>
                <c:pt idx="222">
                  <c:v>1920M07</c:v>
                </c:pt>
                <c:pt idx="223">
                  <c:v>1920M08</c:v>
                </c:pt>
                <c:pt idx="224">
                  <c:v>1920M09</c:v>
                </c:pt>
                <c:pt idx="225">
                  <c:v>1920M10</c:v>
                </c:pt>
                <c:pt idx="226">
                  <c:v>1920M11</c:v>
                </c:pt>
                <c:pt idx="227">
                  <c:v>1920M12</c:v>
                </c:pt>
                <c:pt idx="228">
                  <c:v>1921M01</c:v>
                </c:pt>
                <c:pt idx="229">
                  <c:v>1921M02</c:v>
                </c:pt>
                <c:pt idx="230">
                  <c:v>1921M03</c:v>
                </c:pt>
                <c:pt idx="231">
                  <c:v>1921M04</c:v>
                </c:pt>
                <c:pt idx="232">
                  <c:v>1921M05</c:v>
                </c:pt>
                <c:pt idx="233">
                  <c:v>1921M06</c:v>
                </c:pt>
                <c:pt idx="234">
                  <c:v>1921M07</c:v>
                </c:pt>
                <c:pt idx="235">
                  <c:v>1921M08</c:v>
                </c:pt>
                <c:pt idx="236">
                  <c:v>1921M09</c:v>
                </c:pt>
                <c:pt idx="237">
                  <c:v>1921M10</c:v>
                </c:pt>
                <c:pt idx="238">
                  <c:v>1921M11</c:v>
                </c:pt>
                <c:pt idx="239">
                  <c:v>1921M12</c:v>
                </c:pt>
                <c:pt idx="240">
                  <c:v>1922M01</c:v>
                </c:pt>
                <c:pt idx="241">
                  <c:v>1922M02</c:v>
                </c:pt>
                <c:pt idx="242">
                  <c:v>1922M03</c:v>
                </c:pt>
                <c:pt idx="243">
                  <c:v>1922M04</c:v>
                </c:pt>
                <c:pt idx="244">
                  <c:v>1922M05</c:v>
                </c:pt>
                <c:pt idx="245">
                  <c:v>1922M06</c:v>
                </c:pt>
                <c:pt idx="246">
                  <c:v>1922M07</c:v>
                </c:pt>
                <c:pt idx="247">
                  <c:v>1922M08</c:v>
                </c:pt>
                <c:pt idx="248">
                  <c:v>1922M09</c:v>
                </c:pt>
                <c:pt idx="249">
                  <c:v>1922M10</c:v>
                </c:pt>
                <c:pt idx="250">
                  <c:v>1922M11</c:v>
                </c:pt>
                <c:pt idx="251">
                  <c:v>1922M12</c:v>
                </c:pt>
                <c:pt idx="252">
                  <c:v>1923M01</c:v>
                </c:pt>
                <c:pt idx="253">
                  <c:v>1923M02</c:v>
                </c:pt>
                <c:pt idx="254">
                  <c:v>1923M03</c:v>
                </c:pt>
                <c:pt idx="255">
                  <c:v>1923M04</c:v>
                </c:pt>
                <c:pt idx="256">
                  <c:v>1923M05</c:v>
                </c:pt>
                <c:pt idx="257">
                  <c:v>1923M06</c:v>
                </c:pt>
                <c:pt idx="258">
                  <c:v>1923M07</c:v>
                </c:pt>
                <c:pt idx="259">
                  <c:v>1923M08</c:v>
                </c:pt>
                <c:pt idx="260">
                  <c:v>1923M09</c:v>
                </c:pt>
                <c:pt idx="261">
                  <c:v>1923M10</c:v>
                </c:pt>
                <c:pt idx="262">
                  <c:v>1923M11</c:v>
                </c:pt>
                <c:pt idx="263">
                  <c:v>1923M12</c:v>
                </c:pt>
                <c:pt idx="264">
                  <c:v>1924M01</c:v>
                </c:pt>
                <c:pt idx="265">
                  <c:v>1924M02</c:v>
                </c:pt>
                <c:pt idx="266">
                  <c:v>1924M03</c:v>
                </c:pt>
                <c:pt idx="267">
                  <c:v>1924M04</c:v>
                </c:pt>
                <c:pt idx="268">
                  <c:v>1924M05</c:v>
                </c:pt>
                <c:pt idx="269">
                  <c:v>1924M06</c:v>
                </c:pt>
                <c:pt idx="270">
                  <c:v>1924M07</c:v>
                </c:pt>
                <c:pt idx="271">
                  <c:v>1924M08</c:v>
                </c:pt>
                <c:pt idx="272">
                  <c:v>1924M09</c:v>
                </c:pt>
                <c:pt idx="273">
                  <c:v>1924M10</c:v>
                </c:pt>
                <c:pt idx="274">
                  <c:v>1924M11</c:v>
                </c:pt>
                <c:pt idx="275">
                  <c:v>1924M12</c:v>
                </c:pt>
                <c:pt idx="276">
                  <c:v>1925M01</c:v>
                </c:pt>
                <c:pt idx="277">
                  <c:v>1925M02</c:v>
                </c:pt>
                <c:pt idx="278">
                  <c:v>1925M03</c:v>
                </c:pt>
                <c:pt idx="279">
                  <c:v>1925M04</c:v>
                </c:pt>
                <c:pt idx="280">
                  <c:v>1925M05</c:v>
                </c:pt>
                <c:pt idx="281">
                  <c:v>1925M06</c:v>
                </c:pt>
                <c:pt idx="282">
                  <c:v>1925M07</c:v>
                </c:pt>
                <c:pt idx="283">
                  <c:v>1925M08</c:v>
                </c:pt>
                <c:pt idx="284">
                  <c:v>1925M09</c:v>
                </c:pt>
                <c:pt idx="285">
                  <c:v>1925M10</c:v>
                </c:pt>
                <c:pt idx="286">
                  <c:v>1925M11</c:v>
                </c:pt>
                <c:pt idx="287">
                  <c:v>1925M12</c:v>
                </c:pt>
                <c:pt idx="288">
                  <c:v>1926M01</c:v>
                </c:pt>
                <c:pt idx="289">
                  <c:v>1926M02</c:v>
                </c:pt>
                <c:pt idx="290">
                  <c:v>1926M03</c:v>
                </c:pt>
                <c:pt idx="291">
                  <c:v>1926M04</c:v>
                </c:pt>
                <c:pt idx="292">
                  <c:v>1926M05</c:v>
                </c:pt>
                <c:pt idx="293">
                  <c:v>1926M06</c:v>
                </c:pt>
                <c:pt idx="294">
                  <c:v>1926M07</c:v>
                </c:pt>
                <c:pt idx="295">
                  <c:v>1926M08</c:v>
                </c:pt>
                <c:pt idx="296">
                  <c:v>1926M09</c:v>
                </c:pt>
                <c:pt idx="297">
                  <c:v>1926M10</c:v>
                </c:pt>
                <c:pt idx="298">
                  <c:v>1926M11</c:v>
                </c:pt>
                <c:pt idx="299">
                  <c:v>1926M12</c:v>
                </c:pt>
                <c:pt idx="300">
                  <c:v>1927M01</c:v>
                </c:pt>
                <c:pt idx="301">
                  <c:v>1927M02</c:v>
                </c:pt>
                <c:pt idx="302">
                  <c:v>1927M03</c:v>
                </c:pt>
                <c:pt idx="303">
                  <c:v>1927M04</c:v>
                </c:pt>
                <c:pt idx="304">
                  <c:v>1927M05</c:v>
                </c:pt>
                <c:pt idx="305">
                  <c:v>1927M06</c:v>
                </c:pt>
                <c:pt idx="306">
                  <c:v>1927M07</c:v>
                </c:pt>
                <c:pt idx="307">
                  <c:v>1927M08</c:v>
                </c:pt>
                <c:pt idx="308">
                  <c:v>1927M09</c:v>
                </c:pt>
                <c:pt idx="309">
                  <c:v>1927M10</c:v>
                </c:pt>
                <c:pt idx="310">
                  <c:v>1927M11</c:v>
                </c:pt>
                <c:pt idx="311">
                  <c:v>1927M12</c:v>
                </c:pt>
                <c:pt idx="312">
                  <c:v>1928M01</c:v>
                </c:pt>
                <c:pt idx="313">
                  <c:v>1928M02</c:v>
                </c:pt>
                <c:pt idx="314">
                  <c:v>1928M03</c:v>
                </c:pt>
                <c:pt idx="315">
                  <c:v>1928M04</c:v>
                </c:pt>
                <c:pt idx="316">
                  <c:v>1928M05</c:v>
                </c:pt>
                <c:pt idx="317">
                  <c:v>1928M06</c:v>
                </c:pt>
                <c:pt idx="318">
                  <c:v>1928M07</c:v>
                </c:pt>
                <c:pt idx="319">
                  <c:v>1928M08</c:v>
                </c:pt>
                <c:pt idx="320">
                  <c:v>1928M09</c:v>
                </c:pt>
                <c:pt idx="321">
                  <c:v>1928M10</c:v>
                </c:pt>
                <c:pt idx="322">
                  <c:v>1928M11</c:v>
                </c:pt>
                <c:pt idx="323">
                  <c:v>1928M12</c:v>
                </c:pt>
                <c:pt idx="324">
                  <c:v>1929M01</c:v>
                </c:pt>
                <c:pt idx="325">
                  <c:v>1929M02</c:v>
                </c:pt>
                <c:pt idx="326">
                  <c:v>1929M03</c:v>
                </c:pt>
                <c:pt idx="327">
                  <c:v>1929M04</c:v>
                </c:pt>
                <c:pt idx="328">
                  <c:v>1929M05</c:v>
                </c:pt>
                <c:pt idx="329">
                  <c:v>1929M06</c:v>
                </c:pt>
                <c:pt idx="330">
                  <c:v>1929M07</c:v>
                </c:pt>
                <c:pt idx="331">
                  <c:v>1929M08</c:v>
                </c:pt>
                <c:pt idx="332">
                  <c:v>1929M09</c:v>
                </c:pt>
                <c:pt idx="333">
                  <c:v>1929M10</c:v>
                </c:pt>
                <c:pt idx="334">
                  <c:v>1929M11</c:v>
                </c:pt>
                <c:pt idx="335">
                  <c:v>1929M12</c:v>
                </c:pt>
                <c:pt idx="336">
                  <c:v>1930M01</c:v>
                </c:pt>
                <c:pt idx="337">
                  <c:v>1930M02</c:v>
                </c:pt>
                <c:pt idx="338">
                  <c:v>1930M03</c:v>
                </c:pt>
                <c:pt idx="339">
                  <c:v>1930M04</c:v>
                </c:pt>
                <c:pt idx="340">
                  <c:v>1930M05</c:v>
                </c:pt>
                <c:pt idx="341">
                  <c:v>1930M06</c:v>
                </c:pt>
                <c:pt idx="342">
                  <c:v>1930M07</c:v>
                </c:pt>
                <c:pt idx="343">
                  <c:v>1930M08</c:v>
                </c:pt>
                <c:pt idx="344">
                  <c:v>1930M09</c:v>
                </c:pt>
                <c:pt idx="345">
                  <c:v>1930M10</c:v>
                </c:pt>
                <c:pt idx="346">
                  <c:v>1930M11</c:v>
                </c:pt>
                <c:pt idx="347">
                  <c:v>1930M12</c:v>
                </c:pt>
                <c:pt idx="348">
                  <c:v>1931M01</c:v>
                </c:pt>
                <c:pt idx="349">
                  <c:v>1931M02</c:v>
                </c:pt>
                <c:pt idx="350">
                  <c:v>1931M03</c:v>
                </c:pt>
                <c:pt idx="351">
                  <c:v>1931M04</c:v>
                </c:pt>
                <c:pt idx="352">
                  <c:v>1931M05</c:v>
                </c:pt>
                <c:pt idx="353">
                  <c:v>1931M06</c:v>
                </c:pt>
                <c:pt idx="354">
                  <c:v>1931M07</c:v>
                </c:pt>
                <c:pt idx="355">
                  <c:v>1931M08</c:v>
                </c:pt>
                <c:pt idx="356">
                  <c:v>1931M09</c:v>
                </c:pt>
                <c:pt idx="357">
                  <c:v>1931M10</c:v>
                </c:pt>
                <c:pt idx="358">
                  <c:v>1931M11</c:v>
                </c:pt>
                <c:pt idx="359">
                  <c:v>1931M12</c:v>
                </c:pt>
                <c:pt idx="360">
                  <c:v>1932M01</c:v>
                </c:pt>
                <c:pt idx="361">
                  <c:v>1932M02</c:v>
                </c:pt>
                <c:pt idx="362">
                  <c:v>1932M03</c:v>
                </c:pt>
                <c:pt idx="363">
                  <c:v>1932M04</c:v>
                </c:pt>
                <c:pt idx="364">
                  <c:v>1932M05</c:v>
                </c:pt>
                <c:pt idx="365">
                  <c:v>1932M06</c:v>
                </c:pt>
                <c:pt idx="366">
                  <c:v>1932M07</c:v>
                </c:pt>
                <c:pt idx="367">
                  <c:v>1932M08</c:v>
                </c:pt>
                <c:pt idx="368">
                  <c:v>1932M09</c:v>
                </c:pt>
                <c:pt idx="369">
                  <c:v>1932M10</c:v>
                </c:pt>
                <c:pt idx="370">
                  <c:v>1932M11</c:v>
                </c:pt>
                <c:pt idx="371">
                  <c:v>1932M12</c:v>
                </c:pt>
                <c:pt idx="372">
                  <c:v>1933M01</c:v>
                </c:pt>
                <c:pt idx="373">
                  <c:v>1933M02</c:v>
                </c:pt>
                <c:pt idx="374">
                  <c:v>1933M03</c:v>
                </c:pt>
                <c:pt idx="375">
                  <c:v>1933M04</c:v>
                </c:pt>
                <c:pt idx="376">
                  <c:v>1933M05</c:v>
                </c:pt>
                <c:pt idx="377">
                  <c:v>1933M06</c:v>
                </c:pt>
                <c:pt idx="378">
                  <c:v>1933M07</c:v>
                </c:pt>
                <c:pt idx="379">
                  <c:v>1933M08</c:v>
                </c:pt>
                <c:pt idx="380">
                  <c:v>1933M09</c:v>
                </c:pt>
                <c:pt idx="381">
                  <c:v>1933M10</c:v>
                </c:pt>
                <c:pt idx="382">
                  <c:v>1933M11</c:v>
                </c:pt>
                <c:pt idx="383">
                  <c:v>1933M12</c:v>
                </c:pt>
                <c:pt idx="384">
                  <c:v>1934M01</c:v>
                </c:pt>
                <c:pt idx="385">
                  <c:v>1934M02</c:v>
                </c:pt>
                <c:pt idx="386">
                  <c:v>1934M03</c:v>
                </c:pt>
                <c:pt idx="387">
                  <c:v>1934M04</c:v>
                </c:pt>
                <c:pt idx="388">
                  <c:v>1934M05</c:v>
                </c:pt>
                <c:pt idx="389">
                  <c:v>1934M06</c:v>
                </c:pt>
                <c:pt idx="390">
                  <c:v>1934M07</c:v>
                </c:pt>
                <c:pt idx="391">
                  <c:v>1934M08</c:v>
                </c:pt>
                <c:pt idx="392">
                  <c:v>1934M09</c:v>
                </c:pt>
                <c:pt idx="393">
                  <c:v>1934M10</c:v>
                </c:pt>
                <c:pt idx="394">
                  <c:v>1934M11</c:v>
                </c:pt>
                <c:pt idx="395">
                  <c:v>1934M12</c:v>
                </c:pt>
                <c:pt idx="396">
                  <c:v>1935M01</c:v>
                </c:pt>
                <c:pt idx="397">
                  <c:v>1935M02</c:v>
                </c:pt>
                <c:pt idx="398">
                  <c:v>1935M03</c:v>
                </c:pt>
                <c:pt idx="399">
                  <c:v>1935M04</c:v>
                </c:pt>
                <c:pt idx="400">
                  <c:v>1935M05</c:v>
                </c:pt>
                <c:pt idx="401">
                  <c:v>1935M06</c:v>
                </c:pt>
                <c:pt idx="402">
                  <c:v>1935M07</c:v>
                </c:pt>
                <c:pt idx="403">
                  <c:v>1935M08</c:v>
                </c:pt>
                <c:pt idx="404">
                  <c:v>1935M09</c:v>
                </c:pt>
                <c:pt idx="405">
                  <c:v>1935M10</c:v>
                </c:pt>
                <c:pt idx="406">
                  <c:v>1935M11</c:v>
                </c:pt>
                <c:pt idx="407">
                  <c:v>1935M12</c:v>
                </c:pt>
                <c:pt idx="408">
                  <c:v>1936M01</c:v>
                </c:pt>
                <c:pt idx="409">
                  <c:v>1936M02</c:v>
                </c:pt>
                <c:pt idx="410">
                  <c:v>1936M03</c:v>
                </c:pt>
                <c:pt idx="411">
                  <c:v>1936M04</c:v>
                </c:pt>
                <c:pt idx="412">
                  <c:v>1936M05</c:v>
                </c:pt>
                <c:pt idx="413">
                  <c:v>1936M06</c:v>
                </c:pt>
                <c:pt idx="414">
                  <c:v>1936M07</c:v>
                </c:pt>
                <c:pt idx="415">
                  <c:v>1936M08</c:v>
                </c:pt>
                <c:pt idx="416">
                  <c:v>1936M09</c:v>
                </c:pt>
                <c:pt idx="417">
                  <c:v>1936M10</c:v>
                </c:pt>
                <c:pt idx="418">
                  <c:v>1936M11</c:v>
                </c:pt>
                <c:pt idx="419">
                  <c:v>1936M12</c:v>
                </c:pt>
                <c:pt idx="420">
                  <c:v>1937M01</c:v>
                </c:pt>
                <c:pt idx="421">
                  <c:v>1937M02</c:v>
                </c:pt>
                <c:pt idx="422">
                  <c:v>1937M03</c:v>
                </c:pt>
                <c:pt idx="423">
                  <c:v>1937M04</c:v>
                </c:pt>
                <c:pt idx="424">
                  <c:v>1937M05</c:v>
                </c:pt>
                <c:pt idx="425">
                  <c:v>1937M06</c:v>
                </c:pt>
                <c:pt idx="426">
                  <c:v>1937M07</c:v>
                </c:pt>
                <c:pt idx="427">
                  <c:v>1937M08</c:v>
                </c:pt>
                <c:pt idx="428">
                  <c:v>1937M09</c:v>
                </c:pt>
                <c:pt idx="429">
                  <c:v>1937M10</c:v>
                </c:pt>
                <c:pt idx="430">
                  <c:v>1937M11</c:v>
                </c:pt>
                <c:pt idx="431">
                  <c:v>1937M12</c:v>
                </c:pt>
                <c:pt idx="432">
                  <c:v>1938M01</c:v>
                </c:pt>
                <c:pt idx="433">
                  <c:v>1938M02</c:v>
                </c:pt>
                <c:pt idx="434">
                  <c:v>1938M03</c:v>
                </c:pt>
                <c:pt idx="435">
                  <c:v>1938M04</c:v>
                </c:pt>
                <c:pt idx="436">
                  <c:v>1938M05</c:v>
                </c:pt>
                <c:pt idx="437">
                  <c:v>1938M06</c:v>
                </c:pt>
                <c:pt idx="438">
                  <c:v>1938M07</c:v>
                </c:pt>
                <c:pt idx="439">
                  <c:v>1938M08</c:v>
                </c:pt>
                <c:pt idx="440">
                  <c:v>1938M09</c:v>
                </c:pt>
                <c:pt idx="441">
                  <c:v>1938M10</c:v>
                </c:pt>
                <c:pt idx="442">
                  <c:v>1938M11</c:v>
                </c:pt>
                <c:pt idx="443">
                  <c:v>1938M12</c:v>
                </c:pt>
                <c:pt idx="444">
                  <c:v>1939M01</c:v>
                </c:pt>
                <c:pt idx="445">
                  <c:v>1939M02</c:v>
                </c:pt>
                <c:pt idx="446">
                  <c:v>1939M03</c:v>
                </c:pt>
                <c:pt idx="447">
                  <c:v>1939M04</c:v>
                </c:pt>
                <c:pt idx="448">
                  <c:v>1939M05</c:v>
                </c:pt>
                <c:pt idx="449">
                  <c:v>1939M06</c:v>
                </c:pt>
                <c:pt idx="450">
                  <c:v>1939M07</c:v>
                </c:pt>
                <c:pt idx="451">
                  <c:v>1939M08</c:v>
                </c:pt>
                <c:pt idx="452">
                  <c:v>1939M09</c:v>
                </c:pt>
                <c:pt idx="453">
                  <c:v>1939M10</c:v>
                </c:pt>
                <c:pt idx="454">
                  <c:v>1939M11</c:v>
                </c:pt>
                <c:pt idx="455">
                  <c:v>1939M12</c:v>
                </c:pt>
                <c:pt idx="456">
                  <c:v>1940M01</c:v>
                </c:pt>
                <c:pt idx="457">
                  <c:v>1940M02</c:v>
                </c:pt>
                <c:pt idx="458">
                  <c:v>1940M03</c:v>
                </c:pt>
                <c:pt idx="459">
                  <c:v>1940M04</c:v>
                </c:pt>
                <c:pt idx="460">
                  <c:v>1940M05</c:v>
                </c:pt>
                <c:pt idx="461">
                  <c:v>1940M06</c:v>
                </c:pt>
                <c:pt idx="462">
                  <c:v>1940M07</c:v>
                </c:pt>
                <c:pt idx="463">
                  <c:v>1940M08</c:v>
                </c:pt>
                <c:pt idx="464">
                  <c:v>1940M09</c:v>
                </c:pt>
                <c:pt idx="465">
                  <c:v>1940M10</c:v>
                </c:pt>
                <c:pt idx="466">
                  <c:v>1940M11</c:v>
                </c:pt>
                <c:pt idx="467">
                  <c:v>1940M12</c:v>
                </c:pt>
                <c:pt idx="468">
                  <c:v>1941M01</c:v>
                </c:pt>
                <c:pt idx="469">
                  <c:v>1941M02</c:v>
                </c:pt>
                <c:pt idx="470">
                  <c:v>1941M03</c:v>
                </c:pt>
                <c:pt idx="471">
                  <c:v>1941M04</c:v>
                </c:pt>
                <c:pt idx="472">
                  <c:v>1941M05</c:v>
                </c:pt>
                <c:pt idx="473">
                  <c:v>1941M06</c:v>
                </c:pt>
              </c:strCache>
            </c:strRef>
          </c:cat>
          <c:val>
            <c:numRef>
              <c:f>'Sterling &amp; USD exchange rate'!$D$3:$D$476</c:f>
              <c:numCache>
                <c:formatCode>#,##0.00</c:formatCode>
                <c:ptCount val="474"/>
                <c:pt idx="327">
                  <c:v>2.27</c:v>
                </c:pt>
                <c:pt idx="328">
                  <c:v>2.27</c:v>
                </c:pt>
                <c:pt idx="329">
                  <c:v>2.27</c:v>
                </c:pt>
                <c:pt idx="330">
                  <c:v>2.27</c:v>
                </c:pt>
                <c:pt idx="331">
                  <c:v>2.2799999999999998</c:v>
                </c:pt>
                <c:pt idx="332">
                  <c:v>2.2799999999999998</c:v>
                </c:pt>
                <c:pt idx="333">
                  <c:v>2.27</c:v>
                </c:pt>
                <c:pt idx="334">
                  <c:v>2.2599999999999998</c:v>
                </c:pt>
                <c:pt idx="335">
                  <c:v>2.2599999999999998</c:v>
                </c:pt>
                <c:pt idx="336">
                  <c:v>2.2599999999999998</c:v>
                </c:pt>
                <c:pt idx="337">
                  <c:v>2.25</c:v>
                </c:pt>
                <c:pt idx="338">
                  <c:v>2.25</c:v>
                </c:pt>
                <c:pt idx="339">
                  <c:v>2.25</c:v>
                </c:pt>
                <c:pt idx="340">
                  <c:v>2.25</c:v>
                </c:pt>
                <c:pt idx="341">
                  <c:v>2.2799999999999998</c:v>
                </c:pt>
                <c:pt idx="342">
                  <c:v>2.31</c:v>
                </c:pt>
                <c:pt idx="343">
                  <c:v>2.31</c:v>
                </c:pt>
                <c:pt idx="344">
                  <c:v>2.31</c:v>
                </c:pt>
                <c:pt idx="345">
                  <c:v>2.31</c:v>
                </c:pt>
                <c:pt idx="346">
                  <c:v>2.31</c:v>
                </c:pt>
                <c:pt idx="347">
                  <c:v>2.31</c:v>
                </c:pt>
                <c:pt idx="348">
                  <c:v>2.3199999999999998</c:v>
                </c:pt>
                <c:pt idx="349">
                  <c:v>2.3199999999999998</c:v>
                </c:pt>
                <c:pt idx="350">
                  <c:v>2.3199999999999998</c:v>
                </c:pt>
                <c:pt idx="351">
                  <c:v>2.3199999999999998</c:v>
                </c:pt>
                <c:pt idx="354">
                  <c:v>2.38</c:v>
                </c:pt>
                <c:pt idx="355">
                  <c:v>2.38</c:v>
                </c:pt>
                <c:pt idx="356">
                  <c:v>2.36</c:v>
                </c:pt>
                <c:pt idx="357">
                  <c:v>2.41</c:v>
                </c:pt>
                <c:pt idx="358">
                  <c:v>2.89</c:v>
                </c:pt>
                <c:pt idx="359">
                  <c:v>2.87</c:v>
                </c:pt>
                <c:pt idx="362">
                  <c:v>2.34</c:v>
                </c:pt>
                <c:pt idx="363">
                  <c:v>2.35</c:v>
                </c:pt>
                <c:pt idx="364">
                  <c:v>2.75</c:v>
                </c:pt>
                <c:pt idx="365">
                  <c:v>3.02</c:v>
                </c:pt>
                <c:pt idx="366">
                  <c:v>3.05</c:v>
                </c:pt>
                <c:pt idx="367">
                  <c:v>3.18</c:v>
                </c:pt>
                <c:pt idx="368">
                  <c:v>3.17</c:v>
                </c:pt>
                <c:pt idx="369">
                  <c:v>3.2</c:v>
                </c:pt>
                <c:pt idx="370">
                  <c:v>3.55</c:v>
                </c:pt>
                <c:pt idx="371">
                  <c:v>3.57</c:v>
                </c:pt>
                <c:pt idx="372">
                  <c:v>3.29</c:v>
                </c:pt>
                <c:pt idx="373">
                  <c:v>3.24</c:v>
                </c:pt>
                <c:pt idx="374">
                  <c:v>3.2</c:v>
                </c:pt>
                <c:pt idx="375">
                  <c:v>3.06</c:v>
                </c:pt>
                <c:pt idx="376">
                  <c:v>2.89</c:v>
                </c:pt>
                <c:pt idx="377">
                  <c:v>2.72</c:v>
                </c:pt>
                <c:pt idx="378">
                  <c:v>2.5</c:v>
                </c:pt>
                <c:pt idx="379">
                  <c:v>2.48</c:v>
                </c:pt>
                <c:pt idx="380">
                  <c:v>2.4500000000000002</c:v>
                </c:pt>
                <c:pt idx="381">
                  <c:v>2.42</c:v>
                </c:pt>
                <c:pt idx="382">
                  <c:v>2.2799999999999998</c:v>
                </c:pt>
                <c:pt idx="383">
                  <c:v>2.2000000000000002</c:v>
                </c:pt>
                <c:pt idx="384">
                  <c:v>2.21</c:v>
                </c:pt>
                <c:pt idx="385">
                  <c:v>2.2200000000000002</c:v>
                </c:pt>
                <c:pt idx="386">
                  <c:v>2.19</c:v>
                </c:pt>
                <c:pt idx="387">
                  <c:v>2.17</c:v>
                </c:pt>
                <c:pt idx="388">
                  <c:v>2.17</c:v>
                </c:pt>
                <c:pt idx="389">
                  <c:v>2.17</c:v>
                </c:pt>
                <c:pt idx="390">
                  <c:v>2.1800000000000002</c:v>
                </c:pt>
                <c:pt idx="391">
                  <c:v>2.17</c:v>
                </c:pt>
                <c:pt idx="392">
                  <c:v>2.19</c:v>
                </c:pt>
                <c:pt idx="393">
                  <c:v>2.23</c:v>
                </c:pt>
                <c:pt idx="394">
                  <c:v>2.2200000000000002</c:v>
                </c:pt>
                <c:pt idx="395">
                  <c:v>2.2200000000000002</c:v>
                </c:pt>
                <c:pt idx="396">
                  <c:v>2.23</c:v>
                </c:pt>
                <c:pt idx="397">
                  <c:v>2.25</c:v>
                </c:pt>
                <c:pt idx="398">
                  <c:v>2.29</c:v>
                </c:pt>
                <c:pt idx="399">
                  <c:v>2.29</c:v>
                </c:pt>
                <c:pt idx="400">
                  <c:v>2.2599999999999998</c:v>
                </c:pt>
                <c:pt idx="401">
                  <c:v>2.2400000000000002</c:v>
                </c:pt>
                <c:pt idx="402">
                  <c:v>2.2400000000000002</c:v>
                </c:pt>
                <c:pt idx="403">
                  <c:v>2.23</c:v>
                </c:pt>
                <c:pt idx="404">
                  <c:v>2.23</c:v>
                </c:pt>
                <c:pt idx="405">
                  <c:v>2.2400000000000002</c:v>
                </c:pt>
                <c:pt idx="406">
                  <c:v>2.2400000000000002</c:v>
                </c:pt>
                <c:pt idx="407">
                  <c:v>2.23</c:v>
                </c:pt>
                <c:pt idx="408">
                  <c:v>2.2200000000000002</c:v>
                </c:pt>
                <c:pt idx="409">
                  <c:v>2.21</c:v>
                </c:pt>
                <c:pt idx="410">
                  <c:v>2.21</c:v>
                </c:pt>
                <c:pt idx="411">
                  <c:v>2.23</c:v>
                </c:pt>
                <c:pt idx="412">
                  <c:v>2.2000000000000002</c:v>
                </c:pt>
                <c:pt idx="413">
                  <c:v>2.2000000000000002</c:v>
                </c:pt>
                <c:pt idx="414">
                  <c:v>2.2000000000000002</c:v>
                </c:pt>
                <c:pt idx="415">
                  <c:v>2.1800000000000002</c:v>
                </c:pt>
                <c:pt idx="416">
                  <c:v>2.19</c:v>
                </c:pt>
                <c:pt idx="417">
                  <c:v>2.2200000000000002</c:v>
                </c:pt>
                <c:pt idx="418">
                  <c:v>2.23</c:v>
                </c:pt>
                <c:pt idx="419">
                  <c:v>2.2200000000000002</c:v>
                </c:pt>
                <c:pt idx="420">
                  <c:v>2.2200000000000002</c:v>
                </c:pt>
                <c:pt idx="421">
                  <c:v>2.2200000000000002</c:v>
                </c:pt>
                <c:pt idx="422">
                  <c:v>2.23</c:v>
                </c:pt>
                <c:pt idx="423">
                  <c:v>2.21</c:v>
                </c:pt>
                <c:pt idx="424">
                  <c:v>2.2000000000000002</c:v>
                </c:pt>
                <c:pt idx="425">
                  <c:v>2.27</c:v>
                </c:pt>
                <c:pt idx="426">
                  <c:v>2.2599999999999998</c:v>
                </c:pt>
                <c:pt idx="427">
                  <c:v>2.23</c:v>
                </c:pt>
                <c:pt idx="428">
                  <c:v>2.21</c:v>
                </c:pt>
                <c:pt idx="429">
                  <c:v>2.2000000000000002</c:v>
                </c:pt>
                <c:pt idx="430">
                  <c:v>2.1800000000000002</c:v>
                </c:pt>
                <c:pt idx="431">
                  <c:v>2.1800000000000002</c:v>
                </c:pt>
                <c:pt idx="432">
                  <c:v>2.1800000000000002</c:v>
                </c:pt>
                <c:pt idx="433">
                  <c:v>2.1800000000000002</c:v>
                </c:pt>
                <c:pt idx="434">
                  <c:v>2.19</c:v>
                </c:pt>
                <c:pt idx="435">
                  <c:v>2.19</c:v>
                </c:pt>
                <c:pt idx="436">
                  <c:v>2.2000000000000002</c:v>
                </c:pt>
                <c:pt idx="437">
                  <c:v>2.2000000000000002</c:v>
                </c:pt>
                <c:pt idx="438">
                  <c:v>2.21</c:v>
                </c:pt>
                <c:pt idx="439">
                  <c:v>2.23</c:v>
                </c:pt>
                <c:pt idx="440">
                  <c:v>2.27</c:v>
                </c:pt>
                <c:pt idx="441">
                  <c:v>2.2799999999999998</c:v>
                </c:pt>
                <c:pt idx="442">
                  <c:v>2.3199999999999998</c:v>
                </c:pt>
                <c:pt idx="443">
                  <c:v>2.34</c:v>
                </c:pt>
                <c:pt idx="444">
                  <c:v>2.34</c:v>
                </c:pt>
                <c:pt idx="445">
                  <c:v>2.33</c:v>
                </c:pt>
                <c:pt idx="446">
                  <c:v>2.33</c:v>
                </c:pt>
                <c:pt idx="447">
                  <c:v>2.33</c:v>
                </c:pt>
                <c:pt idx="448">
                  <c:v>2.33</c:v>
                </c:pt>
                <c:pt idx="449">
                  <c:v>2.33</c:v>
                </c:pt>
                <c:pt idx="450">
                  <c:v>2.33</c:v>
                </c:pt>
                <c:pt idx="451">
                  <c:v>2.37</c:v>
                </c:pt>
                <c:pt idx="452">
                  <c:v>2.75</c:v>
                </c:pt>
                <c:pt idx="453">
                  <c:v>2.73</c:v>
                </c:pt>
                <c:pt idx="454">
                  <c:v>2.79</c:v>
                </c:pt>
                <c:pt idx="455">
                  <c:v>2.8</c:v>
                </c:pt>
                <c:pt idx="456">
                  <c:v>2.74</c:v>
                </c:pt>
                <c:pt idx="457">
                  <c:v>2.76</c:v>
                </c:pt>
                <c:pt idx="458">
                  <c:v>2.92</c:v>
                </c:pt>
                <c:pt idx="459">
                  <c:v>3.17</c:v>
                </c:pt>
                <c:pt idx="460">
                  <c:v>3.37</c:v>
                </c:pt>
                <c:pt idx="461">
                  <c:v>3.22</c:v>
                </c:pt>
                <c:pt idx="462">
                  <c:v>2.96</c:v>
                </c:pt>
                <c:pt idx="463">
                  <c:v>3.05</c:v>
                </c:pt>
                <c:pt idx="464">
                  <c:v>3.06</c:v>
                </c:pt>
                <c:pt idx="465">
                  <c:v>2.99</c:v>
                </c:pt>
                <c:pt idx="466">
                  <c:v>2.94</c:v>
                </c:pt>
                <c:pt idx="467">
                  <c:v>2.92</c:v>
                </c:pt>
                <c:pt idx="468">
                  <c:v>2.92</c:v>
                </c:pt>
                <c:pt idx="469">
                  <c:v>2.86</c:v>
                </c:pt>
                <c:pt idx="470">
                  <c:v>2.83</c:v>
                </c:pt>
                <c:pt idx="471">
                  <c:v>2.83</c:v>
                </c:pt>
                <c:pt idx="472">
                  <c:v>2.84</c:v>
                </c:pt>
                <c:pt idx="473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50-FA44-9076-3B58711C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5751016"/>
        <c:axId val="573823032"/>
      </c:lineChart>
      <c:catAx>
        <c:axId val="136575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6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573823032"/>
        <c:crosses val="autoZero"/>
        <c:auto val="1"/>
        <c:lblAlgn val="ctr"/>
        <c:lblOffset val="100"/>
        <c:tickLblSkip val="60"/>
        <c:noMultiLvlLbl val="0"/>
      </c:catAx>
      <c:valAx>
        <c:axId val="57382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sz="1800">
                    <a:latin typeface="Calibri" panose="020F0502020204030204" pitchFamily="34" charset="0"/>
                    <a:cs typeface="Calibri" panose="020F0502020204030204" pitchFamily="34" charset="0"/>
                  </a:rPr>
                  <a:t>Bahts/Ticals</a:t>
                </a:r>
              </a:p>
            </c:rich>
          </c:tx>
          <c:layout>
            <c:manualLayout>
              <c:xMode val="edge"/>
              <c:yMode val="edge"/>
              <c:x val="2.5537634408602152E-2"/>
              <c:y val="0.448782897070298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1365751016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5834839929676634"/>
          <c:y val="0.45780096745008658"/>
          <c:w val="0.21341999670075545"/>
          <c:h val="0.37544590774140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600" b="1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26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Official mean exchange rate of Baht against Sterling (1906/11 to 1941/6)</a:t>
            </a:r>
          </a:p>
        </c:rich>
      </c:tx>
      <c:layout>
        <c:manualLayout>
          <c:xMode val="edge"/>
          <c:yMode val="edge"/>
          <c:x val="0.13911957073914147"/>
          <c:y val="2.9787234042553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1" i="0" u="none" strike="noStrike" kern="1200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title>
    <c:autoTitleDeleted val="0"/>
    <c:plotArea>
      <c:layout>
        <c:manualLayout>
          <c:layoutTarget val="inner"/>
          <c:xMode val="edge"/>
          <c:yMode val="edge"/>
          <c:x val="0.13371782660231987"/>
          <c:y val="0.20473540469603463"/>
          <c:w val="0.69264595423142816"/>
          <c:h val="0.57472837697613388"/>
        </c:manualLayout>
      </c:layout>
      <c:lineChart>
        <c:grouping val="standard"/>
        <c:varyColors val="0"/>
        <c:ser>
          <c:idx val="0"/>
          <c:order val="0"/>
          <c:tx>
            <c:v>Ticals/baht per pound sterling</c:v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'Sterling &amp; USD exchange rate'!$B$61:$B$476</c:f>
              <c:strCache>
                <c:ptCount val="416"/>
                <c:pt idx="0">
                  <c:v>1906M11</c:v>
                </c:pt>
                <c:pt idx="1">
                  <c:v>1906M12</c:v>
                </c:pt>
                <c:pt idx="2">
                  <c:v>1907M01</c:v>
                </c:pt>
                <c:pt idx="3">
                  <c:v>1907M02</c:v>
                </c:pt>
                <c:pt idx="4">
                  <c:v>1907M03</c:v>
                </c:pt>
                <c:pt idx="5">
                  <c:v>1907M04</c:v>
                </c:pt>
                <c:pt idx="6">
                  <c:v>1907M05</c:v>
                </c:pt>
                <c:pt idx="7">
                  <c:v>1907M06</c:v>
                </c:pt>
                <c:pt idx="8">
                  <c:v>1907M07</c:v>
                </c:pt>
                <c:pt idx="9">
                  <c:v>1907M08</c:v>
                </c:pt>
                <c:pt idx="10">
                  <c:v>1907M09</c:v>
                </c:pt>
                <c:pt idx="11">
                  <c:v>1907M10</c:v>
                </c:pt>
                <c:pt idx="12">
                  <c:v>1907M11</c:v>
                </c:pt>
                <c:pt idx="13">
                  <c:v>1907M12</c:v>
                </c:pt>
                <c:pt idx="14">
                  <c:v>1908M01</c:v>
                </c:pt>
                <c:pt idx="15">
                  <c:v>1908M02</c:v>
                </c:pt>
                <c:pt idx="16">
                  <c:v>1908M03</c:v>
                </c:pt>
                <c:pt idx="17">
                  <c:v>1908M04</c:v>
                </c:pt>
                <c:pt idx="18">
                  <c:v>1908M05</c:v>
                </c:pt>
                <c:pt idx="19">
                  <c:v>1908M06</c:v>
                </c:pt>
                <c:pt idx="20">
                  <c:v>1908M07</c:v>
                </c:pt>
                <c:pt idx="21">
                  <c:v>1908M08</c:v>
                </c:pt>
                <c:pt idx="22">
                  <c:v>1908M09</c:v>
                </c:pt>
                <c:pt idx="23">
                  <c:v>1908M10</c:v>
                </c:pt>
                <c:pt idx="24">
                  <c:v>1908M11</c:v>
                </c:pt>
                <c:pt idx="25">
                  <c:v>1908M12</c:v>
                </c:pt>
                <c:pt idx="26">
                  <c:v>1909M01</c:v>
                </c:pt>
                <c:pt idx="27">
                  <c:v>1909M02</c:v>
                </c:pt>
                <c:pt idx="28">
                  <c:v>1909M03</c:v>
                </c:pt>
                <c:pt idx="29">
                  <c:v>1909M04</c:v>
                </c:pt>
                <c:pt idx="30">
                  <c:v>1909M05</c:v>
                </c:pt>
                <c:pt idx="31">
                  <c:v>1909M06</c:v>
                </c:pt>
                <c:pt idx="32">
                  <c:v>1909M07</c:v>
                </c:pt>
                <c:pt idx="33">
                  <c:v>1909M08</c:v>
                </c:pt>
                <c:pt idx="34">
                  <c:v>1909M09</c:v>
                </c:pt>
                <c:pt idx="35">
                  <c:v>1909M10</c:v>
                </c:pt>
                <c:pt idx="36">
                  <c:v>1909M11</c:v>
                </c:pt>
                <c:pt idx="37">
                  <c:v>1909M12</c:v>
                </c:pt>
                <c:pt idx="38">
                  <c:v>1910M01</c:v>
                </c:pt>
                <c:pt idx="39">
                  <c:v>1910M02</c:v>
                </c:pt>
                <c:pt idx="40">
                  <c:v>1910M03</c:v>
                </c:pt>
                <c:pt idx="41">
                  <c:v>1910M04</c:v>
                </c:pt>
                <c:pt idx="42">
                  <c:v>1910M05</c:v>
                </c:pt>
                <c:pt idx="43">
                  <c:v>1910M06</c:v>
                </c:pt>
                <c:pt idx="44">
                  <c:v>1910M07</c:v>
                </c:pt>
                <c:pt idx="45">
                  <c:v>1910M08</c:v>
                </c:pt>
                <c:pt idx="46">
                  <c:v>1910M09</c:v>
                </c:pt>
                <c:pt idx="47">
                  <c:v>1910M10</c:v>
                </c:pt>
                <c:pt idx="48">
                  <c:v>1910M11</c:v>
                </c:pt>
                <c:pt idx="49">
                  <c:v>1910M12</c:v>
                </c:pt>
                <c:pt idx="50">
                  <c:v>1911M01</c:v>
                </c:pt>
                <c:pt idx="51">
                  <c:v>1911M02</c:v>
                </c:pt>
                <c:pt idx="52">
                  <c:v>1911M03</c:v>
                </c:pt>
                <c:pt idx="53">
                  <c:v>1911M04</c:v>
                </c:pt>
                <c:pt idx="54">
                  <c:v>1911M05</c:v>
                </c:pt>
                <c:pt idx="55">
                  <c:v>1911M06</c:v>
                </c:pt>
                <c:pt idx="56">
                  <c:v>1911M07</c:v>
                </c:pt>
                <c:pt idx="57">
                  <c:v>1911M08</c:v>
                </c:pt>
                <c:pt idx="58">
                  <c:v>1911M09</c:v>
                </c:pt>
                <c:pt idx="59">
                  <c:v>1911M10</c:v>
                </c:pt>
                <c:pt idx="60">
                  <c:v>1911M11</c:v>
                </c:pt>
                <c:pt idx="61">
                  <c:v>1911M12</c:v>
                </c:pt>
                <c:pt idx="62">
                  <c:v>1912M01</c:v>
                </c:pt>
                <c:pt idx="63">
                  <c:v>1912M02</c:v>
                </c:pt>
                <c:pt idx="64">
                  <c:v>1912M03</c:v>
                </c:pt>
                <c:pt idx="65">
                  <c:v>1912M04</c:v>
                </c:pt>
                <c:pt idx="66">
                  <c:v>1912M05</c:v>
                </c:pt>
                <c:pt idx="67">
                  <c:v>1912M06</c:v>
                </c:pt>
                <c:pt idx="68">
                  <c:v>1912M07</c:v>
                </c:pt>
                <c:pt idx="69">
                  <c:v>1912M08</c:v>
                </c:pt>
                <c:pt idx="70">
                  <c:v>1912M09</c:v>
                </c:pt>
                <c:pt idx="71">
                  <c:v>1912M10</c:v>
                </c:pt>
                <c:pt idx="72">
                  <c:v>1912M11</c:v>
                </c:pt>
                <c:pt idx="73">
                  <c:v>1912M12</c:v>
                </c:pt>
                <c:pt idx="74">
                  <c:v>1913M01</c:v>
                </c:pt>
                <c:pt idx="75">
                  <c:v>1913M02</c:v>
                </c:pt>
                <c:pt idx="76">
                  <c:v>1913M03</c:v>
                </c:pt>
                <c:pt idx="77">
                  <c:v>1913M04</c:v>
                </c:pt>
                <c:pt idx="78">
                  <c:v>1913M05</c:v>
                </c:pt>
                <c:pt idx="79">
                  <c:v>1913M06</c:v>
                </c:pt>
                <c:pt idx="80">
                  <c:v>1913M07</c:v>
                </c:pt>
                <c:pt idx="81">
                  <c:v>1913M08</c:v>
                </c:pt>
                <c:pt idx="82">
                  <c:v>1913M09</c:v>
                </c:pt>
                <c:pt idx="83">
                  <c:v>1913M10</c:v>
                </c:pt>
                <c:pt idx="84">
                  <c:v>1913M11</c:v>
                </c:pt>
                <c:pt idx="85">
                  <c:v>1913M12</c:v>
                </c:pt>
                <c:pt idx="86">
                  <c:v>1914M01</c:v>
                </c:pt>
                <c:pt idx="87">
                  <c:v>1914M02</c:v>
                </c:pt>
                <c:pt idx="88">
                  <c:v>1914M03</c:v>
                </c:pt>
                <c:pt idx="89">
                  <c:v>1914M04</c:v>
                </c:pt>
                <c:pt idx="90">
                  <c:v>1914M05</c:v>
                </c:pt>
                <c:pt idx="91">
                  <c:v>1914M06</c:v>
                </c:pt>
                <c:pt idx="92">
                  <c:v>1914M07</c:v>
                </c:pt>
                <c:pt idx="93">
                  <c:v>1914M08</c:v>
                </c:pt>
                <c:pt idx="94">
                  <c:v>1914M09</c:v>
                </c:pt>
                <c:pt idx="95">
                  <c:v>1914M10</c:v>
                </c:pt>
                <c:pt idx="96">
                  <c:v>1914M11</c:v>
                </c:pt>
                <c:pt idx="97">
                  <c:v>1914M12</c:v>
                </c:pt>
                <c:pt idx="98">
                  <c:v>1915M01</c:v>
                </c:pt>
                <c:pt idx="99">
                  <c:v>1915M02</c:v>
                </c:pt>
                <c:pt idx="100">
                  <c:v>1915M03</c:v>
                </c:pt>
                <c:pt idx="101">
                  <c:v>1915M04</c:v>
                </c:pt>
                <c:pt idx="102">
                  <c:v>1915M05</c:v>
                </c:pt>
                <c:pt idx="103">
                  <c:v>1915M06</c:v>
                </c:pt>
                <c:pt idx="104">
                  <c:v>1915M07</c:v>
                </c:pt>
                <c:pt idx="105">
                  <c:v>1915M08</c:v>
                </c:pt>
                <c:pt idx="106">
                  <c:v>1915M09</c:v>
                </c:pt>
                <c:pt idx="107">
                  <c:v>1915M10</c:v>
                </c:pt>
                <c:pt idx="108">
                  <c:v>1915M11</c:v>
                </c:pt>
                <c:pt idx="109">
                  <c:v>1915M12</c:v>
                </c:pt>
                <c:pt idx="110">
                  <c:v>1916M01</c:v>
                </c:pt>
                <c:pt idx="111">
                  <c:v>1916M02</c:v>
                </c:pt>
                <c:pt idx="112">
                  <c:v>1916M03</c:v>
                </c:pt>
                <c:pt idx="113">
                  <c:v>1916M04</c:v>
                </c:pt>
                <c:pt idx="114">
                  <c:v>1916M05</c:v>
                </c:pt>
                <c:pt idx="115">
                  <c:v>1916M06</c:v>
                </c:pt>
                <c:pt idx="116">
                  <c:v>1916M07</c:v>
                </c:pt>
                <c:pt idx="117">
                  <c:v>1916M08</c:v>
                </c:pt>
                <c:pt idx="118">
                  <c:v>1916M09</c:v>
                </c:pt>
                <c:pt idx="119">
                  <c:v>1916M10</c:v>
                </c:pt>
                <c:pt idx="120">
                  <c:v>1916M11</c:v>
                </c:pt>
                <c:pt idx="121">
                  <c:v>1916M12</c:v>
                </c:pt>
                <c:pt idx="122">
                  <c:v>1917M01</c:v>
                </c:pt>
                <c:pt idx="123">
                  <c:v>1917M02</c:v>
                </c:pt>
                <c:pt idx="124">
                  <c:v>1917M03</c:v>
                </c:pt>
                <c:pt idx="125">
                  <c:v>1917M04</c:v>
                </c:pt>
                <c:pt idx="126">
                  <c:v>1917M05</c:v>
                </c:pt>
                <c:pt idx="127">
                  <c:v>1917M06</c:v>
                </c:pt>
                <c:pt idx="128">
                  <c:v>1917M07</c:v>
                </c:pt>
                <c:pt idx="129">
                  <c:v>1917M08</c:v>
                </c:pt>
                <c:pt idx="130">
                  <c:v>1917M09</c:v>
                </c:pt>
                <c:pt idx="131">
                  <c:v>1917M10</c:v>
                </c:pt>
                <c:pt idx="132">
                  <c:v>1917M11</c:v>
                </c:pt>
                <c:pt idx="133">
                  <c:v>1917M12</c:v>
                </c:pt>
                <c:pt idx="134">
                  <c:v>1918M01</c:v>
                </c:pt>
                <c:pt idx="135">
                  <c:v>1918M02</c:v>
                </c:pt>
                <c:pt idx="136">
                  <c:v>1918M03</c:v>
                </c:pt>
                <c:pt idx="137">
                  <c:v>1918M04</c:v>
                </c:pt>
                <c:pt idx="138">
                  <c:v>1918M05</c:v>
                </c:pt>
                <c:pt idx="139">
                  <c:v>1918M06</c:v>
                </c:pt>
                <c:pt idx="140">
                  <c:v>1918M07</c:v>
                </c:pt>
                <c:pt idx="141">
                  <c:v>1918M08</c:v>
                </c:pt>
                <c:pt idx="142">
                  <c:v>1918M09</c:v>
                </c:pt>
                <c:pt idx="143">
                  <c:v>1918M10</c:v>
                </c:pt>
                <c:pt idx="144">
                  <c:v>1918M11</c:v>
                </c:pt>
                <c:pt idx="145">
                  <c:v>1918M12</c:v>
                </c:pt>
                <c:pt idx="146">
                  <c:v>1919M01</c:v>
                </c:pt>
                <c:pt idx="147">
                  <c:v>1919M02</c:v>
                </c:pt>
                <c:pt idx="148">
                  <c:v>1919M03</c:v>
                </c:pt>
                <c:pt idx="149">
                  <c:v>1919M04</c:v>
                </c:pt>
                <c:pt idx="150">
                  <c:v>1919M05</c:v>
                </c:pt>
                <c:pt idx="151">
                  <c:v>1919M06</c:v>
                </c:pt>
                <c:pt idx="152">
                  <c:v>1919M07</c:v>
                </c:pt>
                <c:pt idx="153">
                  <c:v>1919M08</c:v>
                </c:pt>
                <c:pt idx="154">
                  <c:v>1919M09</c:v>
                </c:pt>
                <c:pt idx="155">
                  <c:v>1919M10</c:v>
                </c:pt>
                <c:pt idx="156">
                  <c:v>1919M11</c:v>
                </c:pt>
                <c:pt idx="157">
                  <c:v>1919M12</c:v>
                </c:pt>
                <c:pt idx="158">
                  <c:v>1920M01</c:v>
                </c:pt>
                <c:pt idx="159">
                  <c:v>1920M02</c:v>
                </c:pt>
                <c:pt idx="160">
                  <c:v>1920M03</c:v>
                </c:pt>
                <c:pt idx="161">
                  <c:v>1920M04</c:v>
                </c:pt>
                <c:pt idx="162">
                  <c:v>1920M05</c:v>
                </c:pt>
                <c:pt idx="163">
                  <c:v>1920M06</c:v>
                </c:pt>
                <c:pt idx="164">
                  <c:v>1920M07</c:v>
                </c:pt>
                <c:pt idx="165">
                  <c:v>1920M08</c:v>
                </c:pt>
                <c:pt idx="166">
                  <c:v>1920M09</c:v>
                </c:pt>
                <c:pt idx="167">
                  <c:v>1920M10</c:v>
                </c:pt>
                <c:pt idx="168">
                  <c:v>1920M11</c:v>
                </c:pt>
                <c:pt idx="169">
                  <c:v>1920M12</c:v>
                </c:pt>
                <c:pt idx="170">
                  <c:v>1921M01</c:v>
                </c:pt>
                <c:pt idx="171">
                  <c:v>1921M02</c:v>
                </c:pt>
                <c:pt idx="172">
                  <c:v>1921M03</c:v>
                </c:pt>
                <c:pt idx="173">
                  <c:v>1921M04</c:v>
                </c:pt>
                <c:pt idx="174">
                  <c:v>1921M05</c:v>
                </c:pt>
                <c:pt idx="175">
                  <c:v>1921M06</c:v>
                </c:pt>
                <c:pt idx="176">
                  <c:v>1921M07</c:v>
                </c:pt>
                <c:pt idx="177">
                  <c:v>1921M08</c:v>
                </c:pt>
                <c:pt idx="178">
                  <c:v>1921M09</c:v>
                </c:pt>
                <c:pt idx="179">
                  <c:v>1921M10</c:v>
                </c:pt>
                <c:pt idx="180">
                  <c:v>1921M11</c:v>
                </c:pt>
                <c:pt idx="181">
                  <c:v>1921M12</c:v>
                </c:pt>
                <c:pt idx="182">
                  <c:v>1922M01</c:v>
                </c:pt>
                <c:pt idx="183">
                  <c:v>1922M02</c:v>
                </c:pt>
                <c:pt idx="184">
                  <c:v>1922M03</c:v>
                </c:pt>
                <c:pt idx="185">
                  <c:v>1922M04</c:v>
                </c:pt>
                <c:pt idx="186">
                  <c:v>1922M05</c:v>
                </c:pt>
                <c:pt idx="187">
                  <c:v>1922M06</c:v>
                </c:pt>
                <c:pt idx="188">
                  <c:v>1922M07</c:v>
                </c:pt>
                <c:pt idx="189">
                  <c:v>1922M08</c:v>
                </c:pt>
                <c:pt idx="190">
                  <c:v>1922M09</c:v>
                </c:pt>
                <c:pt idx="191">
                  <c:v>1922M10</c:v>
                </c:pt>
                <c:pt idx="192">
                  <c:v>1922M11</c:v>
                </c:pt>
                <c:pt idx="193">
                  <c:v>1922M12</c:v>
                </c:pt>
                <c:pt idx="194">
                  <c:v>1923M01</c:v>
                </c:pt>
                <c:pt idx="195">
                  <c:v>1923M02</c:v>
                </c:pt>
                <c:pt idx="196">
                  <c:v>1923M03</c:v>
                </c:pt>
                <c:pt idx="197">
                  <c:v>1923M04</c:v>
                </c:pt>
                <c:pt idx="198">
                  <c:v>1923M05</c:v>
                </c:pt>
                <c:pt idx="199">
                  <c:v>1923M06</c:v>
                </c:pt>
                <c:pt idx="200">
                  <c:v>1923M07</c:v>
                </c:pt>
                <c:pt idx="201">
                  <c:v>1923M08</c:v>
                </c:pt>
                <c:pt idx="202">
                  <c:v>1923M09</c:v>
                </c:pt>
                <c:pt idx="203">
                  <c:v>1923M10</c:v>
                </c:pt>
                <c:pt idx="204">
                  <c:v>1923M11</c:v>
                </c:pt>
                <c:pt idx="205">
                  <c:v>1923M12</c:v>
                </c:pt>
                <c:pt idx="206">
                  <c:v>1924M01</c:v>
                </c:pt>
                <c:pt idx="207">
                  <c:v>1924M02</c:v>
                </c:pt>
                <c:pt idx="208">
                  <c:v>1924M03</c:v>
                </c:pt>
                <c:pt idx="209">
                  <c:v>1924M04</c:v>
                </c:pt>
                <c:pt idx="210">
                  <c:v>1924M05</c:v>
                </c:pt>
                <c:pt idx="211">
                  <c:v>1924M06</c:v>
                </c:pt>
                <c:pt idx="212">
                  <c:v>1924M07</c:v>
                </c:pt>
                <c:pt idx="213">
                  <c:v>1924M08</c:v>
                </c:pt>
                <c:pt idx="214">
                  <c:v>1924M09</c:v>
                </c:pt>
                <c:pt idx="215">
                  <c:v>1924M10</c:v>
                </c:pt>
                <c:pt idx="216">
                  <c:v>1924M11</c:v>
                </c:pt>
                <c:pt idx="217">
                  <c:v>1924M12</c:v>
                </c:pt>
                <c:pt idx="218">
                  <c:v>1925M01</c:v>
                </c:pt>
                <c:pt idx="219">
                  <c:v>1925M02</c:v>
                </c:pt>
                <c:pt idx="220">
                  <c:v>1925M03</c:v>
                </c:pt>
                <c:pt idx="221">
                  <c:v>1925M04</c:v>
                </c:pt>
                <c:pt idx="222">
                  <c:v>1925M05</c:v>
                </c:pt>
                <c:pt idx="223">
                  <c:v>1925M06</c:v>
                </c:pt>
                <c:pt idx="224">
                  <c:v>1925M07</c:v>
                </c:pt>
                <c:pt idx="225">
                  <c:v>1925M08</c:v>
                </c:pt>
                <c:pt idx="226">
                  <c:v>1925M09</c:v>
                </c:pt>
                <c:pt idx="227">
                  <c:v>1925M10</c:v>
                </c:pt>
                <c:pt idx="228">
                  <c:v>1925M11</c:v>
                </c:pt>
                <c:pt idx="229">
                  <c:v>1925M12</c:v>
                </c:pt>
                <c:pt idx="230">
                  <c:v>1926M01</c:v>
                </c:pt>
                <c:pt idx="231">
                  <c:v>1926M02</c:v>
                </c:pt>
                <c:pt idx="232">
                  <c:v>1926M03</c:v>
                </c:pt>
                <c:pt idx="233">
                  <c:v>1926M04</c:v>
                </c:pt>
                <c:pt idx="234">
                  <c:v>1926M05</c:v>
                </c:pt>
                <c:pt idx="235">
                  <c:v>1926M06</c:v>
                </c:pt>
                <c:pt idx="236">
                  <c:v>1926M07</c:v>
                </c:pt>
                <c:pt idx="237">
                  <c:v>1926M08</c:v>
                </c:pt>
                <c:pt idx="238">
                  <c:v>1926M09</c:v>
                </c:pt>
                <c:pt idx="239">
                  <c:v>1926M10</c:v>
                </c:pt>
                <c:pt idx="240">
                  <c:v>1926M11</c:v>
                </c:pt>
                <c:pt idx="241">
                  <c:v>1926M12</c:v>
                </c:pt>
                <c:pt idx="242">
                  <c:v>1927M01</c:v>
                </c:pt>
                <c:pt idx="243">
                  <c:v>1927M02</c:v>
                </c:pt>
                <c:pt idx="244">
                  <c:v>1927M03</c:v>
                </c:pt>
                <c:pt idx="245">
                  <c:v>1927M04</c:v>
                </c:pt>
                <c:pt idx="246">
                  <c:v>1927M05</c:v>
                </c:pt>
                <c:pt idx="247">
                  <c:v>1927M06</c:v>
                </c:pt>
                <c:pt idx="248">
                  <c:v>1927M07</c:v>
                </c:pt>
                <c:pt idx="249">
                  <c:v>1927M08</c:v>
                </c:pt>
                <c:pt idx="250">
                  <c:v>1927M09</c:v>
                </c:pt>
                <c:pt idx="251">
                  <c:v>1927M10</c:v>
                </c:pt>
                <c:pt idx="252">
                  <c:v>1927M11</c:v>
                </c:pt>
                <c:pt idx="253">
                  <c:v>1927M12</c:v>
                </c:pt>
                <c:pt idx="254">
                  <c:v>1928M01</c:v>
                </c:pt>
                <c:pt idx="255">
                  <c:v>1928M02</c:v>
                </c:pt>
                <c:pt idx="256">
                  <c:v>1928M03</c:v>
                </c:pt>
                <c:pt idx="257">
                  <c:v>1928M04</c:v>
                </c:pt>
                <c:pt idx="258">
                  <c:v>1928M05</c:v>
                </c:pt>
                <c:pt idx="259">
                  <c:v>1928M06</c:v>
                </c:pt>
                <c:pt idx="260">
                  <c:v>1928M07</c:v>
                </c:pt>
                <c:pt idx="261">
                  <c:v>1928M08</c:v>
                </c:pt>
                <c:pt idx="262">
                  <c:v>1928M09</c:v>
                </c:pt>
                <c:pt idx="263">
                  <c:v>1928M10</c:v>
                </c:pt>
                <c:pt idx="264">
                  <c:v>1928M11</c:v>
                </c:pt>
                <c:pt idx="265">
                  <c:v>1928M12</c:v>
                </c:pt>
                <c:pt idx="266">
                  <c:v>1929M01</c:v>
                </c:pt>
                <c:pt idx="267">
                  <c:v>1929M02</c:v>
                </c:pt>
                <c:pt idx="268">
                  <c:v>1929M03</c:v>
                </c:pt>
                <c:pt idx="269">
                  <c:v>1929M04</c:v>
                </c:pt>
                <c:pt idx="270">
                  <c:v>1929M05</c:v>
                </c:pt>
                <c:pt idx="271">
                  <c:v>1929M06</c:v>
                </c:pt>
                <c:pt idx="272">
                  <c:v>1929M07</c:v>
                </c:pt>
                <c:pt idx="273">
                  <c:v>1929M08</c:v>
                </c:pt>
                <c:pt idx="274">
                  <c:v>1929M09</c:v>
                </c:pt>
                <c:pt idx="275">
                  <c:v>1929M10</c:v>
                </c:pt>
                <c:pt idx="276">
                  <c:v>1929M11</c:v>
                </c:pt>
                <c:pt idx="277">
                  <c:v>1929M12</c:v>
                </c:pt>
                <c:pt idx="278">
                  <c:v>1930M01</c:v>
                </c:pt>
                <c:pt idx="279">
                  <c:v>1930M02</c:v>
                </c:pt>
                <c:pt idx="280">
                  <c:v>1930M03</c:v>
                </c:pt>
                <c:pt idx="281">
                  <c:v>1930M04</c:v>
                </c:pt>
                <c:pt idx="282">
                  <c:v>1930M05</c:v>
                </c:pt>
                <c:pt idx="283">
                  <c:v>1930M06</c:v>
                </c:pt>
                <c:pt idx="284">
                  <c:v>1930M07</c:v>
                </c:pt>
                <c:pt idx="285">
                  <c:v>1930M08</c:v>
                </c:pt>
                <c:pt idx="286">
                  <c:v>1930M09</c:v>
                </c:pt>
                <c:pt idx="287">
                  <c:v>1930M10</c:v>
                </c:pt>
                <c:pt idx="288">
                  <c:v>1930M11</c:v>
                </c:pt>
                <c:pt idx="289">
                  <c:v>1930M12</c:v>
                </c:pt>
                <c:pt idx="290">
                  <c:v>1931M01</c:v>
                </c:pt>
                <c:pt idx="291">
                  <c:v>1931M02</c:v>
                </c:pt>
                <c:pt idx="292">
                  <c:v>1931M03</c:v>
                </c:pt>
                <c:pt idx="293">
                  <c:v>1931M04</c:v>
                </c:pt>
                <c:pt idx="294">
                  <c:v>1931M05</c:v>
                </c:pt>
                <c:pt idx="295">
                  <c:v>1931M06</c:v>
                </c:pt>
                <c:pt idx="296">
                  <c:v>1931M07</c:v>
                </c:pt>
                <c:pt idx="297">
                  <c:v>1931M08</c:v>
                </c:pt>
                <c:pt idx="298">
                  <c:v>1931M09</c:v>
                </c:pt>
                <c:pt idx="299">
                  <c:v>1931M10</c:v>
                </c:pt>
                <c:pt idx="300">
                  <c:v>1931M11</c:v>
                </c:pt>
                <c:pt idx="301">
                  <c:v>1931M12</c:v>
                </c:pt>
                <c:pt idx="302">
                  <c:v>1932M01</c:v>
                </c:pt>
                <c:pt idx="303">
                  <c:v>1932M02</c:v>
                </c:pt>
                <c:pt idx="304">
                  <c:v>1932M03</c:v>
                </c:pt>
                <c:pt idx="305">
                  <c:v>1932M04</c:v>
                </c:pt>
                <c:pt idx="306">
                  <c:v>1932M05</c:v>
                </c:pt>
                <c:pt idx="307">
                  <c:v>1932M06</c:v>
                </c:pt>
                <c:pt idx="308">
                  <c:v>1932M07</c:v>
                </c:pt>
                <c:pt idx="309">
                  <c:v>1932M08</c:v>
                </c:pt>
                <c:pt idx="310">
                  <c:v>1932M09</c:v>
                </c:pt>
                <c:pt idx="311">
                  <c:v>1932M10</c:v>
                </c:pt>
                <c:pt idx="312">
                  <c:v>1932M11</c:v>
                </c:pt>
                <c:pt idx="313">
                  <c:v>1932M12</c:v>
                </c:pt>
                <c:pt idx="314">
                  <c:v>1933M01</c:v>
                </c:pt>
                <c:pt idx="315">
                  <c:v>1933M02</c:v>
                </c:pt>
                <c:pt idx="316">
                  <c:v>1933M03</c:v>
                </c:pt>
                <c:pt idx="317">
                  <c:v>1933M04</c:v>
                </c:pt>
                <c:pt idx="318">
                  <c:v>1933M05</c:v>
                </c:pt>
                <c:pt idx="319">
                  <c:v>1933M06</c:v>
                </c:pt>
                <c:pt idx="320">
                  <c:v>1933M07</c:v>
                </c:pt>
                <c:pt idx="321">
                  <c:v>1933M08</c:v>
                </c:pt>
                <c:pt idx="322">
                  <c:v>1933M09</c:v>
                </c:pt>
                <c:pt idx="323">
                  <c:v>1933M10</c:v>
                </c:pt>
                <c:pt idx="324">
                  <c:v>1933M11</c:v>
                </c:pt>
                <c:pt idx="325">
                  <c:v>1933M12</c:v>
                </c:pt>
                <c:pt idx="326">
                  <c:v>1934M01</c:v>
                </c:pt>
                <c:pt idx="327">
                  <c:v>1934M02</c:v>
                </c:pt>
                <c:pt idx="328">
                  <c:v>1934M03</c:v>
                </c:pt>
                <c:pt idx="329">
                  <c:v>1934M04</c:v>
                </c:pt>
                <c:pt idx="330">
                  <c:v>1934M05</c:v>
                </c:pt>
                <c:pt idx="331">
                  <c:v>1934M06</c:v>
                </c:pt>
                <c:pt idx="332">
                  <c:v>1934M07</c:v>
                </c:pt>
                <c:pt idx="333">
                  <c:v>1934M08</c:v>
                </c:pt>
                <c:pt idx="334">
                  <c:v>1934M09</c:v>
                </c:pt>
                <c:pt idx="335">
                  <c:v>1934M10</c:v>
                </c:pt>
                <c:pt idx="336">
                  <c:v>1934M11</c:v>
                </c:pt>
                <c:pt idx="337">
                  <c:v>1934M12</c:v>
                </c:pt>
                <c:pt idx="338">
                  <c:v>1935M01</c:v>
                </c:pt>
                <c:pt idx="339">
                  <c:v>1935M02</c:v>
                </c:pt>
                <c:pt idx="340">
                  <c:v>1935M03</c:v>
                </c:pt>
                <c:pt idx="341">
                  <c:v>1935M04</c:v>
                </c:pt>
                <c:pt idx="342">
                  <c:v>1935M05</c:v>
                </c:pt>
                <c:pt idx="343">
                  <c:v>1935M06</c:v>
                </c:pt>
                <c:pt idx="344">
                  <c:v>1935M07</c:v>
                </c:pt>
                <c:pt idx="345">
                  <c:v>1935M08</c:v>
                </c:pt>
                <c:pt idx="346">
                  <c:v>1935M09</c:v>
                </c:pt>
                <c:pt idx="347">
                  <c:v>1935M10</c:v>
                </c:pt>
                <c:pt idx="348">
                  <c:v>1935M11</c:v>
                </c:pt>
                <c:pt idx="349">
                  <c:v>1935M12</c:v>
                </c:pt>
                <c:pt idx="350">
                  <c:v>1936M01</c:v>
                </c:pt>
                <c:pt idx="351">
                  <c:v>1936M02</c:v>
                </c:pt>
                <c:pt idx="352">
                  <c:v>1936M03</c:v>
                </c:pt>
                <c:pt idx="353">
                  <c:v>1936M04</c:v>
                </c:pt>
                <c:pt idx="354">
                  <c:v>1936M05</c:v>
                </c:pt>
                <c:pt idx="355">
                  <c:v>1936M06</c:v>
                </c:pt>
                <c:pt idx="356">
                  <c:v>1936M07</c:v>
                </c:pt>
                <c:pt idx="357">
                  <c:v>1936M08</c:v>
                </c:pt>
                <c:pt idx="358">
                  <c:v>1936M09</c:v>
                </c:pt>
                <c:pt idx="359">
                  <c:v>1936M10</c:v>
                </c:pt>
                <c:pt idx="360">
                  <c:v>1936M11</c:v>
                </c:pt>
                <c:pt idx="361">
                  <c:v>1936M12</c:v>
                </c:pt>
                <c:pt idx="362">
                  <c:v>1937M01</c:v>
                </c:pt>
                <c:pt idx="363">
                  <c:v>1937M02</c:v>
                </c:pt>
                <c:pt idx="364">
                  <c:v>1937M03</c:v>
                </c:pt>
                <c:pt idx="365">
                  <c:v>1937M04</c:v>
                </c:pt>
                <c:pt idx="366">
                  <c:v>1937M05</c:v>
                </c:pt>
                <c:pt idx="367">
                  <c:v>1937M06</c:v>
                </c:pt>
                <c:pt idx="368">
                  <c:v>1937M07</c:v>
                </c:pt>
                <c:pt idx="369">
                  <c:v>1937M08</c:v>
                </c:pt>
                <c:pt idx="370">
                  <c:v>1937M09</c:v>
                </c:pt>
                <c:pt idx="371">
                  <c:v>1937M10</c:v>
                </c:pt>
                <c:pt idx="372">
                  <c:v>1937M11</c:v>
                </c:pt>
                <c:pt idx="373">
                  <c:v>1937M12</c:v>
                </c:pt>
                <c:pt idx="374">
                  <c:v>1938M01</c:v>
                </c:pt>
                <c:pt idx="375">
                  <c:v>1938M02</c:v>
                </c:pt>
                <c:pt idx="376">
                  <c:v>1938M03</c:v>
                </c:pt>
                <c:pt idx="377">
                  <c:v>1938M04</c:v>
                </c:pt>
                <c:pt idx="378">
                  <c:v>1938M05</c:v>
                </c:pt>
                <c:pt idx="379">
                  <c:v>1938M06</c:v>
                </c:pt>
                <c:pt idx="380">
                  <c:v>1938M07</c:v>
                </c:pt>
                <c:pt idx="381">
                  <c:v>1938M08</c:v>
                </c:pt>
                <c:pt idx="382">
                  <c:v>1938M09</c:v>
                </c:pt>
                <c:pt idx="383">
                  <c:v>1938M10</c:v>
                </c:pt>
                <c:pt idx="384">
                  <c:v>1938M11</c:v>
                </c:pt>
                <c:pt idx="385">
                  <c:v>1938M12</c:v>
                </c:pt>
                <c:pt idx="386">
                  <c:v>1939M01</c:v>
                </c:pt>
                <c:pt idx="387">
                  <c:v>1939M02</c:v>
                </c:pt>
                <c:pt idx="388">
                  <c:v>1939M03</c:v>
                </c:pt>
                <c:pt idx="389">
                  <c:v>1939M04</c:v>
                </c:pt>
                <c:pt idx="390">
                  <c:v>1939M05</c:v>
                </c:pt>
                <c:pt idx="391">
                  <c:v>1939M06</c:v>
                </c:pt>
                <c:pt idx="392">
                  <c:v>1939M07</c:v>
                </c:pt>
                <c:pt idx="393">
                  <c:v>1939M08</c:v>
                </c:pt>
                <c:pt idx="394">
                  <c:v>1939M09</c:v>
                </c:pt>
                <c:pt idx="395">
                  <c:v>1939M10</c:v>
                </c:pt>
                <c:pt idx="396">
                  <c:v>1939M11</c:v>
                </c:pt>
                <c:pt idx="397">
                  <c:v>1939M12</c:v>
                </c:pt>
                <c:pt idx="398">
                  <c:v>1940M01</c:v>
                </c:pt>
                <c:pt idx="399">
                  <c:v>1940M02</c:v>
                </c:pt>
                <c:pt idx="400">
                  <c:v>1940M03</c:v>
                </c:pt>
                <c:pt idx="401">
                  <c:v>1940M04</c:v>
                </c:pt>
                <c:pt idx="402">
                  <c:v>1940M05</c:v>
                </c:pt>
                <c:pt idx="403">
                  <c:v>1940M06</c:v>
                </c:pt>
                <c:pt idx="404">
                  <c:v>1940M07</c:v>
                </c:pt>
                <c:pt idx="405">
                  <c:v>1940M08</c:v>
                </c:pt>
                <c:pt idx="406">
                  <c:v>1940M09</c:v>
                </c:pt>
                <c:pt idx="407">
                  <c:v>1940M10</c:v>
                </c:pt>
                <c:pt idx="408">
                  <c:v>1940M11</c:v>
                </c:pt>
                <c:pt idx="409">
                  <c:v>1940M12</c:v>
                </c:pt>
                <c:pt idx="410">
                  <c:v>1941M01</c:v>
                </c:pt>
                <c:pt idx="411">
                  <c:v>1941M02</c:v>
                </c:pt>
                <c:pt idx="412">
                  <c:v>1941M03</c:v>
                </c:pt>
                <c:pt idx="413">
                  <c:v>1941M04</c:v>
                </c:pt>
                <c:pt idx="414">
                  <c:v>1941M05</c:v>
                </c:pt>
                <c:pt idx="415">
                  <c:v>1941M06</c:v>
                </c:pt>
              </c:strCache>
            </c:strRef>
          </c:cat>
          <c:val>
            <c:numRef>
              <c:f>'Sterling &amp; USD exchange rate'!$C$61:$C$476</c:f>
              <c:numCache>
                <c:formatCode>#,##0.00</c:formatCode>
                <c:ptCount val="416"/>
                <c:pt idx="0">
                  <c:v>14.48</c:v>
                </c:pt>
                <c:pt idx="1">
                  <c:v>14.46</c:v>
                </c:pt>
                <c:pt idx="2">
                  <c:v>14.46</c:v>
                </c:pt>
                <c:pt idx="3">
                  <c:v>14.06</c:v>
                </c:pt>
                <c:pt idx="4">
                  <c:v>13.87</c:v>
                </c:pt>
                <c:pt idx="5">
                  <c:v>13.82</c:v>
                </c:pt>
                <c:pt idx="6">
                  <c:v>13.76</c:v>
                </c:pt>
                <c:pt idx="7">
                  <c:v>13.71</c:v>
                </c:pt>
                <c:pt idx="8">
                  <c:v>13.71</c:v>
                </c:pt>
                <c:pt idx="9">
                  <c:v>13.45</c:v>
                </c:pt>
                <c:pt idx="10">
                  <c:v>13.62</c:v>
                </c:pt>
                <c:pt idx="11">
                  <c:v>13.62</c:v>
                </c:pt>
                <c:pt idx="12">
                  <c:v>13.57</c:v>
                </c:pt>
                <c:pt idx="13">
                  <c:v>13.57</c:v>
                </c:pt>
                <c:pt idx="14">
                  <c:v>13.57</c:v>
                </c:pt>
                <c:pt idx="15">
                  <c:v>13.53</c:v>
                </c:pt>
                <c:pt idx="16">
                  <c:v>13.47</c:v>
                </c:pt>
                <c:pt idx="17">
                  <c:v>13.53</c:v>
                </c:pt>
                <c:pt idx="18">
                  <c:v>13.53</c:v>
                </c:pt>
                <c:pt idx="19">
                  <c:v>13.45</c:v>
                </c:pt>
                <c:pt idx="20">
                  <c:v>13.33</c:v>
                </c:pt>
                <c:pt idx="21">
                  <c:v>13.33</c:v>
                </c:pt>
                <c:pt idx="22">
                  <c:v>13.33</c:v>
                </c:pt>
                <c:pt idx="23">
                  <c:v>13.24</c:v>
                </c:pt>
                <c:pt idx="24">
                  <c:v>13.15</c:v>
                </c:pt>
                <c:pt idx="25">
                  <c:v>13.15</c:v>
                </c:pt>
                <c:pt idx="26">
                  <c:v>13.15</c:v>
                </c:pt>
                <c:pt idx="27">
                  <c:v>13.15</c:v>
                </c:pt>
                <c:pt idx="28">
                  <c:v>13.29</c:v>
                </c:pt>
                <c:pt idx="29">
                  <c:v>13.38</c:v>
                </c:pt>
                <c:pt idx="30">
                  <c:v>13.38</c:v>
                </c:pt>
                <c:pt idx="31">
                  <c:v>13.38</c:v>
                </c:pt>
                <c:pt idx="32">
                  <c:v>13.35</c:v>
                </c:pt>
                <c:pt idx="33">
                  <c:v>13.33</c:v>
                </c:pt>
                <c:pt idx="34">
                  <c:v>13.29</c:v>
                </c:pt>
                <c:pt idx="35">
                  <c:v>13.22</c:v>
                </c:pt>
                <c:pt idx="36">
                  <c:v>13.2</c:v>
                </c:pt>
                <c:pt idx="37">
                  <c:v>13.2</c:v>
                </c:pt>
                <c:pt idx="38">
                  <c:v>13.25</c:v>
                </c:pt>
                <c:pt idx="39">
                  <c:v>13.2</c:v>
                </c:pt>
                <c:pt idx="40">
                  <c:v>13.2</c:v>
                </c:pt>
                <c:pt idx="41">
                  <c:v>13.2</c:v>
                </c:pt>
                <c:pt idx="42">
                  <c:v>13.2</c:v>
                </c:pt>
                <c:pt idx="43">
                  <c:v>13.2</c:v>
                </c:pt>
                <c:pt idx="44">
                  <c:v>13.2</c:v>
                </c:pt>
                <c:pt idx="45">
                  <c:v>13.2</c:v>
                </c:pt>
                <c:pt idx="46">
                  <c:v>13.2</c:v>
                </c:pt>
                <c:pt idx="47">
                  <c:v>13.2</c:v>
                </c:pt>
                <c:pt idx="48">
                  <c:v>13.2</c:v>
                </c:pt>
                <c:pt idx="49">
                  <c:v>13.2</c:v>
                </c:pt>
                <c:pt idx="50">
                  <c:v>13.08</c:v>
                </c:pt>
                <c:pt idx="51">
                  <c:v>13.08</c:v>
                </c:pt>
                <c:pt idx="52">
                  <c:v>13.08</c:v>
                </c:pt>
                <c:pt idx="53">
                  <c:v>13.08</c:v>
                </c:pt>
                <c:pt idx="54">
                  <c:v>13.17</c:v>
                </c:pt>
                <c:pt idx="55">
                  <c:v>13.25</c:v>
                </c:pt>
                <c:pt idx="56">
                  <c:v>13.31</c:v>
                </c:pt>
                <c:pt idx="57">
                  <c:v>13.36</c:v>
                </c:pt>
                <c:pt idx="58">
                  <c:v>13.38</c:v>
                </c:pt>
                <c:pt idx="59">
                  <c:v>13.29</c:v>
                </c:pt>
                <c:pt idx="60">
                  <c:v>13.29</c:v>
                </c:pt>
                <c:pt idx="61">
                  <c:v>13.29</c:v>
                </c:pt>
                <c:pt idx="62">
                  <c:v>13.24</c:v>
                </c:pt>
                <c:pt idx="63">
                  <c:v>13.2</c:v>
                </c:pt>
                <c:pt idx="64">
                  <c:v>13.17</c:v>
                </c:pt>
                <c:pt idx="65">
                  <c:v>13.32</c:v>
                </c:pt>
                <c:pt idx="66">
                  <c:v>13.43</c:v>
                </c:pt>
                <c:pt idx="67">
                  <c:v>13.43</c:v>
                </c:pt>
                <c:pt idx="68">
                  <c:v>13.43</c:v>
                </c:pt>
                <c:pt idx="69">
                  <c:v>13.43</c:v>
                </c:pt>
                <c:pt idx="70">
                  <c:v>13.43</c:v>
                </c:pt>
                <c:pt idx="71">
                  <c:v>13.43</c:v>
                </c:pt>
                <c:pt idx="72">
                  <c:v>13.31</c:v>
                </c:pt>
                <c:pt idx="73">
                  <c:v>13.24</c:v>
                </c:pt>
                <c:pt idx="74">
                  <c:v>13.2</c:v>
                </c:pt>
                <c:pt idx="75">
                  <c:v>13.15</c:v>
                </c:pt>
                <c:pt idx="76">
                  <c:v>13.06</c:v>
                </c:pt>
                <c:pt idx="77">
                  <c:v>13.11</c:v>
                </c:pt>
                <c:pt idx="78">
                  <c:v>13.11</c:v>
                </c:pt>
                <c:pt idx="79">
                  <c:v>13.11</c:v>
                </c:pt>
                <c:pt idx="80">
                  <c:v>13.11</c:v>
                </c:pt>
                <c:pt idx="81">
                  <c:v>13.11</c:v>
                </c:pt>
                <c:pt idx="82">
                  <c:v>13.11</c:v>
                </c:pt>
                <c:pt idx="83">
                  <c:v>13.11</c:v>
                </c:pt>
                <c:pt idx="84">
                  <c:v>13.11</c:v>
                </c:pt>
                <c:pt idx="85">
                  <c:v>13.11</c:v>
                </c:pt>
                <c:pt idx="86">
                  <c:v>13.11</c:v>
                </c:pt>
                <c:pt idx="87">
                  <c:v>13.11</c:v>
                </c:pt>
                <c:pt idx="88">
                  <c:v>13.11</c:v>
                </c:pt>
                <c:pt idx="89">
                  <c:v>13.11</c:v>
                </c:pt>
                <c:pt idx="90">
                  <c:v>13.11</c:v>
                </c:pt>
                <c:pt idx="91">
                  <c:v>13.11</c:v>
                </c:pt>
                <c:pt idx="92">
                  <c:v>13.11</c:v>
                </c:pt>
                <c:pt idx="93">
                  <c:v>13.11</c:v>
                </c:pt>
                <c:pt idx="94">
                  <c:v>13.11</c:v>
                </c:pt>
                <c:pt idx="95">
                  <c:v>13.15</c:v>
                </c:pt>
                <c:pt idx="96">
                  <c:v>13.19</c:v>
                </c:pt>
                <c:pt idx="97">
                  <c:v>13.19</c:v>
                </c:pt>
                <c:pt idx="98">
                  <c:v>13.04</c:v>
                </c:pt>
                <c:pt idx="99">
                  <c:v>13.04</c:v>
                </c:pt>
                <c:pt idx="100">
                  <c:v>13.04</c:v>
                </c:pt>
                <c:pt idx="101">
                  <c:v>13.04</c:v>
                </c:pt>
                <c:pt idx="102">
                  <c:v>13.04</c:v>
                </c:pt>
                <c:pt idx="103">
                  <c:v>13.04</c:v>
                </c:pt>
                <c:pt idx="104">
                  <c:v>13.04</c:v>
                </c:pt>
                <c:pt idx="105">
                  <c:v>13.02</c:v>
                </c:pt>
                <c:pt idx="106">
                  <c:v>13.02</c:v>
                </c:pt>
                <c:pt idx="107">
                  <c:v>13.02</c:v>
                </c:pt>
                <c:pt idx="108">
                  <c:v>13.02</c:v>
                </c:pt>
                <c:pt idx="109">
                  <c:v>13.02</c:v>
                </c:pt>
                <c:pt idx="110">
                  <c:v>13.08</c:v>
                </c:pt>
                <c:pt idx="111">
                  <c:v>13.08</c:v>
                </c:pt>
                <c:pt idx="112">
                  <c:v>13.08</c:v>
                </c:pt>
                <c:pt idx="113">
                  <c:v>13.08</c:v>
                </c:pt>
                <c:pt idx="114">
                  <c:v>13.08</c:v>
                </c:pt>
                <c:pt idx="115">
                  <c:v>13.08</c:v>
                </c:pt>
                <c:pt idx="116">
                  <c:v>13.08</c:v>
                </c:pt>
                <c:pt idx="117">
                  <c:v>13.08</c:v>
                </c:pt>
                <c:pt idx="118">
                  <c:v>13.08</c:v>
                </c:pt>
                <c:pt idx="119">
                  <c:v>13.08</c:v>
                </c:pt>
                <c:pt idx="120">
                  <c:v>13.08</c:v>
                </c:pt>
                <c:pt idx="121">
                  <c:v>13.08</c:v>
                </c:pt>
                <c:pt idx="122">
                  <c:v>13.02</c:v>
                </c:pt>
                <c:pt idx="123">
                  <c:v>13.02</c:v>
                </c:pt>
                <c:pt idx="124">
                  <c:v>13.02</c:v>
                </c:pt>
                <c:pt idx="125">
                  <c:v>13.02</c:v>
                </c:pt>
                <c:pt idx="126">
                  <c:v>13.02</c:v>
                </c:pt>
                <c:pt idx="127">
                  <c:v>13.02</c:v>
                </c:pt>
                <c:pt idx="128">
                  <c:v>13.02</c:v>
                </c:pt>
                <c:pt idx="129">
                  <c:v>13.02</c:v>
                </c:pt>
                <c:pt idx="130">
                  <c:v>13.02</c:v>
                </c:pt>
                <c:pt idx="131">
                  <c:v>13.02</c:v>
                </c:pt>
                <c:pt idx="132">
                  <c:v>13.02</c:v>
                </c:pt>
                <c:pt idx="133">
                  <c:v>13.02</c:v>
                </c:pt>
                <c:pt idx="134">
                  <c:v>13.02</c:v>
                </c:pt>
                <c:pt idx="135">
                  <c:v>13.02</c:v>
                </c:pt>
                <c:pt idx="136">
                  <c:v>13.02</c:v>
                </c:pt>
                <c:pt idx="137">
                  <c:v>13.02</c:v>
                </c:pt>
                <c:pt idx="138">
                  <c:v>13.02</c:v>
                </c:pt>
                <c:pt idx="139">
                  <c:v>13.02</c:v>
                </c:pt>
                <c:pt idx="140">
                  <c:v>13.02</c:v>
                </c:pt>
                <c:pt idx="141">
                  <c:v>13.02</c:v>
                </c:pt>
                <c:pt idx="142">
                  <c:v>13.02</c:v>
                </c:pt>
                <c:pt idx="143">
                  <c:v>13.02</c:v>
                </c:pt>
                <c:pt idx="144">
                  <c:v>13.02</c:v>
                </c:pt>
                <c:pt idx="145">
                  <c:v>13.02</c:v>
                </c:pt>
                <c:pt idx="146">
                  <c:v>13.02</c:v>
                </c:pt>
                <c:pt idx="147">
                  <c:v>13.02</c:v>
                </c:pt>
                <c:pt idx="148">
                  <c:v>13.02</c:v>
                </c:pt>
                <c:pt idx="149">
                  <c:v>13.02</c:v>
                </c:pt>
                <c:pt idx="150">
                  <c:v>13.02</c:v>
                </c:pt>
                <c:pt idx="151">
                  <c:v>13.02</c:v>
                </c:pt>
                <c:pt idx="152">
                  <c:v>13.15</c:v>
                </c:pt>
                <c:pt idx="153">
                  <c:v>13.22</c:v>
                </c:pt>
                <c:pt idx="154">
                  <c:v>12.29</c:v>
                </c:pt>
                <c:pt idx="155">
                  <c:v>11.29</c:v>
                </c:pt>
                <c:pt idx="156">
                  <c:v>10.52</c:v>
                </c:pt>
                <c:pt idx="157">
                  <c:v>9.51</c:v>
                </c:pt>
                <c:pt idx="158">
                  <c:v>9.59</c:v>
                </c:pt>
                <c:pt idx="159">
                  <c:v>9.58</c:v>
                </c:pt>
                <c:pt idx="160">
                  <c:v>9.58</c:v>
                </c:pt>
                <c:pt idx="161">
                  <c:v>9.59</c:v>
                </c:pt>
                <c:pt idx="162">
                  <c:v>9.58</c:v>
                </c:pt>
                <c:pt idx="163">
                  <c:v>9.58</c:v>
                </c:pt>
                <c:pt idx="164">
                  <c:v>9.58</c:v>
                </c:pt>
                <c:pt idx="165">
                  <c:v>9.58</c:v>
                </c:pt>
                <c:pt idx="166">
                  <c:v>9.58</c:v>
                </c:pt>
                <c:pt idx="167">
                  <c:v>9.58</c:v>
                </c:pt>
                <c:pt idx="168">
                  <c:v>9.58</c:v>
                </c:pt>
                <c:pt idx="169">
                  <c:v>9.58</c:v>
                </c:pt>
                <c:pt idx="170">
                  <c:v>9.58</c:v>
                </c:pt>
                <c:pt idx="171">
                  <c:v>9.58</c:v>
                </c:pt>
                <c:pt idx="172">
                  <c:v>9.58</c:v>
                </c:pt>
                <c:pt idx="173">
                  <c:v>9.58</c:v>
                </c:pt>
                <c:pt idx="174">
                  <c:v>9.58</c:v>
                </c:pt>
                <c:pt idx="175">
                  <c:v>9.58</c:v>
                </c:pt>
                <c:pt idx="176">
                  <c:v>9.58</c:v>
                </c:pt>
                <c:pt idx="177">
                  <c:v>9.58</c:v>
                </c:pt>
                <c:pt idx="178">
                  <c:v>9.58</c:v>
                </c:pt>
                <c:pt idx="179">
                  <c:v>9.58</c:v>
                </c:pt>
                <c:pt idx="180">
                  <c:v>9.58</c:v>
                </c:pt>
                <c:pt idx="181">
                  <c:v>9.58</c:v>
                </c:pt>
                <c:pt idx="182">
                  <c:v>9.58</c:v>
                </c:pt>
                <c:pt idx="183">
                  <c:v>9.58</c:v>
                </c:pt>
                <c:pt idx="184">
                  <c:v>9.58</c:v>
                </c:pt>
                <c:pt idx="185">
                  <c:v>9.58</c:v>
                </c:pt>
                <c:pt idx="186">
                  <c:v>9.58</c:v>
                </c:pt>
                <c:pt idx="187">
                  <c:v>9.58</c:v>
                </c:pt>
                <c:pt idx="188">
                  <c:v>9.58</c:v>
                </c:pt>
                <c:pt idx="189">
                  <c:v>9.58</c:v>
                </c:pt>
                <c:pt idx="190">
                  <c:v>9.58</c:v>
                </c:pt>
                <c:pt idx="191">
                  <c:v>9.58</c:v>
                </c:pt>
                <c:pt idx="192">
                  <c:v>9.58</c:v>
                </c:pt>
                <c:pt idx="193">
                  <c:v>9.58</c:v>
                </c:pt>
                <c:pt idx="194">
                  <c:v>11.26</c:v>
                </c:pt>
                <c:pt idx="195">
                  <c:v>11.26</c:v>
                </c:pt>
                <c:pt idx="196">
                  <c:v>11</c:v>
                </c:pt>
                <c:pt idx="197">
                  <c:v>10.91</c:v>
                </c:pt>
                <c:pt idx="198">
                  <c:v>10.91</c:v>
                </c:pt>
                <c:pt idx="199">
                  <c:v>10.91</c:v>
                </c:pt>
                <c:pt idx="200">
                  <c:v>10.91</c:v>
                </c:pt>
                <c:pt idx="201">
                  <c:v>10.91</c:v>
                </c:pt>
                <c:pt idx="202">
                  <c:v>10.91</c:v>
                </c:pt>
                <c:pt idx="203">
                  <c:v>10.91</c:v>
                </c:pt>
                <c:pt idx="204">
                  <c:v>10.91</c:v>
                </c:pt>
                <c:pt idx="205">
                  <c:v>10.91</c:v>
                </c:pt>
                <c:pt idx="206">
                  <c:v>10.91</c:v>
                </c:pt>
                <c:pt idx="207">
                  <c:v>10.91</c:v>
                </c:pt>
                <c:pt idx="208">
                  <c:v>10.91</c:v>
                </c:pt>
                <c:pt idx="209">
                  <c:v>10.89</c:v>
                </c:pt>
                <c:pt idx="210">
                  <c:v>10.89</c:v>
                </c:pt>
                <c:pt idx="211">
                  <c:v>10.89</c:v>
                </c:pt>
                <c:pt idx="212">
                  <c:v>10.89</c:v>
                </c:pt>
                <c:pt idx="213">
                  <c:v>10.89</c:v>
                </c:pt>
                <c:pt idx="214">
                  <c:v>10.89</c:v>
                </c:pt>
                <c:pt idx="215">
                  <c:v>10.89</c:v>
                </c:pt>
                <c:pt idx="216">
                  <c:v>11.24</c:v>
                </c:pt>
                <c:pt idx="217">
                  <c:v>11.03</c:v>
                </c:pt>
                <c:pt idx="218">
                  <c:v>10.83</c:v>
                </c:pt>
                <c:pt idx="219">
                  <c:v>10.83</c:v>
                </c:pt>
                <c:pt idx="220">
                  <c:v>10.83</c:v>
                </c:pt>
                <c:pt idx="221">
                  <c:v>10.83</c:v>
                </c:pt>
                <c:pt idx="222">
                  <c:v>10.83</c:v>
                </c:pt>
                <c:pt idx="223">
                  <c:v>10.83</c:v>
                </c:pt>
                <c:pt idx="224">
                  <c:v>10.83</c:v>
                </c:pt>
                <c:pt idx="225">
                  <c:v>10.83</c:v>
                </c:pt>
                <c:pt idx="226">
                  <c:v>10.83</c:v>
                </c:pt>
                <c:pt idx="227">
                  <c:v>10.83</c:v>
                </c:pt>
                <c:pt idx="228">
                  <c:v>10.83</c:v>
                </c:pt>
                <c:pt idx="229">
                  <c:v>10.83</c:v>
                </c:pt>
                <c:pt idx="230">
                  <c:v>10.83</c:v>
                </c:pt>
                <c:pt idx="231">
                  <c:v>10.83</c:v>
                </c:pt>
                <c:pt idx="232">
                  <c:v>10.83</c:v>
                </c:pt>
                <c:pt idx="233">
                  <c:v>10.83</c:v>
                </c:pt>
                <c:pt idx="234">
                  <c:v>10.86</c:v>
                </c:pt>
                <c:pt idx="235">
                  <c:v>11.05</c:v>
                </c:pt>
                <c:pt idx="236">
                  <c:v>10.96</c:v>
                </c:pt>
                <c:pt idx="237">
                  <c:v>10.96</c:v>
                </c:pt>
                <c:pt idx="238">
                  <c:v>10.92</c:v>
                </c:pt>
                <c:pt idx="239">
                  <c:v>10.89</c:v>
                </c:pt>
                <c:pt idx="240">
                  <c:v>10.89</c:v>
                </c:pt>
                <c:pt idx="241">
                  <c:v>10.89</c:v>
                </c:pt>
                <c:pt idx="242">
                  <c:v>10.83</c:v>
                </c:pt>
                <c:pt idx="243">
                  <c:v>10.83</c:v>
                </c:pt>
                <c:pt idx="244">
                  <c:v>10.83</c:v>
                </c:pt>
                <c:pt idx="245">
                  <c:v>10.83</c:v>
                </c:pt>
                <c:pt idx="246">
                  <c:v>10.83</c:v>
                </c:pt>
                <c:pt idx="247">
                  <c:v>10.83</c:v>
                </c:pt>
                <c:pt idx="248">
                  <c:v>10.83</c:v>
                </c:pt>
                <c:pt idx="249">
                  <c:v>10.83</c:v>
                </c:pt>
                <c:pt idx="250">
                  <c:v>10.83</c:v>
                </c:pt>
                <c:pt idx="251">
                  <c:v>10.83</c:v>
                </c:pt>
                <c:pt idx="252">
                  <c:v>10.83</c:v>
                </c:pt>
                <c:pt idx="253">
                  <c:v>10.83</c:v>
                </c:pt>
                <c:pt idx="254">
                  <c:v>10.83</c:v>
                </c:pt>
                <c:pt idx="255">
                  <c:v>10.83</c:v>
                </c:pt>
                <c:pt idx="256">
                  <c:v>10.83</c:v>
                </c:pt>
                <c:pt idx="257">
                  <c:v>10.83</c:v>
                </c:pt>
                <c:pt idx="258">
                  <c:v>10.83</c:v>
                </c:pt>
                <c:pt idx="259">
                  <c:v>10.88</c:v>
                </c:pt>
                <c:pt idx="260">
                  <c:v>10.89</c:v>
                </c:pt>
                <c:pt idx="261">
                  <c:v>10.89</c:v>
                </c:pt>
                <c:pt idx="262">
                  <c:v>10.89</c:v>
                </c:pt>
                <c:pt idx="263">
                  <c:v>10.89</c:v>
                </c:pt>
                <c:pt idx="264">
                  <c:v>10.89</c:v>
                </c:pt>
                <c:pt idx="265">
                  <c:v>10.89</c:v>
                </c:pt>
                <c:pt idx="266">
                  <c:v>10.89</c:v>
                </c:pt>
                <c:pt idx="267">
                  <c:v>10.89</c:v>
                </c:pt>
                <c:pt idx="268">
                  <c:v>10.89</c:v>
                </c:pt>
                <c:pt idx="269">
                  <c:v>10.89</c:v>
                </c:pt>
                <c:pt idx="270">
                  <c:v>10.89</c:v>
                </c:pt>
                <c:pt idx="271">
                  <c:v>10.89</c:v>
                </c:pt>
                <c:pt idx="272">
                  <c:v>10.925000000000001</c:v>
                </c:pt>
                <c:pt idx="273">
                  <c:v>10.975</c:v>
                </c:pt>
                <c:pt idx="274">
                  <c:v>10.98</c:v>
                </c:pt>
                <c:pt idx="275">
                  <c:v>10.975</c:v>
                </c:pt>
                <c:pt idx="276">
                  <c:v>10.96</c:v>
                </c:pt>
                <c:pt idx="277">
                  <c:v>10.96</c:v>
                </c:pt>
                <c:pt idx="278">
                  <c:v>10.96</c:v>
                </c:pt>
                <c:pt idx="279">
                  <c:v>10.94</c:v>
                </c:pt>
                <c:pt idx="280">
                  <c:v>10.904999999999999</c:v>
                </c:pt>
                <c:pt idx="281">
                  <c:v>10.91</c:v>
                </c:pt>
                <c:pt idx="282">
                  <c:v>10.99</c:v>
                </c:pt>
                <c:pt idx="283">
                  <c:v>10.92</c:v>
                </c:pt>
                <c:pt idx="284">
                  <c:v>11.23</c:v>
                </c:pt>
                <c:pt idx="285">
                  <c:v>11.23</c:v>
                </c:pt>
                <c:pt idx="286">
                  <c:v>11.23</c:v>
                </c:pt>
                <c:pt idx="287">
                  <c:v>11.23</c:v>
                </c:pt>
                <c:pt idx="288">
                  <c:v>11.23</c:v>
                </c:pt>
                <c:pt idx="289">
                  <c:v>11.23</c:v>
                </c:pt>
                <c:pt idx="290">
                  <c:v>11.23</c:v>
                </c:pt>
                <c:pt idx="291">
                  <c:v>11.23</c:v>
                </c:pt>
                <c:pt idx="292">
                  <c:v>11.23</c:v>
                </c:pt>
                <c:pt idx="293">
                  <c:v>11.21</c:v>
                </c:pt>
                <c:pt idx="299">
                  <c:v>10.35</c:v>
                </c:pt>
                <c:pt idx="300">
                  <c:v>10.32</c:v>
                </c:pt>
                <c:pt idx="301">
                  <c:v>8.5</c:v>
                </c:pt>
                <c:pt idx="302">
                  <c:v>8.5299999999999994</c:v>
                </c:pt>
                <c:pt idx="303">
                  <c:v>8.24</c:v>
                </c:pt>
                <c:pt idx="304">
                  <c:v>8.57</c:v>
                </c:pt>
                <c:pt idx="305">
                  <c:v>8.93</c:v>
                </c:pt>
                <c:pt idx="306">
                  <c:v>10.16</c:v>
                </c:pt>
                <c:pt idx="307">
                  <c:v>10.97</c:v>
                </c:pt>
                <c:pt idx="308">
                  <c:v>10.89</c:v>
                </c:pt>
                <c:pt idx="309">
                  <c:v>10.89</c:v>
                </c:pt>
                <c:pt idx="314">
                  <c:v>10.89</c:v>
                </c:pt>
                <c:pt idx="317">
                  <c:v>10.89</c:v>
                </c:pt>
                <c:pt idx="318">
                  <c:v>10.89</c:v>
                </c:pt>
                <c:pt idx="319">
                  <c:v>10.89</c:v>
                </c:pt>
                <c:pt idx="320">
                  <c:v>10.89</c:v>
                </c:pt>
                <c:pt idx="321">
                  <c:v>10.89</c:v>
                </c:pt>
                <c:pt idx="322">
                  <c:v>10.89</c:v>
                </c:pt>
                <c:pt idx="323">
                  <c:v>10.89</c:v>
                </c:pt>
                <c:pt idx="324">
                  <c:v>10.89</c:v>
                </c:pt>
                <c:pt idx="325">
                  <c:v>10.89</c:v>
                </c:pt>
                <c:pt idx="326">
                  <c:v>10.89</c:v>
                </c:pt>
                <c:pt idx="327">
                  <c:v>10.89</c:v>
                </c:pt>
                <c:pt idx="328">
                  <c:v>10.89</c:v>
                </c:pt>
                <c:pt idx="329">
                  <c:v>10.89</c:v>
                </c:pt>
                <c:pt idx="330">
                  <c:v>10.89</c:v>
                </c:pt>
                <c:pt idx="331">
                  <c:v>10.89</c:v>
                </c:pt>
                <c:pt idx="332">
                  <c:v>10.89</c:v>
                </c:pt>
                <c:pt idx="333">
                  <c:v>10.89</c:v>
                </c:pt>
                <c:pt idx="334">
                  <c:v>10.89</c:v>
                </c:pt>
                <c:pt idx="335">
                  <c:v>10.89</c:v>
                </c:pt>
                <c:pt idx="336">
                  <c:v>10.89</c:v>
                </c:pt>
                <c:pt idx="337">
                  <c:v>10.89</c:v>
                </c:pt>
                <c:pt idx="338">
                  <c:v>10.89</c:v>
                </c:pt>
                <c:pt idx="339">
                  <c:v>10.89</c:v>
                </c:pt>
                <c:pt idx="340">
                  <c:v>10.89</c:v>
                </c:pt>
                <c:pt idx="341">
                  <c:v>10.89</c:v>
                </c:pt>
                <c:pt idx="342">
                  <c:v>10.89</c:v>
                </c:pt>
                <c:pt idx="343">
                  <c:v>10.89</c:v>
                </c:pt>
                <c:pt idx="344">
                  <c:v>10.89</c:v>
                </c:pt>
                <c:pt idx="345">
                  <c:v>10.89</c:v>
                </c:pt>
                <c:pt idx="346">
                  <c:v>10.89</c:v>
                </c:pt>
                <c:pt idx="347">
                  <c:v>10.89</c:v>
                </c:pt>
                <c:pt idx="348">
                  <c:v>10.89</c:v>
                </c:pt>
                <c:pt idx="349">
                  <c:v>10.89</c:v>
                </c:pt>
                <c:pt idx="350">
                  <c:v>10.89</c:v>
                </c:pt>
                <c:pt idx="351">
                  <c:v>10.89</c:v>
                </c:pt>
                <c:pt idx="352">
                  <c:v>10.89</c:v>
                </c:pt>
                <c:pt idx="353">
                  <c:v>10.89</c:v>
                </c:pt>
                <c:pt idx="354">
                  <c:v>10.89</c:v>
                </c:pt>
                <c:pt idx="355">
                  <c:v>10.89</c:v>
                </c:pt>
                <c:pt idx="356">
                  <c:v>10.89</c:v>
                </c:pt>
                <c:pt idx="357">
                  <c:v>10.89</c:v>
                </c:pt>
                <c:pt idx="358">
                  <c:v>10.89</c:v>
                </c:pt>
                <c:pt idx="359">
                  <c:v>10.89</c:v>
                </c:pt>
                <c:pt idx="360">
                  <c:v>10.89</c:v>
                </c:pt>
                <c:pt idx="361">
                  <c:v>10.89</c:v>
                </c:pt>
                <c:pt idx="362">
                  <c:v>10.89</c:v>
                </c:pt>
                <c:pt idx="363">
                  <c:v>10.89</c:v>
                </c:pt>
                <c:pt idx="364">
                  <c:v>10.89</c:v>
                </c:pt>
                <c:pt idx="365">
                  <c:v>10.89</c:v>
                </c:pt>
                <c:pt idx="366">
                  <c:v>10.89</c:v>
                </c:pt>
                <c:pt idx="367">
                  <c:v>11.06</c:v>
                </c:pt>
                <c:pt idx="368">
                  <c:v>11.23</c:v>
                </c:pt>
                <c:pt idx="369">
                  <c:v>11.07</c:v>
                </c:pt>
                <c:pt idx="370">
                  <c:v>10.91</c:v>
                </c:pt>
                <c:pt idx="371">
                  <c:v>10.91</c:v>
                </c:pt>
                <c:pt idx="372">
                  <c:v>10.91</c:v>
                </c:pt>
                <c:pt idx="373">
                  <c:v>10.91</c:v>
                </c:pt>
                <c:pt idx="374">
                  <c:v>10.91</c:v>
                </c:pt>
                <c:pt idx="375">
                  <c:v>10.91</c:v>
                </c:pt>
                <c:pt idx="376">
                  <c:v>10.91</c:v>
                </c:pt>
                <c:pt idx="377">
                  <c:v>10.91</c:v>
                </c:pt>
                <c:pt idx="378">
                  <c:v>10.91</c:v>
                </c:pt>
                <c:pt idx="379">
                  <c:v>10.91</c:v>
                </c:pt>
                <c:pt idx="380">
                  <c:v>10.91</c:v>
                </c:pt>
                <c:pt idx="381">
                  <c:v>10.91</c:v>
                </c:pt>
                <c:pt idx="382">
                  <c:v>10.91</c:v>
                </c:pt>
                <c:pt idx="383">
                  <c:v>10.91</c:v>
                </c:pt>
                <c:pt idx="384">
                  <c:v>10.91</c:v>
                </c:pt>
                <c:pt idx="385">
                  <c:v>10.91</c:v>
                </c:pt>
                <c:pt idx="386">
                  <c:v>10.91</c:v>
                </c:pt>
                <c:pt idx="387">
                  <c:v>10.91</c:v>
                </c:pt>
                <c:pt idx="388">
                  <c:v>10.91</c:v>
                </c:pt>
                <c:pt idx="389">
                  <c:v>10.91</c:v>
                </c:pt>
                <c:pt idx="390">
                  <c:v>10.91</c:v>
                </c:pt>
                <c:pt idx="391">
                  <c:v>10.91</c:v>
                </c:pt>
                <c:pt idx="392">
                  <c:v>10.91</c:v>
                </c:pt>
                <c:pt idx="393">
                  <c:v>10.91</c:v>
                </c:pt>
                <c:pt idx="394">
                  <c:v>10.91</c:v>
                </c:pt>
                <c:pt idx="395">
                  <c:v>10.91</c:v>
                </c:pt>
                <c:pt idx="396">
                  <c:v>10.91</c:v>
                </c:pt>
                <c:pt idx="397">
                  <c:v>10.91</c:v>
                </c:pt>
                <c:pt idx="398">
                  <c:v>10.91</c:v>
                </c:pt>
                <c:pt idx="399">
                  <c:v>10.91</c:v>
                </c:pt>
                <c:pt idx="400">
                  <c:v>10.91</c:v>
                </c:pt>
                <c:pt idx="401">
                  <c:v>10.91</c:v>
                </c:pt>
                <c:pt idx="402">
                  <c:v>10.91</c:v>
                </c:pt>
                <c:pt idx="403">
                  <c:v>10.91</c:v>
                </c:pt>
                <c:pt idx="404">
                  <c:v>10.91</c:v>
                </c:pt>
                <c:pt idx="405">
                  <c:v>10.91</c:v>
                </c:pt>
                <c:pt idx="406">
                  <c:v>10.91</c:v>
                </c:pt>
                <c:pt idx="407">
                  <c:v>10.91</c:v>
                </c:pt>
                <c:pt idx="408">
                  <c:v>10.91</c:v>
                </c:pt>
                <c:pt idx="409">
                  <c:v>10.91</c:v>
                </c:pt>
                <c:pt idx="410">
                  <c:v>10.91</c:v>
                </c:pt>
                <c:pt idx="411">
                  <c:v>10.91</c:v>
                </c:pt>
                <c:pt idx="412">
                  <c:v>10.91</c:v>
                </c:pt>
                <c:pt idx="413">
                  <c:v>10.91</c:v>
                </c:pt>
                <c:pt idx="414">
                  <c:v>10.91</c:v>
                </c:pt>
                <c:pt idx="415">
                  <c:v>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8-4A48-8ACB-7D3F8ED1D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5751016"/>
        <c:axId val="573823032"/>
      </c:lineChart>
      <c:catAx>
        <c:axId val="136575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573823032"/>
        <c:crossesAt val="8"/>
        <c:auto val="1"/>
        <c:lblAlgn val="ctr"/>
        <c:lblOffset val="100"/>
        <c:tickLblSkip val="60"/>
        <c:noMultiLvlLbl val="0"/>
      </c:catAx>
      <c:valAx>
        <c:axId val="573823032"/>
        <c:scaling>
          <c:orientation val="minMax"/>
          <c:max val="15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sz="1800">
                    <a:latin typeface="Calibri" panose="020F0502020204030204" pitchFamily="34" charset="0"/>
                    <a:cs typeface="Calibri" panose="020F0502020204030204" pitchFamily="34" charset="0"/>
                  </a:rPr>
                  <a:t>Bahts/Ticals</a:t>
                </a:r>
              </a:p>
            </c:rich>
          </c:tx>
          <c:layout>
            <c:manualLayout>
              <c:xMode val="edge"/>
              <c:yMode val="edge"/>
              <c:x val="2.5537634408602152E-2"/>
              <c:y val="0.44878289707029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V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1365751016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283171359519478"/>
          <c:y val="0.46618190032092138"/>
          <c:w val="0.18528382952760375"/>
          <c:h val="0.180734712978994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2400" b="1">
                <a:latin typeface="Calibri" panose="020F0502020204030204" pitchFamily="34" charset="0"/>
                <a:cs typeface="Calibri" panose="020F0502020204030204" pitchFamily="34" charset="0"/>
              </a:rPr>
              <a:t>Currency Reserve Components (Percentage)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Baht Coins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'Currency Reserve Components'!$B$3:$B$43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'Currency Reserve Components'!$C$3:$C$43</c:f>
              <c:numCache>
                <c:formatCode>General</c:formatCode>
                <c:ptCount val="41"/>
                <c:pt idx="0">
                  <c:v>3479105</c:v>
                </c:pt>
                <c:pt idx="1">
                  <c:v>7310935</c:v>
                </c:pt>
                <c:pt idx="2">
                  <c:v>10623120</c:v>
                </c:pt>
                <c:pt idx="3">
                  <c:v>8535598</c:v>
                </c:pt>
                <c:pt idx="4">
                  <c:v>9998590</c:v>
                </c:pt>
                <c:pt idx="5">
                  <c:v>9003473</c:v>
                </c:pt>
                <c:pt idx="6">
                  <c:v>11040253</c:v>
                </c:pt>
                <c:pt idx="7">
                  <c:v>12349850</c:v>
                </c:pt>
                <c:pt idx="8">
                  <c:v>13193495</c:v>
                </c:pt>
                <c:pt idx="9">
                  <c:v>18154413</c:v>
                </c:pt>
                <c:pt idx="10">
                  <c:v>17754444</c:v>
                </c:pt>
                <c:pt idx="11">
                  <c:v>20686248</c:v>
                </c:pt>
                <c:pt idx="12">
                  <c:v>19476348</c:v>
                </c:pt>
                <c:pt idx="13">
                  <c:v>22273536</c:v>
                </c:pt>
                <c:pt idx="14">
                  <c:v>24015950</c:v>
                </c:pt>
                <c:pt idx="15">
                  <c:v>18371327</c:v>
                </c:pt>
                <c:pt idx="16">
                  <c:v>6806429</c:v>
                </c:pt>
                <c:pt idx="17">
                  <c:v>8609871</c:v>
                </c:pt>
                <c:pt idx="18">
                  <c:v>20432983</c:v>
                </c:pt>
                <c:pt idx="19">
                  <c:v>37269987</c:v>
                </c:pt>
                <c:pt idx="20">
                  <c:v>46418116.850000001</c:v>
                </c:pt>
                <c:pt idx="21">
                  <c:v>52039841.630000003</c:v>
                </c:pt>
                <c:pt idx="22">
                  <c:v>52955458.950000003</c:v>
                </c:pt>
                <c:pt idx="23">
                  <c:v>53768136.549999997</c:v>
                </c:pt>
                <c:pt idx="24">
                  <c:v>53865786.229999997</c:v>
                </c:pt>
                <c:pt idx="25">
                  <c:v>54623671.770000003</c:v>
                </c:pt>
                <c:pt idx="26">
                  <c:v>52000000</c:v>
                </c:pt>
                <c:pt idx="27">
                  <c:v>52000000</c:v>
                </c:pt>
                <c:pt idx="28">
                  <c:v>52000000</c:v>
                </c:pt>
                <c:pt idx="29">
                  <c:v>43372064</c:v>
                </c:pt>
                <c:pt idx="30">
                  <c:v>43372064</c:v>
                </c:pt>
                <c:pt idx="31">
                  <c:v>43372064</c:v>
                </c:pt>
                <c:pt idx="32">
                  <c:v>43372064</c:v>
                </c:pt>
                <c:pt idx="33">
                  <c:v>43372064</c:v>
                </c:pt>
                <c:pt idx="34">
                  <c:v>43372064</c:v>
                </c:pt>
                <c:pt idx="35">
                  <c:v>43372064</c:v>
                </c:pt>
                <c:pt idx="36">
                  <c:v>43372064</c:v>
                </c:pt>
                <c:pt idx="37">
                  <c:v>711605</c:v>
                </c:pt>
                <c:pt idx="38">
                  <c:v>1169825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E-8945-AB23-E89BEF614026}"/>
            </c:ext>
          </c:extLst>
        </c:ser>
        <c:ser>
          <c:idx val="1"/>
          <c:order val="1"/>
          <c:tx>
            <c:v>Gold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'Currency Reserve Components'!$B$3:$B$43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'Currency Reserve Components'!$F$3:$F$43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60301293</c:v>
                </c:pt>
                <c:pt idx="30">
                  <c:v>74921738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86641532</c:v>
                </c:pt>
                <c:pt idx="38">
                  <c:v>97279000</c:v>
                </c:pt>
                <c:pt idx="39">
                  <c:v>132633136</c:v>
                </c:pt>
                <c:pt idx="40">
                  <c:v>156754631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E-8945-AB23-E89BEF614026}"/>
            </c:ext>
          </c:extLst>
        </c:ser>
        <c:ser>
          <c:idx val="2"/>
          <c:order val="2"/>
          <c:tx>
            <c:v>Foreign Assets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'Currency Reserve Components'!$B$3:$B$43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'Currency Reserve Components'!$H$3:$H$43</c:f>
              <c:numCache>
                <c:formatCode>General</c:formatCode>
                <c:ptCount val="41"/>
                <c:pt idx="0">
                  <c:v>3479105</c:v>
                </c:pt>
                <c:pt idx="1">
                  <c:v>7310935</c:v>
                </c:pt>
                <c:pt idx="2">
                  <c:v>10623120</c:v>
                </c:pt>
                <c:pt idx="3">
                  <c:v>8535598</c:v>
                </c:pt>
                <c:pt idx="4">
                  <c:v>9998590</c:v>
                </c:pt>
                <c:pt idx="5">
                  <c:v>9003473</c:v>
                </c:pt>
                <c:pt idx="6">
                  <c:v>11040253</c:v>
                </c:pt>
                <c:pt idx="7">
                  <c:v>12349850</c:v>
                </c:pt>
                <c:pt idx="8">
                  <c:v>13193495</c:v>
                </c:pt>
                <c:pt idx="9">
                  <c:v>18154413</c:v>
                </c:pt>
                <c:pt idx="10">
                  <c:v>17754444</c:v>
                </c:pt>
                <c:pt idx="11">
                  <c:v>20686248</c:v>
                </c:pt>
                <c:pt idx="12">
                  <c:v>23376348</c:v>
                </c:pt>
                <c:pt idx="13">
                  <c:v>28773536</c:v>
                </c:pt>
                <c:pt idx="14">
                  <c:v>38315950</c:v>
                </c:pt>
                <c:pt idx="15">
                  <c:v>49571327</c:v>
                </c:pt>
                <c:pt idx="16">
                  <c:v>101706429</c:v>
                </c:pt>
                <c:pt idx="17">
                  <c:v>97582152</c:v>
                </c:pt>
                <c:pt idx="18">
                  <c:v>55057320</c:v>
                </c:pt>
                <c:pt idx="19">
                  <c:v>60544661</c:v>
                </c:pt>
                <c:pt idx="20">
                  <c:v>80593679</c:v>
                </c:pt>
                <c:pt idx="21">
                  <c:v>104533450</c:v>
                </c:pt>
                <c:pt idx="22">
                  <c:v>110234406</c:v>
                </c:pt>
                <c:pt idx="23">
                  <c:v>132732096</c:v>
                </c:pt>
                <c:pt idx="24">
                  <c:v>133958520</c:v>
                </c:pt>
                <c:pt idx="25">
                  <c:v>135253808</c:v>
                </c:pt>
                <c:pt idx="26">
                  <c:v>161083350</c:v>
                </c:pt>
                <c:pt idx="27">
                  <c:v>151109922</c:v>
                </c:pt>
                <c:pt idx="28">
                  <c:v>131309922</c:v>
                </c:pt>
                <c:pt idx="29">
                  <c:v>105629223</c:v>
                </c:pt>
                <c:pt idx="30">
                  <c:v>185215696</c:v>
                </c:pt>
                <c:pt idx="31">
                  <c:v>131152680</c:v>
                </c:pt>
                <c:pt idx="32">
                  <c:v>153411498</c:v>
                </c:pt>
                <c:pt idx="33">
                  <c:v>151211498</c:v>
                </c:pt>
                <c:pt idx="34">
                  <c:v>163856036</c:v>
                </c:pt>
                <c:pt idx="35">
                  <c:v>166056036</c:v>
                </c:pt>
                <c:pt idx="36">
                  <c:v>168256036</c:v>
                </c:pt>
                <c:pt idx="37">
                  <c:v>187425060</c:v>
                </c:pt>
                <c:pt idx="38">
                  <c:v>231211807</c:v>
                </c:pt>
                <c:pt idx="39">
                  <c:v>292099297</c:v>
                </c:pt>
                <c:pt idx="40">
                  <c:v>377220792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E-8945-AB23-E89BEF614026}"/>
            </c:ext>
          </c:extLst>
        </c:ser>
        <c:ser>
          <c:idx val="3"/>
          <c:order val="3"/>
          <c:tx>
            <c:v>Domestic Assets</c:v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'Currency Reserve Components'!$B$3:$B$43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'Currency Reserve Components'!$I$3:$I$43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11070000</c:v>
                </c:pt>
                <c:pt idx="21">
                  <c:v>11070000</c:v>
                </c:pt>
                <c:pt idx="22">
                  <c:v>6573070</c:v>
                </c:pt>
                <c:pt idx="23">
                  <c:v>5229070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5261800</c:v>
                </c:pt>
                <c:pt idx="38">
                  <c:v>4144087</c:v>
                </c:pt>
                <c:pt idx="39">
                  <c:v>5823382</c:v>
                </c:pt>
                <c:pt idx="40">
                  <c:v>15503268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E-8945-AB23-E89BEF614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016272"/>
        <c:axId val="1187074656"/>
      </c:areaChart>
      <c:catAx>
        <c:axId val="163601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11870746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870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1636016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2400" b="1">
                <a:latin typeface="Calibri" panose="020F0502020204030204" pitchFamily="34" charset="0"/>
                <a:cs typeface="Calibri" panose="020F0502020204030204" pitchFamily="34" charset="0"/>
              </a:rPr>
              <a:t>Currency Reserve Components (Million ticals</a:t>
            </a:r>
            <a:r>
              <a:rPr lang="en-US" sz="2400" b="1" baseline="0">
                <a:latin typeface="Calibri" panose="020F0502020204030204" pitchFamily="34" charset="0"/>
                <a:cs typeface="Calibri" panose="020F0502020204030204" pitchFamily="34" charset="0"/>
              </a:rPr>
              <a:t> / baht)</a:t>
            </a:r>
            <a:endParaRPr lang="en-US" sz="2400" b="1"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Baht Coins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'Currency Reserve Components'!$B$3:$B$43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'Currency Reserve Components'!$C$3:$C$43</c:f>
              <c:numCache>
                <c:formatCode>General</c:formatCode>
                <c:ptCount val="41"/>
                <c:pt idx="0">
                  <c:v>3479105</c:v>
                </c:pt>
                <c:pt idx="1">
                  <c:v>7310935</c:v>
                </c:pt>
                <c:pt idx="2">
                  <c:v>10623120</c:v>
                </c:pt>
                <c:pt idx="3">
                  <c:v>8535598</c:v>
                </c:pt>
                <c:pt idx="4">
                  <c:v>9998590</c:v>
                </c:pt>
                <c:pt idx="5">
                  <c:v>9003473</c:v>
                </c:pt>
                <c:pt idx="6">
                  <c:v>11040253</c:v>
                </c:pt>
                <c:pt idx="7">
                  <c:v>12349850</c:v>
                </c:pt>
                <c:pt idx="8">
                  <c:v>13193495</c:v>
                </c:pt>
                <c:pt idx="9">
                  <c:v>18154413</c:v>
                </c:pt>
                <c:pt idx="10">
                  <c:v>17754444</c:v>
                </c:pt>
                <c:pt idx="11">
                  <c:v>20686248</c:v>
                </c:pt>
                <c:pt idx="12">
                  <c:v>19476348</c:v>
                </c:pt>
                <c:pt idx="13">
                  <c:v>22273536</c:v>
                </c:pt>
                <c:pt idx="14">
                  <c:v>24015950</c:v>
                </c:pt>
                <c:pt idx="15">
                  <c:v>18371327</c:v>
                </c:pt>
                <c:pt idx="16">
                  <c:v>6806429</c:v>
                </c:pt>
                <c:pt idx="17">
                  <c:v>8609871</c:v>
                </c:pt>
                <c:pt idx="18">
                  <c:v>20432983</c:v>
                </c:pt>
                <c:pt idx="19">
                  <c:v>37269987</c:v>
                </c:pt>
                <c:pt idx="20">
                  <c:v>46418116.850000001</c:v>
                </c:pt>
                <c:pt idx="21">
                  <c:v>52039841.630000003</c:v>
                </c:pt>
                <c:pt idx="22">
                  <c:v>52955458.950000003</c:v>
                </c:pt>
                <c:pt idx="23">
                  <c:v>53768136.549999997</c:v>
                </c:pt>
                <c:pt idx="24">
                  <c:v>53865786.229999997</c:v>
                </c:pt>
                <c:pt idx="25">
                  <c:v>54623671.770000003</c:v>
                </c:pt>
                <c:pt idx="26">
                  <c:v>52000000</c:v>
                </c:pt>
                <c:pt idx="27">
                  <c:v>52000000</c:v>
                </c:pt>
                <c:pt idx="28">
                  <c:v>52000000</c:v>
                </c:pt>
                <c:pt idx="29">
                  <c:v>43372064</c:v>
                </c:pt>
                <c:pt idx="30">
                  <c:v>43372064</c:v>
                </c:pt>
                <c:pt idx="31">
                  <c:v>43372064</c:v>
                </c:pt>
                <c:pt idx="32">
                  <c:v>43372064</c:v>
                </c:pt>
                <c:pt idx="33">
                  <c:v>43372064</c:v>
                </c:pt>
                <c:pt idx="34">
                  <c:v>43372064</c:v>
                </c:pt>
                <c:pt idx="35">
                  <c:v>43372064</c:v>
                </c:pt>
                <c:pt idx="36">
                  <c:v>43372064</c:v>
                </c:pt>
                <c:pt idx="37">
                  <c:v>711605</c:v>
                </c:pt>
                <c:pt idx="38">
                  <c:v>1169825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2-124A-AB16-A42E456DFD81}"/>
            </c:ext>
          </c:extLst>
        </c:ser>
        <c:ser>
          <c:idx val="1"/>
          <c:order val="1"/>
          <c:tx>
            <c:v>Gold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'Currency Reserve Components'!$B$3:$B$43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'Currency Reserve Components'!$F$3:$F$43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60301293</c:v>
                </c:pt>
                <c:pt idx="30">
                  <c:v>74921738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86641532</c:v>
                </c:pt>
                <c:pt idx="38">
                  <c:v>97279000</c:v>
                </c:pt>
                <c:pt idx="39">
                  <c:v>132633136</c:v>
                </c:pt>
                <c:pt idx="40">
                  <c:v>156754631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2-124A-AB16-A42E456DFD81}"/>
            </c:ext>
          </c:extLst>
        </c:ser>
        <c:ser>
          <c:idx val="2"/>
          <c:order val="2"/>
          <c:tx>
            <c:v>Foreign Assets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'Currency Reserve Components'!$B$3:$B$43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'Currency Reserve Components'!$H$3:$H$43</c:f>
              <c:numCache>
                <c:formatCode>General</c:formatCode>
                <c:ptCount val="41"/>
                <c:pt idx="0">
                  <c:v>3479105</c:v>
                </c:pt>
                <c:pt idx="1">
                  <c:v>7310935</c:v>
                </c:pt>
                <c:pt idx="2">
                  <c:v>10623120</c:v>
                </c:pt>
                <c:pt idx="3">
                  <c:v>8535598</c:v>
                </c:pt>
                <c:pt idx="4">
                  <c:v>9998590</c:v>
                </c:pt>
                <c:pt idx="5">
                  <c:v>9003473</c:v>
                </c:pt>
                <c:pt idx="6">
                  <c:v>11040253</c:v>
                </c:pt>
                <c:pt idx="7">
                  <c:v>12349850</c:v>
                </c:pt>
                <c:pt idx="8">
                  <c:v>13193495</c:v>
                </c:pt>
                <c:pt idx="9">
                  <c:v>18154413</c:v>
                </c:pt>
                <c:pt idx="10">
                  <c:v>17754444</c:v>
                </c:pt>
                <c:pt idx="11">
                  <c:v>20686248</c:v>
                </c:pt>
                <c:pt idx="12">
                  <c:v>23376348</c:v>
                </c:pt>
                <c:pt idx="13">
                  <c:v>28773536</c:v>
                </c:pt>
                <c:pt idx="14">
                  <c:v>38315950</c:v>
                </c:pt>
                <c:pt idx="15">
                  <c:v>49571327</c:v>
                </c:pt>
                <c:pt idx="16">
                  <c:v>101706429</c:v>
                </c:pt>
                <c:pt idx="17">
                  <c:v>97582152</c:v>
                </c:pt>
                <c:pt idx="18">
                  <c:v>55057320</c:v>
                </c:pt>
                <c:pt idx="19">
                  <c:v>60544661</c:v>
                </c:pt>
                <c:pt idx="20">
                  <c:v>80593679</c:v>
                </c:pt>
                <c:pt idx="21">
                  <c:v>104533450</c:v>
                </c:pt>
                <c:pt idx="22">
                  <c:v>110234406</c:v>
                </c:pt>
                <c:pt idx="23">
                  <c:v>132732096</c:v>
                </c:pt>
                <c:pt idx="24">
                  <c:v>133958520</c:v>
                </c:pt>
                <c:pt idx="25">
                  <c:v>135253808</c:v>
                </c:pt>
                <c:pt idx="26">
                  <c:v>161083350</c:v>
                </c:pt>
                <c:pt idx="27">
                  <c:v>151109922</c:v>
                </c:pt>
                <c:pt idx="28">
                  <c:v>131309922</c:v>
                </c:pt>
                <c:pt idx="29">
                  <c:v>105629223</c:v>
                </c:pt>
                <c:pt idx="30">
                  <c:v>185215696</c:v>
                </c:pt>
                <c:pt idx="31">
                  <c:v>131152680</c:v>
                </c:pt>
                <c:pt idx="32">
                  <c:v>153411498</c:v>
                </c:pt>
                <c:pt idx="33">
                  <c:v>151211498</c:v>
                </c:pt>
                <c:pt idx="34">
                  <c:v>163856036</c:v>
                </c:pt>
                <c:pt idx="35">
                  <c:v>166056036</c:v>
                </c:pt>
                <c:pt idx="36">
                  <c:v>168256036</c:v>
                </c:pt>
                <c:pt idx="37">
                  <c:v>187425060</c:v>
                </c:pt>
                <c:pt idx="38">
                  <c:v>231211807</c:v>
                </c:pt>
                <c:pt idx="39">
                  <c:v>292099297</c:v>
                </c:pt>
                <c:pt idx="40">
                  <c:v>377220792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D2-124A-AB16-A42E456DFD81}"/>
            </c:ext>
          </c:extLst>
        </c:ser>
        <c:ser>
          <c:idx val="3"/>
          <c:order val="3"/>
          <c:tx>
            <c:v>Domestic Assets</c:v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'Currency Reserve Components'!$B$3:$B$43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'Currency Reserve Components'!$I$3:$I$43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11070000</c:v>
                </c:pt>
                <c:pt idx="21">
                  <c:v>11070000</c:v>
                </c:pt>
                <c:pt idx="22">
                  <c:v>6573070</c:v>
                </c:pt>
                <c:pt idx="23">
                  <c:v>5229070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5261800</c:v>
                </c:pt>
                <c:pt idx="38">
                  <c:v>4144087</c:v>
                </c:pt>
                <c:pt idx="39">
                  <c:v>5823382</c:v>
                </c:pt>
                <c:pt idx="40">
                  <c:v>15503268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D2-124A-AB16-A42E456DF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016272"/>
        <c:axId val="1187074656"/>
      </c:areaChart>
      <c:catAx>
        <c:axId val="163601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1187074656"/>
        <c:crossesAt val="100"/>
        <c:auto val="1"/>
        <c:lblAlgn val="ctr"/>
        <c:lblOffset val="5"/>
        <c:tickLblSkip val="5"/>
        <c:tickMarkSkip val="5"/>
        <c:noMultiLvlLbl val="0"/>
      </c:catAx>
      <c:valAx>
        <c:axId val="11870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1636016272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2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Reserve</a:t>
            </a:r>
            <a:r>
              <a:rPr lang="en-US" sz="2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Pass-Through (1906 - 1942)</a:t>
            </a:r>
            <a:endParaRPr lang="en-US" sz="2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Reserve Pass-Through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'Reserve Pass-Through (annual)'!$B$6:$B$43</c:f>
              <c:strCache>
                <c:ptCount val="38"/>
                <c:pt idx="0">
                  <c:v>March 1906</c:v>
                </c:pt>
                <c:pt idx="1">
                  <c:v>March 1907</c:v>
                </c:pt>
                <c:pt idx="2">
                  <c:v>March 1908</c:v>
                </c:pt>
                <c:pt idx="3">
                  <c:v>March 1909</c:v>
                </c:pt>
                <c:pt idx="4">
                  <c:v>March 1910</c:v>
                </c:pt>
                <c:pt idx="5">
                  <c:v>March 1911</c:v>
                </c:pt>
                <c:pt idx="6">
                  <c:v>March 1912</c:v>
                </c:pt>
                <c:pt idx="7">
                  <c:v>March 1913</c:v>
                </c:pt>
                <c:pt idx="8">
                  <c:v>March 1914</c:v>
                </c:pt>
                <c:pt idx="9">
                  <c:v>March 1915</c:v>
                </c:pt>
                <c:pt idx="10">
                  <c:v>March 1916</c:v>
                </c:pt>
                <c:pt idx="11">
                  <c:v>March 1917</c:v>
                </c:pt>
                <c:pt idx="12">
                  <c:v>March 1918</c:v>
                </c:pt>
                <c:pt idx="13">
                  <c:v>March 1919</c:v>
                </c:pt>
                <c:pt idx="14">
                  <c:v>March 1920</c:v>
                </c:pt>
                <c:pt idx="15">
                  <c:v>March 1921</c:v>
                </c:pt>
                <c:pt idx="16">
                  <c:v>March 1922</c:v>
                </c:pt>
                <c:pt idx="17">
                  <c:v>March 1923</c:v>
                </c:pt>
                <c:pt idx="18">
                  <c:v>March 1924</c:v>
                </c:pt>
                <c:pt idx="19">
                  <c:v>March 1925</c:v>
                </c:pt>
                <c:pt idx="20">
                  <c:v>March 1926</c:v>
                </c:pt>
                <c:pt idx="21">
                  <c:v>March 1927</c:v>
                </c:pt>
                <c:pt idx="22">
                  <c:v>March 1928</c:v>
                </c:pt>
                <c:pt idx="23">
                  <c:v>March 1929</c:v>
                </c:pt>
                <c:pt idx="24">
                  <c:v>March 1930</c:v>
                </c:pt>
                <c:pt idx="25">
                  <c:v>March 1931</c:v>
                </c:pt>
                <c:pt idx="26">
                  <c:v>March 1932</c:v>
                </c:pt>
                <c:pt idx="27">
                  <c:v>March 1933</c:v>
                </c:pt>
                <c:pt idx="28">
                  <c:v>March 1934</c:v>
                </c:pt>
                <c:pt idx="29">
                  <c:v>March 1935</c:v>
                </c:pt>
                <c:pt idx="30">
                  <c:v>March 1936</c:v>
                </c:pt>
                <c:pt idx="31">
                  <c:v>March 1937</c:v>
                </c:pt>
                <c:pt idx="32">
                  <c:v>March 1938</c:v>
                </c:pt>
                <c:pt idx="33">
                  <c:v>March 1939</c:v>
                </c:pt>
                <c:pt idx="34">
                  <c:v>March 1940</c:v>
                </c:pt>
                <c:pt idx="35">
                  <c:v>December 1940</c:v>
                </c:pt>
                <c:pt idx="36">
                  <c:v>December 1941</c:v>
                </c:pt>
                <c:pt idx="37">
                  <c:v>December 1942</c:v>
                </c:pt>
              </c:strCache>
            </c:strRef>
          </c:cat>
          <c:val>
            <c:numRef>
              <c:f>'Reserve Pass-Through (annual)'!$G$6:$G$43</c:f>
              <c:numCache>
                <c:formatCode>_(* #,##0.00_);_(* \(#,##0.00\);_(* "-"??_);_(@_)</c:formatCode>
                <c:ptCount val="38"/>
                <c:pt idx="0">
                  <c:v>-0.19527937909157367</c:v>
                </c:pt>
                <c:pt idx="1">
                  <c:v>2.2100199046685765</c:v>
                </c:pt>
                <c:pt idx="2">
                  <c:v>0.27292658015031629</c:v>
                </c:pt>
                <c:pt idx="3">
                  <c:v>0.60850558662993615</c:v>
                </c:pt>
                <c:pt idx="4">
                  <c:v>0.57863364463845424</c:v>
                </c:pt>
                <c:pt idx="5">
                  <c:v>0.63641556198942795</c:v>
                </c:pt>
                <c:pt idx="6">
                  <c:v>0.70358677807908598</c:v>
                </c:pt>
                <c:pt idx="7">
                  <c:v>-4.4269881036367087</c:v>
                </c:pt>
                <c:pt idx="8">
                  <c:v>0.61753577150233119</c:v>
                </c:pt>
                <c:pt idx="9">
                  <c:v>0.73065732125754612</c:v>
                </c:pt>
                <c:pt idx="10">
                  <c:v>1.1911864025017724</c:v>
                </c:pt>
                <c:pt idx="11">
                  <c:v>0.58516037003894528</c:v>
                </c:pt>
                <c:pt idx="12">
                  <c:v>0.83975648576512907</c:v>
                </c:pt>
                <c:pt idx="13">
                  <c:v>0.86217936028358455</c:v>
                </c:pt>
                <c:pt idx="14">
                  <c:v>1.1207256670812671</c:v>
                </c:pt>
                <c:pt idx="15">
                  <c:v>0.75247188301791379</c:v>
                </c:pt>
                <c:pt idx="16">
                  <c:v>1.5134198690585932</c:v>
                </c:pt>
                <c:pt idx="17">
                  <c:v>0.27570533747037856</c:v>
                </c:pt>
                <c:pt idx="18">
                  <c:v>0.87923242749180952</c:v>
                </c:pt>
                <c:pt idx="19">
                  <c:v>0.19097330541233518</c:v>
                </c:pt>
                <c:pt idx="20">
                  <c:v>1.2187367205169397</c:v>
                </c:pt>
                <c:pt idx="21">
                  <c:v>-8.8315950658841391</c:v>
                </c:pt>
                <c:pt idx="22">
                  <c:v>1</c:v>
                </c:pt>
                <c:pt idx="23">
                  <c:v>0.18639749787278456</c:v>
                </c:pt>
                <c:pt idx="24">
                  <c:v>1.1415667638616764</c:v>
                </c:pt>
                <c:pt idx="25">
                  <c:v>1.1608804965445907</c:v>
                </c:pt>
                <c:pt idx="26">
                  <c:v>-0.13913861702853839</c:v>
                </c:pt>
                <c:pt idx="27">
                  <c:v>5.1690307630593131E-2</c:v>
                </c:pt>
                <c:pt idx="28">
                  <c:v>-0.3225034995416865</c:v>
                </c:pt>
                <c:pt idx="29">
                  <c:v>1.1622413499479662</c:v>
                </c:pt>
                <c:pt idx="30">
                  <c:v>1.1488701274801285</c:v>
                </c:pt>
                <c:pt idx="31">
                  <c:v>1.1017803318294475</c:v>
                </c:pt>
                <c:pt idx="32">
                  <c:v>1.1423912870847441</c:v>
                </c:pt>
                <c:pt idx="33">
                  <c:v>2.2804805009936722</c:v>
                </c:pt>
                <c:pt idx="34">
                  <c:v>2.4801717563528722</c:v>
                </c:pt>
                <c:pt idx="35">
                  <c:v>0.94205293648047672</c:v>
                </c:pt>
                <c:pt idx="36">
                  <c:v>1.0120165258383849</c:v>
                </c:pt>
                <c:pt idx="37">
                  <c:v>1.1007422125531707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4-1D47-99A2-70F57AD84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485888"/>
        <c:axId val="495487536"/>
      </c:lineChart>
      <c:catAx>
        <c:axId val="49548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4954875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9548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4954858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2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Foreign Assets as</a:t>
            </a:r>
            <a:r>
              <a:rPr lang="en-US" sz="2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 Share of</a:t>
            </a:r>
            <a:r>
              <a:rPr lang="en-US" sz="2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Total Assets, 1922-1941</a:t>
            </a:r>
            <a:r>
              <a:rPr lang="en-US" sz="2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(monthly)</a:t>
            </a:r>
            <a:endParaRPr lang="en-US" sz="2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V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Foreign Assets vs. Total Assets Ratio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 vs. TA (monthly)'!$B$245:$B$481</c:f>
              <c:strCache>
                <c:ptCount val="237"/>
                <c:pt idx="0">
                  <c:v>1922M04</c:v>
                </c:pt>
                <c:pt idx="1">
                  <c:v>1922M05</c:v>
                </c:pt>
                <c:pt idx="2">
                  <c:v>1922M06</c:v>
                </c:pt>
                <c:pt idx="3">
                  <c:v>1922M07</c:v>
                </c:pt>
                <c:pt idx="4">
                  <c:v>1922M08</c:v>
                </c:pt>
                <c:pt idx="5">
                  <c:v>1922M09</c:v>
                </c:pt>
                <c:pt idx="6">
                  <c:v>1922M10</c:v>
                </c:pt>
                <c:pt idx="7">
                  <c:v>1922M11</c:v>
                </c:pt>
                <c:pt idx="8">
                  <c:v>1922M12</c:v>
                </c:pt>
                <c:pt idx="9">
                  <c:v>1923M01</c:v>
                </c:pt>
                <c:pt idx="10">
                  <c:v>1923M02</c:v>
                </c:pt>
                <c:pt idx="11">
                  <c:v>1923M03</c:v>
                </c:pt>
                <c:pt idx="12">
                  <c:v>1923M04</c:v>
                </c:pt>
                <c:pt idx="13">
                  <c:v>1923M05</c:v>
                </c:pt>
                <c:pt idx="14">
                  <c:v>1923M06</c:v>
                </c:pt>
                <c:pt idx="15">
                  <c:v>1923M07</c:v>
                </c:pt>
                <c:pt idx="16">
                  <c:v>1923M08</c:v>
                </c:pt>
                <c:pt idx="17">
                  <c:v>1923M09</c:v>
                </c:pt>
                <c:pt idx="18">
                  <c:v>1923M10</c:v>
                </c:pt>
                <c:pt idx="19">
                  <c:v>1923M11</c:v>
                </c:pt>
                <c:pt idx="20">
                  <c:v>1923M12</c:v>
                </c:pt>
                <c:pt idx="21">
                  <c:v>1924M01</c:v>
                </c:pt>
                <c:pt idx="22">
                  <c:v>1924M02</c:v>
                </c:pt>
                <c:pt idx="23">
                  <c:v>1924M03</c:v>
                </c:pt>
                <c:pt idx="24">
                  <c:v>1924M04</c:v>
                </c:pt>
                <c:pt idx="25">
                  <c:v>1924M05</c:v>
                </c:pt>
                <c:pt idx="26">
                  <c:v>1924M06</c:v>
                </c:pt>
                <c:pt idx="27">
                  <c:v>1924M07</c:v>
                </c:pt>
                <c:pt idx="28">
                  <c:v>1924M08</c:v>
                </c:pt>
                <c:pt idx="29">
                  <c:v>1924M09</c:v>
                </c:pt>
                <c:pt idx="30">
                  <c:v>1924M10</c:v>
                </c:pt>
                <c:pt idx="31">
                  <c:v>1924M11</c:v>
                </c:pt>
                <c:pt idx="32">
                  <c:v>1924M12</c:v>
                </c:pt>
                <c:pt idx="33">
                  <c:v>1925M01</c:v>
                </c:pt>
                <c:pt idx="34">
                  <c:v>1925M02</c:v>
                </c:pt>
                <c:pt idx="35">
                  <c:v>1925M03</c:v>
                </c:pt>
                <c:pt idx="36">
                  <c:v>1925M04</c:v>
                </c:pt>
                <c:pt idx="37">
                  <c:v>1925M05</c:v>
                </c:pt>
                <c:pt idx="38">
                  <c:v>1925M06</c:v>
                </c:pt>
                <c:pt idx="39">
                  <c:v>1925M07</c:v>
                </c:pt>
                <c:pt idx="40">
                  <c:v>1925M08</c:v>
                </c:pt>
                <c:pt idx="41">
                  <c:v>1925M09</c:v>
                </c:pt>
                <c:pt idx="42">
                  <c:v>1925M10</c:v>
                </c:pt>
                <c:pt idx="43">
                  <c:v>1925M11</c:v>
                </c:pt>
                <c:pt idx="44">
                  <c:v>1925M12</c:v>
                </c:pt>
                <c:pt idx="45">
                  <c:v>1926M01</c:v>
                </c:pt>
                <c:pt idx="46">
                  <c:v>1926M02</c:v>
                </c:pt>
                <c:pt idx="47">
                  <c:v>1926M03</c:v>
                </c:pt>
                <c:pt idx="48">
                  <c:v>1926M04</c:v>
                </c:pt>
                <c:pt idx="49">
                  <c:v>1926M05</c:v>
                </c:pt>
                <c:pt idx="50">
                  <c:v>1926M06</c:v>
                </c:pt>
                <c:pt idx="51">
                  <c:v>1926M07</c:v>
                </c:pt>
                <c:pt idx="52">
                  <c:v>1926M08</c:v>
                </c:pt>
                <c:pt idx="53">
                  <c:v>1926M09</c:v>
                </c:pt>
                <c:pt idx="54">
                  <c:v>1926M10</c:v>
                </c:pt>
                <c:pt idx="55">
                  <c:v>1926M11</c:v>
                </c:pt>
                <c:pt idx="56">
                  <c:v>1926M12</c:v>
                </c:pt>
                <c:pt idx="57">
                  <c:v>1927M01</c:v>
                </c:pt>
                <c:pt idx="58">
                  <c:v>1927M02</c:v>
                </c:pt>
                <c:pt idx="59">
                  <c:v>1927M03</c:v>
                </c:pt>
                <c:pt idx="60">
                  <c:v>1927M04</c:v>
                </c:pt>
                <c:pt idx="61">
                  <c:v>1927M05</c:v>
                </c:pt>
                <c:pt idx="62">
                  <c:v>1927M06</c:v>
                </c:pt>
                <c:pt idx="63">
                  <c:v>1927M07</c:v>
                </c:pt>
                <c:pt idx="64">
                  <c:v>1927M08</c:v>
                </c:pt>
                <c:pt idx="65">
                  <c:v>1927M09</c:v>
                </c:pt>
                <c:pt idx="66">
                  <c:v>1927M10</c:v>
                </c:pt>
                <c:pt idx="67">
                  <c:v>1927M11</c:v>
                </c:pt>
                <c:pt idx="68">
                  <c:v>1927M12</c:v>
                </c:pt>
                <c:pt idx="69">
                  <c:v>1928M01</c:v>
                </c:pt>
                <c:pt idx="70">
                  <c:v>1928M02</c:v>
                </c:pt>
                <c:pt idx="71">
                  <c:v>1928M03</c:v>
                </c:pt>
                <c:pt idx="72">
                  <c:v>1928M04</c:v>
                </c:pt>
                <c:pt idx="73">
                  <c:v>1928M05</c:v>
                </c:pt>
                <c:pt idx="74">
                  <c:v>1928M06</c:v>
                </c:pt>
                <c:pt idx="75">
                  <c:v>1928M07</c:v>
                </c:pt>
                <c:pt idx="76">
                  <c:v>1928M08</c:v>
                </c:pt>
                <c:pt idx="77">
                  <c:v>1928M09</c:v>
                </c:pt>
                <c:pt idx="78">
                  <c:v>1928M10</c:v>
                </c:pt>
                <c:pt idx="79">
                  <c:v>1928M11</c:v>
                </c:pt>
                <c:pt idx="80">
                  <c:v>1928M12</c:v>
                </c:pt>
                <c:pt idx="81">
                  <c:v>1929M01</c:v>
                </c:pt>
                <c:pt idx="82">
                  <c:v>1929M02</c:v>
                </c:pt>
                <c:pt idx="83">
                  <c:v>1929M03</c:v>
                </c:pt>
                <c:pt idx="84">
                  <c:v>1929M04</c:v>
                </c:pt>
                <c:pt idx="85">
                  <c:v>1929M05</c:v>
                </c:pt>
                <c:pt idx="86">
                  <c:v>1929M06</c:v>
                </c:pt>
                <c:pt idx="87">
                  <c:v>1929M07</c:v>
                </c:pt>
                <c:pt idx="88">
                  <c:v>1929M08</c:v>
                </c:pt>
                <c:pt idx="89">
                  <c:v>1929M09</c:v>
                </c:pt>
                <c:pt idx="90">
                  <c:v>1929M10</c:v>
                </c:pt>
                <c:pt idx="91">
                  <c:v>1929M11</c:v>
                </c:pt>
                <c:pt idx="92">
                  <c:v>1929M12</c:v>
                </c:pt>
                <c:pt idx="93">
                  <c:v>1930M01</c:v>
                </c:pt>
                <c:pt idx="94">
                  <c:v>1930M02</c:v>
                </c:pt>
                <c:pt idx="95">
                  <c:v>1930M03</c:v>
                </c:pt>
                <c:pt idx="96">
                  <c:v>1930M04</c:v>
                </c:pt>
                <c:pt idx="97">
                  <c:v>1930M05</c:v>
                </c:pt>
                <c:pt idx="98">
                  <c:v>1930M06</c:v>
                </c:pt>
                <c:pt idx="99">
                  <c:v>1930M07</c:v>
                </c:pt>
                <c:pt idx="100">
                  <c:v>1930M08</c:v>
                </c:pt>
                <c:pt idx="101">
                  <c:v>1930M09</c:v>
                </c:pt>
                <c:pt idx="102">
                  <c:v>1930M10</c:v>
                </c:pt>
                <c:pt idx="103">
                  <c:v>1930M11</c:v>
                </c:pt>
                <c:pt idx="104">
                  <c:v>1930M12</c:v>
                </c:pt>
                <c:pt idx="105">
                  <c:v>1931M01</c:v>
                </c:pt>
                <c:pt idx="106">
                  <c:v>1931M02</c:v>
                </c:pt>
                <c:pt idx="107">
                  <c:v>1931M03</c:v>
                </c:pt>
                <c:pt idx="108">
                  <c:v>1931M04</c:v>
                </c:pt>
                <c:pt idx="109">
                  <c:v>1931M05</c:v>
                </c:pt>
                <c:pt idx="110">
                  <c:v>1931M06</c:v>
                </c:pt>
                <c:pt idx="111">
                  <c:v>1931M07</c:v>
                </c:pt>
                <c:pt idx="112">
                  <c:v>1931M08</c:v>
                </c:pt>
                <c:pt idx="113">
                  <c:v>1931M09</c:v>
                </c:pt>
                <c:pt idx="114">
                  <c:v>1931M10</c:v>
                </c:pt>
                <c:pt idx="115">
                  <c:v>1931M11</c:v>
                </c:pt>
                <c:pt idx="116">
                  <c:v>1931M12</c:v>
                </c:pt>
                <c:pt idx="117">
                  <c:v>1932M01</c:v>
                </c:pt>
                <c:pt idx="118">
                  <c:v>1932M02</c:v>
                </c:pt>
                <c:pt idx="119">
                  <c:v>1932M03</c:v>
                </c:pt>
                <c:pt idx="120">
                  <c:v>1932M04</c:v>
                </c:pt>
                <c:pt idx="121">
                  <c:v>1932M05</c:v>
                </c:pt>
                <c:pt idx="122">
                  <c:v>1932M06</c:v>
                </c:pt>
                <c:pt idx="123">
                  <c:v>1932M07</c:v>
                </c:pt>
                <c:pt idx="124">
                  <c:v>1932M08</c:v>
                </c:pt>
                <c:pt idx="125">
                  <c:v>1932M09</c:v>
                </c:pt>
                <c:pt idx="126">
                  <c:v>1932M10</c:v>
                </c:pt>
                <c:pt idx="127">
                  <c:v>1932M11</c:v>
                </c:pt>
                <c:pt idx="128">
                  <c:v>1932M12</c:v>
                </c:pt>
                <c:pt idx="129">
                  <c:v>1933M01</c:v>
                </c:pt>
                <c:pt idx="130">
                  <c:v>1933M02</c:v>
                </c:pt>
                <c:pt idx="131">
                  <c:v>1933M03</c:v>
                </c:pt>
                <c:pt idx="132">
                  <c:v>1933M04</c:v>
                </c:pt>
                <c:pt idx="133">
                  <c:v>1933M05</c:v>
                </c:pt>
                <c:pt idx="134">
                  <c:v>1933M06</c:v>
                </c:pt>
                <c:pt idx="135">
                  <c:v>1933M07</c:v>
                </c:pt>
                <c:pt idx="136">
                  <c:v>1933M08</c:v>
                </c:pt>
                <c:pt idx="137">
                  <c:v>1933M09</c:v>
                </c:pt>
                <c:pt idx="138">
                  <c:v>1933M10</c:v>
                </c:pt>
                <c:pt idx="139">
                  <c:v>1933M11</c:v>
                </c:pt>
                <c:pt idx="140">
                  <c:v>1933M12</c:v>
                </c:pt>
                <c:pt idx="141">
                  <c:v>1934M01</c:v>
                </c:pt>
                <c:pt idx="142">
                  <c:v>1934M02</c:v>
                </c:pt>
                <c:pt idx="143">
                  <c:v>1934M03</c:v>
                </c:pt>
                <c:pt idx="144">
                  <c:v>1934M04</c:v>
                </c:pt>
                <c:pt idx="145">
                  <c:v>1934M05</c:v>
                </c:pt>
                <c:pt idx="146">
                  <c:v>1934M06</c:v>
                </c:pt>
                <c:pt idx="147">
                  <c:v>1934M07</c:v>
                </c:pt>
                <c:pt idx="148">
                  <c:v>1934M08</c:v>
                </c:pt>
                <c:pt idx="149">
                  <c:v>1934M09</c:v>
                </c:pt>
                <c:pt idx="150">
                  <c:v>1934M10</c:v>
                </c:pt>
                <c:pt idx="151">
                  <c:v>1934M11</c:v>
                </c:pt>
                <c:pt idx="152">
                  <c:v>1934M12</c:v>
                </c:pt>
                <c:pt idx="153">
                  <c:v>1935M01</c:v>
                </c:pt>
                <c:pt idx="154">
                  <c:v>1935M02</c:v>
                </c:pt>
                <c:pt idx="155">
                  <c:v>1935M03</c:v>
                </c:pt>
                <c:pt idx="156">
                  <c:v>1935M04</c:v>
                </c:pt>
                <c:pt idx="157">
                  <c:v>1935M05</c:v>
                </c:pt>
                <c:pt idx="158">
                  <c:v>1935M06</c:v>
                </c:pt>
                <c:pt idx="159">
                  <c:v>1935M07</c:v>
                </c:pt>
                <c:pt idx="160">
                  <c:v>1935M08</c:v>
                </c:pt>
                <c:pt idx="161">
                  <c:v>1935M09</c:v>
                </c:pt>
                <c:pt idx="162">
                  <c:v>1935M10</c:v>
                </c:pt>
                <c:pt idx="163">
                  <c:v>1935M11</c:v>
                </c:pt>
                <c:pt idx="164">
                  <c:v>1935M12</c:v>
                </c:pt>
                <c:pt idx="165">
                  <c:v>1936M01</c:v>
                </c:pt>
                <c:pt idx="166">
                  <c:v>1936M02</c:v>
                </c:pt>
                <c:pt idx="167">
                  <c:v>1936M03</c:v>
                </c:pt>
                <c:pt idx="168">
                  <c:v>1936M04</c:v>
                </c:pt>
                <c:pt idx="169">
                  <c:v>1936M05</c:v>
                </c:pt>
                <c:pt idx="170">
                  <c:v>1936M06</c:v>
                </c:pt>
                <c:pt idx="171">
                  <c:v>1936M07</c:v>
                </c:pt>
                <c:pt idx="172">
                  <c:v>1936M08</c:v>
                </c:pt>
                <c:pt idx="173">
                  <c:v>1936M09</c:v>
                </c:pt>
                <c:pt idx="174">
                  <c:v>1936M10</c:v>
                </c:pt>
                <c:pt idx="175">
                  <c:v>1936M11</c:v>
                </c:pt>
                <c:pt idx="176">
                  <c:v>1936M12</c:v>
                </c:pt>
                <c:pt idx="177">
                  <c:v>1937M01</c:v>
                </c:pt>
                <c:pt idx="178">
                  <c:v>1937M02</c:v>
                </c:pt>
                <c:pt idx="179">
                  <c:v>1937M03</c:v>
                </c:pt>
                <c:pt idx="180">
                  <c:v>1937M04</c:v>
                </c:pt>
                <c:pt idx="181">
                  <c:v>1937M05</c:v>
                </c:pt>
                <c:pt idx="182">
                  <c:v>1937M06</c:v>
                </c:pt>
                <c:pt idx="183">
                  <c:v>1937M07</c:v>
                </c:pt>
                <c:pt idx="184">
                  <c:v>1937M08</c:v>
                </c:pt>
                <c:pt idx="185">
                  <c:v>1937M09</c:v>
                </c:pt>
                <c:pt idx="186">
                  <c:v>1937M10</c:v>
                </c:pt>
                <c:pt idx="187">
                  <c:v>1937M11</c:v>
                </c:pt>
                <c:pt idx="188">
                  <c:v>1937M12</c:v>
                </c:pt>
                <c:pt idx="189">
                  <c:v>1938M01</c:v>
                </c:pt>
                <c:pt idx="190">
                  <c:v>1938M02</c:v>
                </c:pt>
                <c:pt idx="191">
                  <c:v>1938M03</c:v>
                </c:pt>
                <c:pt idx="192">
                  <c:v>1938M04</c:v>
                </c:pt>
                <c:pt idx="193">
                  <c:v>1938M05</c:v>
                </c:pt>
                <c:pt idx="194">
                  <c:v>1938M06</c:v>
                </c:pt>
                <c:pt idx="195">
                  <c:v>1938M07</c:v>
                </c:pt>
                <c:pt idx="196">
                  <c:v>1938M08</c:v>
                </c:pt>
                <c:pt idx="197">
                  <c:v>1938M09</c:v>
                </c:pt>
                <c:pt idx="198">
                  <c:v>1938M10</c:v>
                </c:pt>
                <c:pt idx="199">
                  <c:v>1938M11</c:v>
                </c:pt>
                <c:pt idx="200">
                  <c:v>1938M12</c:v>
                </c:pt>
                <c:pt idx="201">
                  <c:v>1939M01</c:v>
                </c:pt>
                <c:pt idx="202">
                  <c:v>1939M02</c:v>
                </c:pt>
                <c:pt idx="203">
                  <c:v>1939M03</c:v>
                </c:pt>
                <c:pt idx="204">
                  <c:v>1939M04</c:v>
                </c:pt>
                <c:pt idx="205">
                  <c:v>1939M05</c:v>
                </c:pt>
                <c:pt idx="206">
                  <c:v>1939M06</c:v>
                </c:pt>
                <c:pt idx="207">
                  <c:v>1939M07</c:v>
                </c:pt>
                <c:pt idx="208">
                  <c:v>1939M08</c:v>
                </c:pt>
                <c:pt idx="209">
                  <c:v>1939M09</c:v>
                </c:pt>
                <c:pt idx="210">
                  <c:v>1939M10</c:v>
                </c:pt>
                <c:pt idx="211">
                  <c:v>1939M11</c:v>
                </c:pt>
                <c:pt idx="212">
                  <c:v>1939M12</c:v>
                </c:pt>
                <c:pt idx="213">
                  <c:v>1940M01</c:v>
                </c:pt>
                <c:pt idx="214">
                  <c:v>1940M02</c:v>
                </c:pt>
                <c:pt idx="215">
                  <c:v>1940M03</c:v>
                </c:pt>
                <c:pt idx="216">
                  <c:v>1940M04</c:v>
                </c:pt>
                <c:pt idx="217">
                  <c:v>1940M05</c:v>
                </c:pt>
                <c:pt idx="218">
                  <c:v>1940M06</c:v>
                </c:pt>
                <c:pt idx="219">
                  <c:v>1940M07</c:v>
                </c:pt>
                <c:pt idx="220">
                  <c:v>1940M08</c:v>
                </c:pt>
                <c:pt idx="221">
                  <c:v>1940M09</c:v>
                </c:pt>
                <c:pt idx="222">
                  <c:v>1940M10</c:v>
                </c:pt>
                <c:pt idx="223">
                  <c:v>1940M11</c:v>
                </c:pt>
                <c:pt idx="224">
                  <c:v>1940M12</c:v>
                </c:pt>
                <c:pt idx="225">
                  <c:v>1941M01</c:v>
                </c:pt>
                <c:pt idx="226">
                  <c:v>1941M02</c:v>
                </c:pt>
                <c:pt idx="227">
                  <c:v>1941M03</c:v>
                </c:pt>
                <c:pt idx="228">
                  <c:v>1941M04</c:v>
                </c:pt>
                <c:pt idx="229">
                  <c:v>1941M05</c:v>
                </c:pt>
                <c:pt idx="230">
                  <c:v>1941M06</c:v>
                </c:pt>
                <c:pt idx="231">
                  <c:v>1941M07</c:v>
                </c:pt>
                <c:pt idx="232">
                  <c:v>1941M08</c:v>
                </c:pt>
                <c:pt idx="233">
                  <c:v>1941M09</c:v>
                </c:pt>
                <c:pt idx="234">
                  <c:v>1941M10</c:v>
                </c:pt>
                <c:pt idx="235">
                  <c:v>1941M11</c:v>
                </c:pt>
                <c:pt idx="236">
                  <c:v>1941M12</c:v>
                </c:pt>
              </c:strCache>
            </c:strRef>
          </c:cat>
          <c:val>
            <c:numRef>
              <c:f>'FA vs. TA (monthly)'!$E$245:$E$481</c:f>
              <c:numCache>
                <c:formatCode>General</c:formatCode>
                <c:ptCount val="237"/>
                <c:pt idx="0">
                  <c:v>0.90335156946431527</c:v>
                </c:pt>
                <c:pt idx="1">
                  <c:v>0.90332676444374116</c:v>
                </c:pt>
                <c:pt idx="2">
                  <c:v>0.89732941404370248</c:v>
                </c:pt>
                <c:pt idx="3">
                  <c:v>0.86123312719189482</c:v>
                </c:pt>
                <c:pt idx="4">
                  <c:v>0.86123320546926929</c:v>
                </c:pt>
                <c:pt idx="5">
                  <c:v>0.85105074015066962</c:v>
                </c:pt>
                <c:pt idx="6">
                  <c:v>0.85316212187074325</c:v>
                </c:pt>
                <c:pt idx="7">
                  <c:v>0.85538207937054755</c:v>
                </c:pt>
                <c:pt idx="8">
                  <c:v>0.85538315247431063</c:v>
                </c:pt>
                <c:pt idx="9">
                  <c:v>0.86084128420490125</c:v>
                </c:pt>
                <c:pt idx="10">
                  <c:v>0.87180323206634047</c:v>
                </c:pt>
                <c:pt idx="11">
                  <c:v>0.87923242749180952</c:v>
                </c:pt>
                <c:pt idx="12">
                  <c:v>0.88481207574008713</c:v>
                </c:pt>
                <c:pt idx="13">
                  <c:v>0.88481334741725148</c:v>
                </c:pt>
                <c:pt idx="14">
                  <c:v>0.88496872988706299</c:v>
                </c:pt>
                <c:pt idx="15">
                  <c:v>0.88999849744108384</c:v>
                </c:pt>
                <c:pt idx="16">
                  <c:v>0.8899819425285147</c:v>
                </c:pt>
                <c:pt idx="17">
                  <c:v>0.8913502874388507</c:v>
                </c:pt>
                <c:pt idx="18">
                  <c:v>0.89261537779219657</c:v>
                </c:pt>
                <c:pt idx="19">
                  <c:v>0.89436501479219011</c:v>
                </c:pt>
                <c:pt idx="20">
                  <c:v>0.89556427513668135</c:v>
                </c:pt>
                <c:pt idx="21">
                  <c:v>0.8989974774277838</c:v>
                </c:pt>
                <c:pt idx="22">
                  <c:v>0.90220979796871115</c:v>
                </c:pt>
                <c:pt idx="23">
                  <c:v>0.90424161216641896</c:v>
                </c:pt>
                <c:pt idx="24">
                  <c:v>0.90411972842341803</c:v>
                </c:pt>
                <c:pt idx="25">
                  <c:v>0.90410754424670214</c:v>
                </c:pt>
                <c:pt idx="26">
                  <c:v>0.94075401640541945</c:v>
                </c:pt>
                <c:pt idx="27">
                  <c:v>0.94082598501111969</c:v>
                </c:pt>
                <c:pt idx="28">
                  <c:v>0.94130389442593143</c:v>
                </c:pt>
                <c:pt idx="29">
                  <c:v>0.9413045684669068</c:v>
                </c:pt>
                <c:pt idx="30">
                  <c:v>0.94253614047490153</c:v>
                </c:pt>
                <c:pt idx="31">
                  <c:v>0.94253630675798272</c:v>
                </c:pt>
                <c:pt idx="32">
                  <c:v>0.94253658556884445</c:v>
                </c:pt>
                <c:pt idx="33">
                  <c:v>0.94130534626789109</c:v>
                </c:pt>
                <c:pt idx="34">
                  <c:v>0.94254603741451704</c:v>
                </c:pt>
                <c:pt idx="35">
                  <c:v>0.94372731759052819</c:v>
                </c:pt>
                <c:pt idx="36">
                  <c:v>0.94486113702489838</c:v>
                </c:pt>
                <c:pt idx="37">
                  <c:v>0.94477417524432017</c:v>
                </c:pt>
                <c:pt idx="38">
                  <c:v>0.95601301815533535</c:v>
                </c:pt>
                <c:pt idx="39">
                  <c:v>0.95645261396202119</c:v>
                </c:pt>
                <c:pt idx="40">
                  <c:v>0.95645279529129523</c:v>
                </c:pt>
                <c:pt idx="41">
                  <c:v>0.95645297806967522</c:v>
                </c:pt>
                <c:pt idx="42">
                  <c:v>0.95738480755883804</c:v>
                </c:pt>
                <c:pt idx="43">
                  <c:v>0.95820254217384171</c:v>
                </c:pt>
                <c:pt idx="44">
                  <c:v>0.95821228423644533</c:v>
                </c:pt>
                <c:pt idx="45">
                  <c:v>0.95938086137723388</c:v>
                </c:pt>
                <c:pt idx="46">
                  <c:v>0.96012671528224325</c:v>
                </c:pt>
                <c:pt idx="47">
                  <c:v>0.96209752242888413</c:v>
                </c:pt>
                <c:pt idx="48">
                  <c:v>0.96269549698513879</c:v>
                </c:pt>
                <c:pt idx="49">
                  <c:v>0.9952797011106197</c:v>
                </c:pt>
                <c:pt idx="50">
                  <c:v>0.9951968917302555</c:v>
                </c:pt>
                <c:pt idx="51">
                  <c:v>0.99511140919658159</c:v>
                </c:pt>
                <c:pt idx="52">
                  <c:v>0.99497688596958567</c:v>
                </c:pt>
                <c:pt idx="53">
                  <c:v>0.99497703975801421</c:v>
                </c:pt>
                <c:pt idx="54">
                  <c:v>0.99498007136386224</c:v>
                </c:pt>
                <c:pt idx="55">
                  <c:v>0.99478898068197008</c:v>
                </c:pt>
                <c:pt idx="56">
                  <c:v>0.99479634098040304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0.97708884244255656</c:v>
                </c:pt>
                <c:pt idx="207">
                  <c:v>0.97054418552806943</c:v>
                </c:pt>
                <c:pt idx="208">
                  <c:v>0.97054418552806943</c:v>
                </c:pt>
                <c:pt idx="209">
                  <c:v>0.9727276678133866</c:v>
                </c:pt>
                <c:pt idx="210">
                  <c:v>0.97170456172525688</c:v>
                </c:pt>
                <c:pt idx="211">
                  <c:v>0.97193974670904637</c:v>
                </c:pt>
                <c:pt idx="212">
                  <c:v>0.97192924289753857</c:v>
                </c:pt>
                <c:pt idx="213">
                  <c:v>0.9727099446753612</c:v>
                </c:pt>
                <c:pt idx="214">
                  <c:v>0.97359607049254115</c:v>
                </c:pt>
                <c:pt idx="215">
                  <c:v>0.97269248146967568</c:v>
                </c:pt>
                <c:pt idx="216">
                  <c:v>0.97819399282448793</c:v>
                </c:pt>
                <c:pt idx="217">
                  <c:v>0.97854997862688009</c:v>
                </c:pt>
                <c:pt idx="218">
                  <c:v>0.97953022191279238</c:v>
                </c:pt>
                <c:pt idx="219">
                  <c:v>0.98006608017684083</c:v>
                </c:pt>
                <c:pt idx="220">
                  <c:v>0.98115159104331284</c:v>
                </c:pt>
                <c:pt idx="221">
                  <c:v>0.98153583598001737</c:v>
                </c:pt>
                <c:pt idx="222">
                  <c:v>0.98191422362552394</c:v>
                </c:pt>
                <c:pt idx="223">
                  <c:v>0.98192769087740939</c:v>
                </c:pt>
                <c:pt idx="224">
                  <c:v>0.98239225315513024</c:v>
                </c:pt>
                <c:pt idx="225">
                  <c:v>0.98282500003847051</c:v>
                </c:pt>
                <c:pt idx="226">
                  <c:v>0.98264146023165444</c:v>
                </c:pt>
                <c:pt idx="227">
                  <c:v>0.98269306237591636</c:v>
                </c:pt>
                <c:pt idx="228">
                  <c:v>0.98285056904315127</c:v>
                </c:pt>
                <c:pt idx="229">
                  <c:v>0.9830179084024101</c:v>
                </c:pt>
                <c:pt idx="230">
                  <c:v>0.9830179084024101</c:v>
                </c:pt>
                <c:pt idx="231">
                  <c:v>0.98373852204313306</c:v>
                </c:pt>
                <c:pt idx="232">
                  <c:v>0.98414888678263446</c:v>
                </c:pt>
                <c:pt idx="233">
                  <c:v>0.98435673283936775</c:v>
                </c:pt>
                <c:pt idx="234">
                  <c:v>0.98473699454602093</c:v>
                </c:pt>
                <c:pt idx="235">
                  <c:v>0.98498600748080845</c:v>
                </c:pt>
                <c:pt idx="236">
                  <c:v>0.98045337797194021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E-2540-BB2D-156DA2D34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768752"/>
        <c:axId val="414857280"/>
      </c:lineChart>
      <c:catAx>
        <c:axId val="4017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414857280"/>
        <c:crosses val="autoZero"/>
        <c:auto val="1"/>
        <c:lblAlgn val="ctr"/>
        <c:lblOffset val="100"/>
        <c:tickLblSkip val="39"/>
        <c:tickMarkSkip val="5"/>
        <c:noMultiLvlLbl val="0"/>
      </c:catAx>
      <c:valAx>
        <c:axId val="41485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VE"/>
          </a:p>
        </c:txPr>
        <c:crossAx val="4017687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1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altLang="zh-CN" sz="22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Foreign</a:t>
            </a:r>
            <a:r>
              <a:rPr lang="en-US" altLang="zh-CN" sz="22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Assets as a Share of Total Assets, 1903 - 1942 (annual)</a:t>
            </a:r>
            <a:endParaRPr lang="zh-CN" altLang="en-US" sz="22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Orthodox line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'FA vs. TA (Annual)'!$C$3:$C$43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'FA vs. TA (Annual)'!$E$3:$E$43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5F-384B-9D62-3D30586F7D09}"/>
            </c:ext>
          </c:extLst>
        </c:ser>
        <c:ser>
          <c:idx val="0"/>
          <c:order val="1"/>
          <c:tx>
            <c:v>Paper Currency Department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 vs. TA (Annual)'!$C$3:$C$43</c:f>
              <c:strCache>
                <c:ptCount val="41"/>
                <c:pt idx="0">
                  <c:v>March 1903</c:v>
                </c:pt>
                <c:pt idx="1">
                  <c:v>March 1904</c:v>
                </c:pt>
                <c:pt idx="2">
                  <c:v>March 1905</c:v>
                </c:pt>
                <c:pt idx="3">
                  <c:v>March 1906</c:v>
                </c:pt>
                <c:pt idx="4">
                  <c:v>March 1907</c:v>
                </c:pt>
                <c:pt idx="5">
                  <c:v>March 1908</c:v>
                </c:pt>
                <c:pt idx="6">
                  <c:v>March 1909</c:v>
                </c:pt>
                <c:pt idx="7">
                  <c:v>March 1910</c:v>
                </c:pt>
                <c:pt idx="8">
                  <c:v>March 1911</c:v>
                </c:pt>
                <c:pt idx="9">
                  <c:v>March 1912</c:v>
                </c:pt>
                <c:pt idx="10">
                  <c:v>March 1913</c:v>
                </c:pt>
                <c:pt idx="11">
                  <c:v>March 1914</c:v>
                </c:pt>
                <c:pt idx="12">
                  <c:v>March 1915</c:v>
                </c:pt>
                <c:pt idx="13">
                  <c:v>March 1916</c:v>
                </c:pt>
                <c:pt idx="14">
                  <c:v>March 1917</c:v>
                </c:pt>
                <c:pt idx="15">
                  <c:v>March 1918</c:v>
                </c:pt>
                <c:pt idx="16">
                  <c:v>March 1919</c:v>
                </c:pt>
                <c:pt idx="17">
                  <c:v>March 1920</c:v>
                </c:pt>
                <c:pt idx="18">
                  <c:v>March 1921</c:v>
                </c:pt>
                <c:pt idx="19">
                  <c:v>March 1922</c:v>
                </c:pt>
                <c:pt idx="20">
                  <c:v>March 1923</c:v>
                </c:pt>
                <c:pt idx="21">
                  <c:v>March 1924</c:v>
                </c:pt>
                <c:pt idx="22">
                  <c:v>March 1925</c:v>
                </c:pt>
                <c:pt idx="23">
                  <c:v>March 1926</c:v>
                </c:pt>
                <c:pt idx="24">
                  <c:v>March 1927</c:v>
                </c:pt>
                <c:pt idx="25">
                  <c:v>March 1928</c:v>
                </c:pt>
                <c:pt idx="26">
                  <c:v>March 1929</c:v>
                </c:pt>
                <c:pt idx="27">
                  <c:v>March 1930</c:v>
                </c:pt>
                <c:pt idx="28">
                  <c:v>March 1931</c:v>
                </c:pt>
                <c:pt idx="29">
                  <c:v>March 1932</c:v>
                </c:pt>
                <c:pt idx="30">
                  <c:v>March 1933</c:v>
                </c:pt>
                <c:pt idx="31">
                  <c:v>March 1934</c:v>
                </c:pt>
                <c:pt idx="32">
                  <c:v>March 1935</c:v>
                </c:pt>
                <c:pt idx="33">
                  <c:v>March 1936</c:v>
                </c:pt>
                <c:pt idx="34">
                  <c:v>March 1937</c:v>
                </c:pt>
                <c:pt idx="35">
                  <c:v>March 1938</c:v>
                </c:pt>
                <c:pt idx="36">
                  <c:v>March 1939</c:v>
                </c:pt>
                <c:pt idx="37">
                  <c:v>March 1940</c:v>
                </c:pt>
                <c:pt idx="38">
                  <c:v>December 1940</c:v>
                </c:pt>
                <c:pt idx="39">
                  <c:v>December 1941</c:v>
                </c:pt>
                <c:pt idx="40">
                  <c:v>December 1942</c:v>
                </c:pt>
              </c:strCache>
            </c:strRef>
          </c:cat>
          <c:val>
            <c:numRef>
              <c:f>'FA vs. TA (Annual)'!$D$3:$D$43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0.77379892790802451</c:v>
                </c:pt>
                <c:pt idx="4">
                  <c:v>0.6574053679457853</c:v>
                </c:pt>
                <c:pt idx="5">
                  <c:v>0.60850558662993615</c:v>
                </c:pt>
                <c:pt idx="6">
                  <c:v>0.65587661485122517</c:v>
                </c:pt>
                <c:pt idx="7">
                  <c:v>0.68655342381679973</c:v>
                </c:pt>
                <c:pt idx="8">
                  <c:v>0.70289506462897078</c:v>
                </c:pt>
                <c:pt idx="9">
                  <c:v>0.76484654967429244</c:v>
                </c:pt>
                <c:pt idx="10">
                  <c:v>0.68152455925994593</c:v>
                </c:pt>
                <c:pt idx="11">
                  <c:v>0.72058424936528143</c:v>
                </c:pt>
                <c:pt idx="12">
                  <c:v>0.74363344913729179</c:v>
                </c:pt>
                <c:pt idx="13">
                  <c:v>0.7178887134792179</c:v>
                </c:pt>
                <c:pt idx="14">
                  <c:v>0.80060206122495037</c:v>
                </c:pt>
                <c:pt idx="15">
                  <c:v>0.83083098221051943</c:v>
                </c:pt>
                <c:pt idx="16">
                  <c:v>0.89398896349411039</c:v>
                </c:pt>
                <c:pt idx="17">
                  <c:v>0.89857387371295117</c:v>
                </c:pt>
                <c:pt idx="18">
                  <c:v>0.75435339683126013</c:v>
                </c:pt>
                <c:pt idx="19">
                  <c:v>0.72081202712406622</c:v>
                </c:pt>
                <c:pt idx="20">
                  <c:v>0.87923242749180952</c:v>
                </c:pt>
                <c:pt idx="21">
                  <c:v>0.90424161216641896</c:v>
                </c:pt>
                <c:pt idx="22">
                  <c:v>0.94372731759052819</c:v>
                </c:pt>
                <c:pt idx="23">
                  <c:v>0.96209752242888413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0.97269248146967568</c:v>
                </c:pt>
                <c:pt idx="38">
                  <c:v>0.98239225315513024</c:v>
                </c:pt>
                <c:pt idx="39">
                  <c:v>0.98045337797194021</c:v>
                </c:pt>
                <c:pt idx="40">
                  <c:v>0.96052376317356258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F-384B-9D62-3D30586F7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584879"/>
        <c:axId val="643971183"/>
      </c:lineChart>
      <c:catAx>
        <c:axId val="64458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6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643971183"/>
        <c:crosses val="autoZero"/>
        <c:auto val="1"/>
        <c:lblAlgn val="ctr"/>
        <c:lblOffset val="100"/>
        <c:tickLblSkip val="5"/>
        <c:noMultiLvlLbl val="0"/>
      </c:catAx>
      <c:valAx>
        <c:axId val="643971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VE"/>
          </a:p>
        </c:txPr>
        <c:crossAx val="644584879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V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141110</xdr:colOff>
      <xdr:row>6</xdr:row>
      <xdr:rowOff>161272</xdr:rowOff>
    </xdr:from>
    <xdr:to>
      <xdr:col>26</xdr:col>
      <xdr:colOff>440425</xdr:colOff>
      <xdr:row>52</xdr:row>
      <xdr:rowOff>120953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DF08E2-341D-4DCF-9A25-1D5A2523A5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105265</xdr:colOff>
      <xdr:row>6</xdr:row>
      <xdr:rowOff>275571</xdr:rowOff>
    </xdr:from>
    <xdr:to>
      <xdr:col>24</xdr:col>
      <xdr:colOff>503967</xdr:colOff>
      <xdr:row>11</xdr:row>
      <xdr:rowOff>181427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6E6BD6-E53A-9410-E53E-630361661933}"/>
            </a:ext>
            <a:ext uri="{147F2762-F138-4A5C-976F-8EAC2B608ADB}">
              <a16:predDERef xmlns:a16="http://schemas.microsoft.com/office/drawing/2014/main" pred="{F6FE01FB-DC4C-A54A-9074-BA59153DA602}"/>
            </a:ext>
          </a:extLst>
        </xdr:cNvPr>
        <xdr:cNvSpPr txBox="1"/>
      </xdr:nvSpPr>
      <xdr:spPr>
        <a:xfrm>
          <a:off x="10003202" y="1424619"/>
          <a:ext cx="8381559" cy="103474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ctr"/>
          <a:r>
            <a:rPr lang="en-US" sz="2800" b="1">
              <a:latin typeface="Calibri" panose="020F0502020204030204" pitchFamily="34" charset="0"/>
              <a:cs typeface="Calibri" panose="020F0502020204030204" pitchFamily="34" charset="0"/>
            </a:rPr>
            <a:t>Notes Vs. Coins in Circulation in Thailand 1904 - 1941 (Percentage)</a:t>
          </a:r>
        </a:p>
      </xdr:txBody>
    </xdr:sp>
    <xdr:clientData/>
  </xdr:twoCellAnchor>
  <xdr:twoCellAnchor>
    <xdr:from>
      <xdr:col>23</xdr:col>
      <xdr:colOff>370819</xdr:colOff>
      <xdr:row>0</xdr:row>
      <xdr:rowOff>141111</xdr:rowOff>
    </xdr:from>
    <xdr:to>
      <xdr:col>35</xdr:col>
      <xdr:colOff>618470</xdr:colOff>
      <xdr:row>3</xdr:row>
      <xdr:rowOff>109210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570FE5-5E96-4900-A344-09BF368AE2C2}"/>
            </a:ext>
            <a:ext uri="{147F2762-F138-4A5C-976F-8EAC2B608ADB}">
              <a16:predDERef xmlns:a16="http://schemas.microsoft.com/office/drawing/2014/main" pred="{2F6E6BD6-E53A-9410-E53E-630361661933}"/>
            </a:ext>
          </a:extLst>
        </xdr:cNvPr>
        <xdr:cNvSpPr txBox="1"/>
      </xdr:nvSpPr>
      <xdr:spPr>
        <a:xfrm>
          <a:off x="17586375" y="141111"/>
          <a:ext cx="8230508" cy="572861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endParaRPr lang="en-US" sz="20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50</xdr:col>
      <xdr:colOff>452362</xdr:colOff>
      <xdr:row>49</xdr:row>
      <xdr:rowOff>159808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AFD8372-2542-4792-84A4-5435051F04C4}"/>
            </a:ext>
            <a:ext uri="{147F2762-F138-4A5C-976F-8EAC2B608ADB}">
              <a16:predDERef xmlns:a16="http://schemas.microsoft.com/office/drawing/2014/main" pred="{E9DF08E2-341D-4DCF-9A25-1D5A2523A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450850</xdr:colOff>
      <xdr:row>3</xdr:row>
      <xdr:rowOff>38100</xdr:rowOff>
    </xdr:from>
    <xdr:to>
      <xdr:col>15</xdr:col>
      <xdr:colOff>711200</xdr:colOff>
      <xdr:row>37</xdr:row>
      <xdr:rowOff>12700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E701F988-C2A2-A243-939F-11896CB0B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15</xdr:col>
      <xdr:colOff>774700</xdr:colOff>
      <xdr:row>34</xdr:row>
      <xdr:rowOff>177800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C2305214-9DB4-B94B-8843-D37E76B40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0.06488</cdr:x>
      <cdr:y>0.37558</cdr:y>
    </cdr:from>
    <cdr:to>
      <cdr:x>0.97187</cdr:x>
      <cdr:y>0.37558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38B3891-E0B8-5E43-4F2F-F94CBEC52640}"/>
            </a:ext>
          </a:extLst>
        </cdr:cNvPr>
        <cdr:cNvCxnSpPr/>
      </cdr:nvCxnSpPr>
      <cdr:spPr>
        <a:xfrm xmlns:a="http://schemas.openxmlformats.org/drawingml/2006/main" flipV="1">
          <a:off x="585836" y="2070100"/>
          <a:ext cx="8189864" cy="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171450</xdr:rowOff>
    </xdr:from>
    <xdr:to>
      <xdr:col>15</xdr:col>
      <xdr:colOff>241300</xdr:colOff>
      <xdr:row>33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B56A06-F0D0-E708-C17F-9E80A4AEF9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0.09797</cdr:x>
      <cdr:y>0.35043</cdr:y>
    </cdr:from>
    <cdr:to>
      <cdr:x>0.97804</cdr:x>
      <cdr:y>0.35287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FBC80C74-F114-A341-30EC-9E9B53EF756C}"/>
            </a:ext>
          </a:extLst>
        </cdr:cNvPr>
        <cdr:cNvCxnSpPr/>
      </cdr:nvCxnSpPr>
      <cdr:spPr>
        <a:xfrm xmlns:a="http://schemas.openxmlformats.org/drawingml/2006/main">
          <a:off x="736600" y="1822450"/>
          <a:ext cx="6616690" cy="1269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0.65667</cdr:x>
      <cdr:y>0.60282</cdr:y>
    </cdr:from>
    <cdr:to>
      <cdr:x>0.77876</cdr:x>
      <cdr:y>0.66365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9D6E1B5-C1B9-07BC-AC3B-49402E49C607}"/>
            </a:ext>
          </a:extLst>
        </cdr:cNvPr>
        <cdr:cNvSpPr txBox="1"/>
      </cdr:nvSpPr>
      <cdr:spPr>
        <a:xfrm xmlns:a="http://schemas.openxmlformats.org/drawingml/2006/main">
          <a:off x="6764401" y="5444136"/>
          <a:ext cx="1257683" cy="549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/>
            <a:t>Notes</a:t>
          </a:r>
        </a:p>
      </cdr:txBody>
    </cdr:sp>
  </cdr:relSizeAnchor>
  <cdr:relSizeAnchor xmlns:cdr="http://schemas.openxmlformats.org/drawingml/2006/chartDrawing">
    <cdr:from>
      <cdr:x>0.27695</cdr:x>
      <cdr:y>0.32036</cdr:y>
    </cdr:from>
    <cdr:to>
      <cdr:x>0.39904</cdr:x>
      <cdr:y>0.38119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2B90463-1BF0-7C3A-024B-E607A68BD5C5}"/>
            </a:ext>
          </a:extLst>
        </cdr:cNvPr>
        <cdr:cNvSpPr txBox="1"/>
      </cdr:nvSpPr>
      <cdr:spPr>
        <a:xfrm xmlns:a="http://schemas.openxmlformats.org/drawingml/2006/main">
          <a:off x="2852863" y="2893180"/>
          <a:ext cx="1257683" cy="549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/>
            <a:t>Coins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0.66337</cdr:x>
      <cdr:y>0.65651</cdr:y>
    </cdr:from>
    <cdr:to>
      <cdr:x>0.80157</cdr:x>
      <cdr:y>0.72365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2E0A053-8901-E47A-A285-22D94B251340}"/>
            </a:ext>
          </a:extLst>
        </cdr:cNvPr>
        <cdr:cNvSpPr txBox="1"/>
      </cdr:nvSpPr>
      <cdr:spPr>
        <a:xfrm xmlns:a="http://schemas.openxmlformats.org/drawingml/2006/main">
          <a:off x="5515429" y="5321906"/>
          <a:ext cx="1149047" cy="544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400" b="1"/>
            <a:t>Notes</a:t>
          </a:r>
        </a:p>
      </cdr:txBody>
    </cdr:sp>
  </cdr:relSizeAnchor>
  <cdr:relSizeAnchor xmlns:cdr="http://schemas.openxmlformats.org/drawingml/2006/chartDrawing">
    <cdr:from>
      <cdr:x>0.44399</cdr:x>
      <cdr:y>0.53446</cdr:y>
    </cdr:from>
    <cdr:to>
      <cdr:x>0.58219</cdr:x>
      <cdr:y>0.6016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3F37B1C-28E2-6152-F1DC-88A6D6397AA0}"/>
            </a:ext>
          </a:extLst>
        </cdr:cNvPr>
        <cdr:cNvSpPr txBox="1"/>
      </cdr:nvSpPr>
      <cdr:spPr>
        <a:xfrm xmlns:a="http://schemas.openxmlformats.org/drawingml/2006/main">
          <a:off x="3691467" y="4332514"/>
          <a:ext cx="1149047" cy="544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1"/>
            <a:t>Coins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16228</xdr:colOff>
      <xdr:row>1</xdr:row>
      <xdr:rowOff>445911</xdr:rowOff>
    </xdr:from>
    <xdr:to>
      <xdr:col>22</xdr:col>
      <xdr:colOff>88194</xdr:colOff>
      <xdr:row>29</xdr:row>
      <xdr:rowOff>176389</xdr:rowOff>
    </xdr:to>
    <xdr:graphicFrame macro="">
      <xdr:nvGraphicFramePr>
        <xdr:cNvPr id="70" name="Chart 2" descr="Chart type: Line. 'Field5' by 'Field2'&#10;&#10;Description automatically generated">
          <a:extLst>
            <a:ext uri="{FF2B5EF4-FFF2-40B4-BE49-F238E27FC236}">
              <a16:creationId xmlns:a16="http://schemas.microsoft.com/office/drawing/2014/main" id="{6DE7A687-7A57-04D6-1880-4859E47F5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88193</xdr:colOff>
      <xdr:row>1</xdr:row>
      <xdr:rowOff>440973</xdr:rowOff>
    </xdr:from>
    <xdr:to>
      <xdr:col>40</xdr:col>
      <xdr:colOff>582082</xdr:colOff>
      <xdr:row>29</xdr:row>
      <xdr:rowOff>167216</xdr:rowOff>
    </xdr:to>
    <xdr:graphicFrame macro="">
      <xdr:nvGraphicFramePr>
        <xdr:cNvPr id="2" name="Chart 2" descr="Chart type: Line. 'Field5' by 'Field2'&#10;&#10;Description automatically generated">
          <a:extLst>
            <a:ext uri="{FF2B5EF4-FFF2-40B4-BE49-F238E27FC236}">
              <a16:creationId xmlns:a16="http://schemas.microsoft.com/office/drawing/2014/main" id="{CC631204-4397-9249-B3D2-A21AD213E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301625</xdr:colOff>
      <xdr:row>3</xdr:row>
      <xdr:rowOff>152401</xdr:rowOff>
    </xdr:from>
    <xdr:to>
      <xdr:col>21</xdr:col>
      <xdr:colOff>139700</xdr:colOff>
      <xdr:row>36</xdr:row>
      <xdr:rowOff>101601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249895E-5346-A845-A0B1-C8EB52A42A3D}"/>
            </a:ext>
            <a:ext uri="{147F2762-F138-4A5C-976F-8EAC2B608ADB}">
              <a16:predDERef xmlns:a16="http://schemas.microsoft.com/office/drawing/2014/main" pred="{5D5D84E2-AAE0-D21B-8D74-F2818ECBD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685800</xdr:colOff>
      <xdr:row>3</xdr:row>
      <xdr:rowOff>152400</xdr:rowOff>
    </xdr:from>
    <xdr:to>
      <xdr:col>31</xdr:col>
      <xdr:colOff>215900</xdr:colOff>
      <xdr:row>36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89EC0C-0895-0841-B18F-0F0571C4E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512428</xdr:colOff>
      <xdr:row>3</xdr:row>
      <xdr:rowOff>649768</xdr:rowOff>
    </xdr:from>
    <xdr:to>
      <xdr:col>17</xdr:col>
      <xdr:colOff>339652</xdr:colOff>
      <xdr:row>31</xdr:row>
      <xdr:rowOff>73836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813483-8D60-2A09-2293-1E16EC9AD9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0.09903</cdr:x>
      <cdr:y>0.26339</cdr:y>
    </cdr:from>
    <cdr:to>
      <cdr:x>0.97082</cdr:x>
      <cdr:y>0.26503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9FA4B64-C1F8-32CD-DB8D-E1B557EA052A}"/>
            </a:ext>
          </a:extLst>
        </cdr:cNvPr>
        <cdr:cNvCxnSpPr/>
      </cdr:nvCxnSpPr>
      <cdr:spPr>
        <a:xfrm xmlns:a="http://schemas.openxmlformats.org/drawingml/2006/main" flipV="1">
          <a:off x="801845" y="1385081"/>
          <a:ext cx="7058876" cy="862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812800</xdr:colOff>
      <xdr:row>219</xdr:row>
      <xdr:rowOff>12700</xdr:rowOff>
    </xdr:from>
    <xdr:to>
      <xdr:col>17</xdr:col>
      <xdr:colOff>698500</xdr:colOff>
      <xdr:row>247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DD579C-4DF3-FB58-AA85-4C3444550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0.08005</cdr:x>
      <cdr:y>0.40591</cdr:y>
    </cdr:from>
    <cdr:to>
      <cdr:x>0.96317</cdr:x>
      <cdr:y>0.40737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3956437-5178-847D-9FA5-ACA42E6D4CF1}"/>
            </a:ext>
          </a:extLst>
        </cdr:cNvPr>
        <cdr:cNvCxnSpPr/>
      </cdr:nvCxnSpPr>
      <cdr:spPr>
        <a:xfrm xmlns:a="http://schemas.openxmlformats.org/drawingml/2006/main">
          <a:off x="651663" y="2211514"/>
          <a:ext cx="7189215" cy="795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26B2-EE5F-43B3-9A6C-7BBB86BF7972}">
  <dimension ref="A1:L34"/>
  <sheetViews>
    <sheetView tabSelected="1" topLeftCell="A9" workbookViewId="0">
      <selection activeCell="A24" sqref="A24"/>
    </sheetView>
  </sheetViews>
  <sheetFormatPr baseColWidth="10" defaultColWidth="8.6640625" defaultRowHeight="15" x14ac:dyDescent="0.2"/>
  <cols>
    <col min="1" max="1" width="26" style="1" customWidth="1"/>
    <col min="2" max="16384" width="8.6640625" style="1"/>
  </cols>
  <sheetData>
    <row r="1" spans="1:12" ht="19" x14ac:dyDescent="0.25">
      <c r="A1" s="2" t="s">
        <v>677</v>
      </c>
    </row>
    <row r="2" spans="1:12" x14ac:dyDescent="0.2">
      <c r="A2" s="1" t="s">
        <v>678</v>
      </c>
    </row>
    <row r="3" spans="1:12" x14ac:dyDescent="0.2">
      <c r="A3" s="103" t="s">
        <v>679</v>
      </c>
    </row>
    <row r="4" spans="1:12" x14ac:dyDescent="0.2">
      <c r="A4" s="104"/>
    </row>
    <row r="5" spans="1:12" x14ac:dyDescent="0.2">
      <c r="A5" s="104"/>
    </row>
    <row r="6" spans="1:12" x14ac:dyDescent="0.2">
      <c r="A6" s="111" t="s">
        <v>683</v>
      </c>
      <c r="B6" s="109" t="s">
        <v>684</v>
      </c>
      <c r="C6" s="110"/>
      <c r="D6" s="114"/>
      <c r="E6" s="114"/>
      <c r="F6" s="114"/>
      <c r="G6" s="114"/>
      <c r="H6" s="114"/>
      <c r="I6" s="114"/>
      <c r="J6" s="114"/>
      <c r="K6" s="114"/>
      <c r="L6" s="110"/>
    </row>
    <row r="7" spans="1:12" x14ac:dyDescent="0.2">
      <c r="A7" s="1" t="s">
        <v>685</v>
      </c>
      <c r="B7" s="112" t="s">
        <v>686</v>
      </c>
    </row>
    <row r="8" spans="1:12" x14ac:dyDescent="0.2">
      <c r="A8" s="1" t="s">
        <v>687</v>
      </c>
      <c r="B8" s="113" t="s">
        <v>699</v>
      </c>
    </row>
    <row r="9" spans="1:12" x14ac:dyDescent="0.2">
      <c r="A9" s="1" t="s">
        <v>688</v>
      </c>
      <c r="B9" s="113" t="s">
        <v>700</v>
      </c>
    </row>
    <row r="10" spans="1:12" x14ac:dyDescent="0.2">
      <c r="A10" s="1" t="s">
        <v>690</v>
      </c>
      <c r="B10" s="113" t="s">
        <v>702</v>
      </c>
    </row>
    <row r="11" spans="1:12" x14ac:dyDescent="0.2">
      <c r="A11" s="1" t="s">
        <v>691</v>
      </c>
      <c r="B11" s="113" t="s">
        <v>701</v>
      </c>
    </row>
    <row r="12" spans="1:12" x14ac:dyDescent="0.2">
      <c r="A12" s="1" t="s">
        <v>689</v>
      </c>
      <c r="B12" s="113" t="s">
        <v>708</v>
      </c>
    </row>
    <row r="13" spans="1:12" x14ac:dyDescent="0.2">
      <c r="A13" s="1" t="s">
        <v>692</v>
      </c>
      <c r="B13" s="113" t="s">
        <v>693</v>
      </c>
    </row>
    <row r="14" spans="1:12" x14ac:dyDescent="0.2">
      <c r="A14" s="1" t="s">
        <v>694</v>
      </c>
      <c r="B14" s="113" t="s">
        <v>703</v>
      </c>
    </row>
    <row r="15" spans="1:12" x14ac:dyDescent="0.2">
      <c r="A15" s="1" t="s">
        <v>696</v>
      </c>
      <c r="B15" s="113" t="s">
        <v>704</v>
      </c>
    </row>
    <row r="16" spans="1:12" x14ac:dyDescent="0.2">
      <c r="A16" s="1" t="s">
        <v>695</v>
      </c>
      <c r="B16" s="113" t="s">
        <v>705</v>
      </c>
    </row>
    <row r="17" spans="1:2" x14ac:dyDescent="0.2">
      <c r="A17" s="1" t="s">
        <v>697</v>
      </c>
      <c r="B17" s="113" t="s">
        <v>706</v>
      </c>
    </row>
    <row r="18" spans="1:2" x14ac:dyDescent="0.2">
      <c r="A18" s="1" t="s">
        <v>698</v>
      </c>
      <c r="B18" s="113" t="s">
        <v>707</v>
      </c>
    </row>
    <row r="21" spans="1:2" x14ac:dyDescent="0.2">
      <c r="A21" s="104" t="s">
        <v>680</v>
      </c>
    </row>
    <row r="22" spans="1:2" x14ac:dyDescent="0.2">
      <c r="A22" s="1" t="s">
        <v>681</v>
      </c>
    </row>
    <row r="24" spans="1:2" x14ac:dyDescent="0.2">
      <c r="A24" s="1" t="s">
        <v>712</v>
      </c>
    </row>
    <row r="25" spans="1:2" x14ac:dyDescent="0.2">
      <c r="A25" s="1" t="s">
        <v>709</v>
      </c>
    </row>
    <row r="26" spans="1:2" x14ac:dyDescent="0.2">
      <c r="A26" s="1" t="s">
        <v>711</v>
      </c>
    </row>
    <row r="27" spans="1:2" x14ac:dyDescent="0.2">
      <c r="A27" s="1" t="s">
        <v>710</v>
      </c>
    </row>
    <row r="30" spans="1:2" x14ac:dyDescent="0.2">
      <c r="A30" s="43" t="s">
        <v>682</v>
      </c>
    </row>
    <row r="31" spans="1:2" x14ac:dyDescent="0.2">
      <c r="A31" s="1" t="s">
        <v>0</v>
      </c>
    </row>
    <row r="32" spans="1:2" x14ac:dyDescent="0.2">
      <c r="A32" s="1" t="s">
        <v>1</v>
      </c>
    </row>
    <row r="33" spans="1:1" x14ac:dyDescent="0.2">
      <c r="A33" s="1" t="s">
        <v>2</v>
      </c>
    </row>
    <row r="34" spans="1:1" x14ac:dyDescent="0.2">
      <c r="A34" s="1" t="s">
        <v>3</v>
      </c>
    </row>
  </sheetData>
  <phoneticPr fontId="1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A52D-DE21-324A-86E4-70E6F59EA214}">
  <dimension ref="A1:E43"/>
  <sheetViews>
    <sheetView topLeftCell="B15" workbookViewId="0">
      <selection activeCell="E3" sqref="E3"/>
    </sheetView>
  </sheetViews>
  <sheetFormatPr baseColWidth="10" defaultRowHeight="13" x14ac:dyDescent="0.15"/>
  <cols>
    <col min="4" max="4" width="10.83203125" style="93"/>
  </cols>
  <sheetData>
    <row r="1" spans="1:5" x14ac:dyDescent="0.15">
      <c r="A1" s="98" t="s">
        <v>669</v>
      </c>
      <c r="B1" s="96"/>
      <c r="C1" s="96"/>
      <c r="D1" s="106" t="s">
        <v>668</v>
      </c>
      <c r="E1" s="107" t="s">
        <v>676</v>
      </c>
    </row>
    <row r="2" spans="1:5" ht="55" customHeight="1" x14ac:dyDescent="0.15">
      <c r="A2" s="96"/>
      <c r="B2" s="96"/>
      <c r="C2" s="96"/>
      <c r="D2" s="106"/>
      <c r="E2" s="107"/>
    </row>
    <row r="3" spans="1:5" x14ac:dyDescent="0.15">
      <c r="A3" s="95">
        <v>2445</v>
      </c>
      <c r="B3" s="95" t="s">
        <v>47</v>
      </c>
      <c r="C3" s="95" t="s">
        <v>625</v>
      </c>
      <c r="D3" s="97">
        <f>Annual!AG8/Annual!AD8</f>
        <v>1</v>
      </c>
      <c r="E3" s="64">
        <v>1</v>
      </c>
    </row>
    <row r="4" spans="1:5" x14ac:dyDescent="0.15">
      <c r="A4" s="95">
        <v>2446</v>
      </c>
      <c r="B4" s="95" t="s">
        <v>49</v>
      </c>
      <c r="C4" s="95" t="s">
        <v>626</v>
      </c>
      <c r="D4" s="97">
        <f>Annual!AG9/Annual!AD9</f>
        <v>1</v>
      </c>
      <c r="E4" s="64">
        <v>1</v>
      </c>
    </row>
    <row r="5" spans="1:5" x14ac:dyDescent="0.15">
      <c r="A5" s="95">
        <v>2447</v>
      </c>
      <c r="B5" s="95" t="s">
        <v>50</v>
      </c>
      <c r="C5" s="95" t="s">
        <v>627</v>
      </c>
      <c r="D5" s="97">
        <f>Annual!AG10/Annual!AD10</f>
        <v>1</v>
      </c>
      <c r="E5" s="64">
        <v>1</v>
      </c>
    </row>
    <row r="6" spans="1:5" x14ac:dyDescent="0.15">
      <c r="A6" s="95">
        <v>2448</v>
      </c>
      <c r="B6" s="95" t="s">
        <v>51</v>
      </c>
      <c r="C6" s="95" t="s">
        <v>628</v>
      </c>
      <c r="D6" s="97">
        <f>Annual!AG11/Annual!AD11</f>
        <v>0.77379892790802451</v>
      </c>
      <c r="E6" s="64">
        <v>1</v>
      </c>
    </row>
    <row r="7" spans="1:5" x14ac:dyDescent="0.15">
      <c r="A7" s="95">
        <v>2449</v>
      </c>
      <c r="B7" s="95" t="s">
        <v>52</v>
      </c>
      <c r="C7" s="95" t="s">
        <v>629</v>
      </c>
      <c r="D7" s="97">
        <f>Annual!AG12/Annual!AD12</f>
        <v>0.6574053679457853</v>
      </c>
      <c r="E7" s="64">
        <v>1</v>
      </c>
    </row>
    <row r="8" spans="1:5" x14ac:dyDescent="0.15">
      <c r="A8" s="95">
        <v>2450</v>
      </c>
      <c r="B8" s="95" t="s">
        <v>53</v>
      </c>
      <c r="C8" s="95" t="s">
        <v>630</v>
      </c>
      <c r="D8" s="97">
        <f>Annual!AG13/Annual!AD13</f>
        <v>0.60850558662993615</v>
      </c>
      <c r="E8" s="64">
        <v>1</v>
      </c>
    </row>
    <row r="9" spans="1:5" x14ac:dyDescent="0.15">
      <c r="A9" s="95">
        <v>2451</v>
      </c>
      <c r="B9" s="95" t="s">
        <v>54</v>
      </c>
      <c r="C9" s="95" t="s">
        <v>631</v>
      </c>
      <c r="D9" s="97">
        <f>Annual!AG14/Annual!AD14</f>
        <v>0.65587661485122517</v>
      </c>
      <c r="E9" s="64">
        <v>1</v>
      </c>
    </row>
    <row r="10" spans="1:5" x14ac:dyDescent="0.15">
      <c r="A10" s="95">
        <v>2452</v>
      </c>
      <c r="B10" s="95" t="s">
        <v>55</v>
      </c>
      <c r="C10" s="95" t="s">
        <v>632</v>
      </c>
      <c r="D10" s="97">
        <f>Annual!AG15/Annual!AD15</f>
        <v>0.68655342381679973</v>
      </c>
      <c r="E10" s="64">
        <v>1</v>
      </c>
    </row>
    <row r="11" spans="1:5" x14ac:dyDescent="0.15">
      <c r="A11" s="95">
        <v>2453</v>
      </c>
      <c r="B11" s="95" t="s">
        <v>56</v>
      </c>
      <c r="C11" s="95" t="s">
        <v>633</v>
      </c>
      <c r="D11" s="97">
        <f>Annual!AG16/Annual!AD16</f>
        <v>0.70289506462897078</v>
      </c>
      <c r="E11" s="64">
        <v>1</v>
      </c>
    </row>
    <row r="12" spans="1:5" x14ac:dyDescent="0.15">
      <c r="A12" s="95">
        <v>2454</v>
      </c>
      <c r="B12" s="95" t="s">
        <v>57</v>
      </c>
      <c r="C12" s="95" t="s">
        <v>634</v>
      </c>
      <c r="D12" s="97">
        <f>Annual!AG17/Annual!AD17</f>
        <v>0.76484654967429244</v>
      </c>
      <c r="E12" s="64">
        <v>1</v>
      </c>
    </row>
    <row r="13" spans="1:5" x14ac:dyDescent="0.15">
      <c r="A13" s="95">
        <v>2455</v>
      </c>
      <c r="B13" s="95" t="s">
        <v>58</v>
      </c>
      <c r="C13" s="95" t="s">
        <v>635</v>
      </c>
      <c r="D13" s="97">
        <f>Annual!AG18/Annual!AD18</f>
        <v>0.68152455925994593</v>
      </c>
      <c r="E13" s="64">
        <v>1</v>
      </c>
    </row>
    <row r="14" spans="1:5" x14ac:dyDescent="0.15">
      <c r="A14" s="95">
        <v>2456</v>
      </c>
      <c r="B14" s="95" t="s">
        <v>59</v>
      </c>
      <c r="C14" s="95" t="s">
        <v>636</v>
      </c>
      <c r="D14" s="97">
        <f>Annual!AG19/Annual!AD19</f>
        <v>0.72058424936528143</v>
      </c>
      <c r="E14" s="64">
        <v>1</v>
      </c>
    </row>
    <row r="15" spans="1:5" x14ac:dyDescent="0.15">
      <c r="A15" s="95">
        <v>2457</v>
      </c>
      <c r="B15" s="95" t="s">
        <v>60</v>
      </c>
      <c r="C15" s="95" t="s">
        <v>637</v>
      </c>
      <c r="D15" s="97">
        <f>Annual!AG20/Annual!AD20</f>
        <v>0.74363344913729179</v>
      </c>
      <c r="E15" s="64">
        <v>1</v>
      </c>
    </row>
    <row r="16" spans="1:5" x14ac:dyDescent="0.15">
      <c r="A16" s="95">
        <v>2458</v>
      </c>
      <c r="B16" s="95" t="s">
        <v>61</v>
      </c>
      <c r="C16" s="95" t="s">
        <v>638</v>
      </c>
      <c r="D16" s="97">
        <f>Annual!AG21/Annual!AD21</f>
        <v>0.7178887134792179</v>
      </c>
      <c r="E16" s="64">
        <v>1</v>
      </c>
    </row>
    <row r="17" spans="1:5" x14ac:dyDescent="0.15">
      <c r="A17" s="95">
        <v>2459</v>
      </c>
      <c r="B17" s="95" t="s">
        <v>62</v>
      </c>
      <c r="C17" s="95" t="s">
        <v>639</v>
      </c>
      <c r="D17" s="97">
        <f>Annual!AG22/Annual!AD22</f>
        <v>0.80060206122495037</v>
      </c>
      <c r="E17" s="64">
        <v>1</v>
      </c>
    </row>
    <row r="18" spans="1:5" x14ac:dyDescent="0.15">
      <c r="A18" s="95">
        <v>2460</v>
      </c>
      <c r="B18" s="95" t="s">
        <v>63</v>
      </c>
      <c r="C18" s="95" t="s">
        <v>640</v>
      </c>
      <c r="D18" s="97">
        <f>Annual!AG23/Annual!AD23</f>
        <v>0.83083098221051943</v>
      </c>
      <c r="E18" s="64">
        <v>1</v>
      </c>
    </row>
    <row r="19" spans="1:5" x14ac:dyDescent="0.15">
      <c r="A19" s="95">
        <v>2461</v>
      </c>
      <c r="B19" s="95" t="s">
        <v>64</v>
      </c>
      <c r="C19" s="95" t="s">
        <v>641</v>
      </c>
      <c r="D19" s="97">
        <f>Annual!AG24/Annual!AD24</f>
        <v>0.89398896349411039</v>
      </c>
      <c r="E19" s="64">
        <v>1</v>
      </c>
    </row>
    <row r="20" spans="1:5" x14ac:dyDescent="0.15">
      <c r="A20" s="95">
        <v>2462</v>
      </c>
      <c r="B20" s="95" t="s">
        <v>65</v>
      </c>
      <c r="C20" s="95" t="s">
        <v>642</v>
      </c>
      <c r="D20" s="97">
        <f>Annual!AG25/Annual!AD25</f>
        <v>0.89857387371295117</v>
      </c>
      <c r="E20" s="64">
        <v>1</v>
      </c>
    </row>
    <row r="21" spans="1:5" x14ac:dyDescent="0.15">
      <c r="A21" s="95">
        <v>2463</v>
      </c>
      <c r="B21" s="95" t="s">
        <v>66</v>
      </c>
      <c r="C21" s="95" t="s">
        <v>643</v>
      </c>
      <c r="D21" s="97">
        <f>Annual!AG26/Annual!AD26</f>
        <v>0.75435339683126013</v>
      </c>
      <c r="E21" s="64">
        <v>1</v>
      </c>
    </row>
    <row r="22" spans="1:5" x14ac:dyDescent="0.15">
      <c r="A22" s="95">
        <v>2464</v>
      </c>
      <c r="B22" s="95" t="s">
        <v>67</v>
      </c>
      <c r="C22" s="95" t="s">
        <v>644</v>
      </c>
      <c r="D22" s="97">
        <f>Annual!AG27/Annual!AD27</f>
        <v>0.72081202712406622</v>
      </c>
      <c r="E22" s="64">
        <v>1</v>
      </c>
    </row>
    <row r="23" spans="1:5" x14ac:dyDescent="0.15">
      <c r="A23" s="95">
        <v>2465</v>
      </c>
      <c r="B23" s="95" t="s">
        <v>68</v>
      </c>
      <c r="C23" s="95" t="s">
        <v>645</v>
      </c>
      <c r="D23" s="97">
        <f>Annual!AG28/Annual!AD28</f>
        <v>0.87923242749180952</v>
      </c>
      <c r="E23" s="64">
        <v>1</v>
      </c>
    </row>
    <row r="24" spans="1:5" x14ac:dyDescent="0.15">
      <c r="A24" s="95">
        <v>2466</v>
      </c>
      <c r="B24" s="95" t="s">
        <v>69</v>
      </c>
      <c r="C24" s="95" t="s">
        <v>646</v>
      </c>
      <c r="D24" s="97">
        <f>Annual!AG29/Annual!AD29</f>
        <v>0.90424161216641896</v>
      </c>
      <c r="E24" s="64">
        <v>1</v>
      </c>
    </row>
    <row r="25" spans="1:5" x14ac:dyDescent="0.15">
      <c r="A25" s="95">
        <v>2467</v>
      </c>
      <c r="B25" s="95" t="s">
        <v>70</v>
      </c>
      <c r="C25" s="95" t="s">
        <v>647</v>
      </c>
      <c r="D25" s="97">
        <f>Annual!AG30/Annual!AD30</f>
        <v>0.94372731759052819</v>
      </c>
      <c r="E25" s="64">
        <v>1</v>
      </c>
    </row>
    <row r="26" spans="1:5" x14ac:dyDescent="0.15">
      <c r="A26" s="95">
        <v>2468</v>
      </c>
      <c r="B26" s="95" t="s">
        <v>72</v>
      </c>
      <c r="C26" s="95" t="s">
        <v>648</v>
      </c>
      <c r="D26" s="97">
        <f>Annual!AG31/Annual!AD31</f>
        <v>0.96209752242888413</v>
      </c>
      <c r="E26" s="64">
        <v>1</v>
      </c>
    </row>
    <row r="27" spans="1:5" x14ac:dyDescent="0.15">
      <c r="A27" s="95">
        <v>2469</v>
      </c>
      <c r="B27" s="95" t="s">
        <v>73</v>
      </c>
      <c r="C27" s="95" t="s">
        <v>649</v>
      </c>
      <c r="D27" s="97">
        <f>Annual!AG32/Annual!AD32</f>
        <v>1</v>
      </c>
      <c r="E27" s="64">
        <v>1</v>
      </c>
    </row>
    <row r="28" spans="1:5" x14ac:dyDescent="0.15">
      <c r="A28" s="95">
        <v>2470</v>
      </c>
      <c r="B28" s="95" t="s">
        <v>74</v>
      </c>
      <c r="C28" s="95" t="s">
        <v>650</v>
      </c>
      <c r="D28" s="97">
        <f>Annual!AG33/Annual!AD33</f>
        <v>1</v>
      </c>
      <c r="E28" s="64">
        <v>1</v>
      </c>
    </row>
    <row r="29" spans="1:5" x14ac:dyDescent="0.15">
      <c r="A29" s="95">
        <v>2471</v>
      </c>
      <c r="B29" s="95" t="s">
        <v>75</v>
      </c>
      <c r="C29" s="95" t="s">
        <v>651</v>
      </c>
      <c r="D29" s="97">
        <f>Annual!AG34/Annual!AD34</f>
        <v>1</v>
      </c>
      <c r="E29" s="64">
        <v>1</v>
      </c>
    </row>
    <row r="30" spans="1:5" x14ac:dyDescent="0.15">
      <c r="A30" s="95">
        <v>2472</v>
      </c>
      <c r="B30" s="95" t="s">
        <v>76</v>
      </c>
      <c r="C30" s="95" t="s">
        <v>652</v>
      </c>
      <c r="D30" s="97">
        <f>Annual!AG35/Annual!AD35</f>
        <v>1</v>
      </c>
      <c r="E30" s="64">
        <v>1</v>
      </c>
    </row>
    <row r="31" spans="1:5" x14ac:dyDescent="0.15">
      <c r="A31" s="95">
        <v>2473</v>
      </c>
      <c r="B31" s="95" t="s">
        <v>77</v>
      </c>
      <c r="C31" s="95" t="s">
        <v>653</v>
      </c>
      <c r="D31" s="97">
        <f>Annual!AG36/Annual!AD36</f>
        <v>1</v>
      </c>
      <c r="E31" s="64">
        <v>1</v>
      </c>
    </row>
    <row r="32" spans="1:5" x14ac:dyDescent="0.15">
      <c r="A32" s="95">
        <v>2474</v>
      </c>
      <c r="B32" s="95" t="s">
        <v>79</v>
      </c>
      <c r="C32" s="95" t="s">
        <v>654</v>
      </c>
      <c r="D32" s="97">
        <f>Annual!AG37/Annual!AD37</f>
        <v>1</v>
      </c>
      <c r="E32" s="64">
        <v>1</v>
      </c>
    </row>
    <row r="33" spans="1:5" x14ac:dyDescent="0.15">
      <c r="A33" s="95">
        <v>2475</v>
      </c>
      <c r="B33" s="95" t="s">
        <v>80</v>
      </c>
      <c r="C33" s="95" t="s">
        <v>655</v>
      </c>
      <c r="D33" s="97">
        <f>Annual!AG38/Annual!AD38</f>
        <v>1</v>
      </c>
      <c r="E33" s="64">
        <v>1</v>
      </c>
    </row>
    <row r="34" spans="1:5" x14ac:dyDescent="0.15">
      <c r="A34" s="95">
        <v>2476</v>
      </c>
      <c r="B34" s="95" t="s">
        <v>81</v>
      </c>
      <c r="C34" s="95" t="s">
        <v>656</v>
      </c>
      <c r="D34" s="97">
        <f>Annual!AG39/Annual!AD39</f>
        <v>1</v>
      </c>
      <c r="E34" s="64">
        <v>1</v>
      </c>
    </row>
    <row r="35" spans="1:5" x14ac:dyDescent="0.15">
      <c r="A35" s="95">
        <v>2477</v>
      </c>
      <c r="B35" s="95" t="s">
        <v>82</v>
      </c>
      <c r="C35" s="95" t="s">
        <v>657</v>
      </c>
      <c r="D35" s="97">
        <f>Annual!AG40/Annual!AD40</f>
        <v>1</v>
      </c>
      <c r="E35" s="64">
        <v>1</v>
      </c>
    </row>
    <row r="36" spans="1:5" x14ac:dyDescent="0.15">
      <c r="A36" s="95">
        <v>2478</v>
      </c>
      <c r="B36" s="95" t="s">
        <v>83</v>
      </c>
      <c r="C36" s="95" t="s">
        <v>658</v>
      </c>
      <c r="D36" s="97">
        <f>Annual!AG41/Annual!AD41</f>
        <v>1</v>
      </c>
      <c r="E36" s="64">
        <v>1</v>
      </c>
    </row>
    <row r="37" spans="1:5" x14ac:dyDescent="0.15">
      <c r="A37" s="95">
        <v>2479</v>
      </c>
      <c r="B37" s="95" t="s">
        <v>84</v>
      </c>
      <c r="C37" s="95" t="s">
        <v>659</v>
      </c>
      <c r="D37" s="97">
        <f>Annual!AG42/Annual!AD42</f>
        <v>1</v>
      </c>
      <c r="E37" s="64">
        <v>1</v>
      </c>
    </row>
    <row r="38" spans="1:5" x14ac:dyDescent="0.15">
      <c r="A38" s="95">
        <v>2480</v>
      </c>
      <c r="B38" s="95" t="s">
        <v>85</v>
      </c>
      <c r="C38" s="95" t="s">
        <v>660</v>
      </c>
      <c r="D38" s="97">
        <f>Annual!AG43/Annual!AD43</f>
        <v>1</v>
      </c>
      <c r="E38" s="64">
        <v>1</v>
      </c>
    </row>
    <row r="39" spans="1:5" x14ac:dyDescent="0.15">
      <c r="A39" s="95">
        <v>2481</v>
      </c>
      <c r="B39" s="95" t="s">
        <v>87</v>
      </c>
      <c r="C39" s="95" t="s">
        <v>661</v>
      </c>
      <c r="D39" s="97">
        <f>Annual!AG44/Annual!AD44</f>
        <v>1</v>
      </c>
      <c r="E39" s="64">
        <v>1</v>
      </c>
    </row>
    <row r="40" spans="1:5" x14ac:dyDescent="0.15">
      <c r="A40" s="95">
        <v>2482</v>
      </c>
      <c r="B40" s="95" t="s">
        <v>89</v>
      </c>
      <c r="C40" s="95" t="s">
        <v>662</v>
      </c>
      <c r="D40" s="97">
        <f>Annual!AG45/Annual!AD45</f>
        <v>0.97269248146967568</v>
      </c>
      <c r="E40" s="64">
        <v>1</v>
      </c>
    </row>
    <row r="41" spans="1:5" x14ac:dyDescent="0.15">
      <c r="A41" s="95">
        <v>2483</v>
      </c>
      <c r="B41" s="95" t="s">
        <v>90</v>
      </c>
      <c r="C41" s="95" t="s">
        <v>622</v>
      </c>
      <c r="D41" s="97">
        <f>Annual!AG46/Annual!AD46</f>
        <v>0.98239225315513024</v>
      </c>
      <c r="E41" s="64">
        <v>1</v>
      </c>
    </row>
    <row r="42" spans="1:5" x14ac:dyDescent="0.15">
      <c r="A42" s="95">
        <v>2484</v>
      </c>
      <c r="B42" s="95">
        <v>1941</v>
      </c>
      <c r="C42" s="95" t="s">
        <v>623</v>
      </c>
      <c r="D42" s="97">
        <f>Annual!AG47/Annual!AD47</f>
        <v>0.98045337797194021</v>
      </c>
      <c r="E42" s="64">
        <v>1</v>
      </c>
    </row>
    <row r="43" spans="1:5" x14ac:dyDescent="0.15">
      <c r="A43" s="95">
        <v>2885</v>
      </c>
      <c r="B43" s="95">
        <v>1942</v>
      </c>
      <c r="C43" s="95" t="s">
        <v>624</v>
      </c>
      <c r="D43" s="97">
        <f>Annual!AG48/Annual!AD48</f>
        <v>0.96052376317356258</v>
      </c>
      <c r="E43" s="64">
        <v>1</v>
      </c>
    </row>
  </sheetData>
  <mergeCells count="2">
    <mergeCell ref="D1:D2"/>
    <mergeCell ref="E1:E2"/>
  </mergeCells>
  <phoneticPr fontId="14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1B28-9D87-464B-AE62-8DCD980CEAF6}">
  <dimension ref="A1:D239"/>
  <sheetViews>
    <sheetView topLeftCell="A13" workbookViewId="0">
      <selection activeCell="C7" sqref="C7"/>
    </sheetView>
  </sheetViews>
  <sheetFormatPr baseColWidth="10" defaultRowHeight="13" x14ac:dyDescent="0.15"/>
  <sheetData>
    <row r="1" spans="1:4" ht="56" customHeight="1" x14ac:dyDescent="0.15">
      <c r="A1" s="101" t="s">
        <v>670</v>
      </c>
      <c r="B1" s="101"/>
      <c r="C1" s="108" t="s">
        <v>671</v>
      </c>
      <c r="D1" s="100"/>
    </row>
    <row r="2" spans="1:4" x14ac:dyDescent="0.15">
      <c r="A2" s="102"/>
      <c r="B2" s="102"/>
      <c r="C2" s="108"/>
    </row>
    <row r="3" spans="1:4" ht="15" x14ac:dyDescent="0.2">
      <c r="A3" s="27">
        <v>8156</v>
      </c>
      <c r="B3" s="25" t="s">
        <v>358</v>
      </c>
      <c r="C3" s="97">
        <f>Monthly!U251/Monthly!H251</f>
        <v>0.90335156946431527</v>
      </c>
    </row>
    <row r="4" spans="1:4" ht="15" x14ac:dyDescent="0.2">
      <c r="A4" s="27">
        <v>8187</v>
      </c>
      <c r="B4" s="25" t="s">
        <v>359</v>
      </c>
      <c r="C4" s="97">
        <f>Monthly!U252/Monthly!H252</f>
        <v>0.90332676444374116</v>
      </c>
    </row>
    <row r="5" spans="1:4" ht="15" x14ac:dyDescent="0.2">
      <c r="A5" s="27">
        <v>8217</v>
      </c>
      <c r="B5" s="25" t="s">
        <v>360</v>
      </c>
      <c r="C5" s="97">
        <f>Monthly!U253/Monthly!H253</f>
        <v>0.89732941404370248</v>
      </c>
    </row>
    <row r="6" spans="1:4" ht="15" x14ac:dyDescent="0.2">
      <c r="A6" s="27">
        <v>8248</v>
      </c>
      <c r="B6" s="25" t="s">
        <v>361</v>
      </c>
      <c r="C6" s="97">
        <f>Monthly!U254/Monthly!H254</f>
        <v>0.86123312719189482</v>
      </c>
    </row>
    <row r="7" spans="1:4" ht="15" x14ac:dyDescent="0.2">
      <c r="A7" s="27">
        <v>8279</v>
      </c>
      <c r="B7" s="25" t="s">
        <v>362</v>
      </c>
      <c r="C7" s="97">
        <f>Monthly!U255/Monthly!H255</f>
        <v>0.86123320546926929</v>
      </c>
    </row>
    <row r="8" spans="1:4" ht="15" x14ac:dyDescent="0.2">
      <c r="A8" s="27">
        <v>8309</v>
      </c>
      <c r="B8" s="25" t="s">
        <v>363</v>
      </c>
      <c r="C8" s="97">
        <f>Monthly!U256/Monthly!H256</f>
        <v>0.85105074015066962</v>
      </c>
    </row>
    <row r="9" spans="1:4" ht="15" x14ac:dyDescent="0.2">
      <c r="A9" s="27">
        <v>8340</v>
      </c>
      <c r="B9" s="25" t="s">
        <v>365</v>
      </c>
      <c r="C9" s="97">
        <f>Monthly!U257/Monthly!H257</f>
        <v>0.85316212187074325</v>
      </c>
    </row>
    <row r="10" spans="1:4" ht="15" x14ac:dyDescent="0.2">
      <c r="A10" s="27">
        <v>8370</v>
      </c>
      <c r="B10" s="25" t="s">
        <v>366</v>
      </c>
      <c r="C10" s="97">
        <f>Monthly!U258/Monthly!H258</f>
        <v>0.85538207937054755</v>
      </c>
    </row>
    <row r="11" spans="1:4" ht="15" x14ac:dyDescent="0.2">
      <c r="A11" s="27">
        <v>8401</v>
      </c>
      <c r="B11" s="25" t="s">
        <v>367</v>
      </c>
      <c r="C11" s="97">
        <f>Monthly!U259/Monthly!H259</f>
        <v>0.85538315247431063</v>
      </c>
    </row>
    <row r="12" spans="1:4" ht="15" x14ac:dyDescent="0.2">
      <c r="A12" s="27">
        <v>8432</v>
      </c>
      <c r="B12" s="25" t="s">
        <v>368</v>
      </c>
      <c r="C12" s="97">
        <f>Monthly!U260/Monthly!H260</f>
        <v>0.86084128420490125</v>
      </c>
    </row>
    <row r="13" spans="1:4" ht="15" x14ac:dyDescent="0.2">
      <c r="A13" s="27">
        <v>8460</v>
      </c>
      <c r="B13" s="25" t="s">
        <v>369</v>
      </c>
      <c r="C13" s="97">
        <f>Monthly!U261/Monthly!H261</f>
        <v>0.87180323206634047</v>
      </c>
    </row>
    <row r="14" spans="1:4" ht="15" x14ac:dyDescent="0.2">
      <c r="A14" s="27">
        <v>8491</v>
      </c>
      <c r="B14" s="25" t="s">
        <v>370</v>
      </c>
      <c r="C14" s="97">
        <f>Monthly!U262/Monthly!H262</f>
        <v>0.87923242749180952</v>
      </c>
    </row>
    <row r="15" spans="1:4" ht="15" x14ac:dyDescent="0.2">
      <c r="A15" s="27">
        <v>8521</v>
      </c>
      <c r="B15" s="25" t="s">
        <v>371</v>
      </c>
      <c r="C15" s="97">
        <f>Monthly!U263/Monthly!H263</f>
        <v>0.88481207574008713</v>
      </c>
    </row>
    <row r="16" spans="1:4" ht="15" x14ac:dyDescent="0.2">
      <c r="A16" s="27">
        <v>8552</v>
      </c>
      <c r="B16" s="25" t="s">
        <v>372</v>
      </c>
      <c r="C16" s="97">
        <f>Monthly!U264/Monthly!H264</f>
        <v>0.88481334741725148</v>
      </c>
    </row>
    <row r="17" spans="1:3" ht="15" x14ac:dyDescent="0.2">
      <c r="A17" s="27">
        <v>8582</v>
      </c>
      <c r="B17" s="25" t="s">
        <v>373</v>
      </c>
      <c r="C17" s="97">
        <f>Monthly!U265/Monthly!H265</f>
        <v>0.88496872988706299</v>
      </c>
    </row>
    <row r="18" spans="1:3" ht="15" x14ac:dyDescent="0.2">
      <c r="A18" s="27">
        <v>8613</v>
      </c>
      <c r="B18" s="25" t="s">
        <v>374</v>
      </c>
      <c r="C18" s="97">
        <f>Monthly!U266/Monthly!H266</f>
        <v>0.88999849744108384</v>
      </c>
    </row>
    <row r="19" spans="1:3" ht="15" x14ac:dyDescent="0.2">
      <c r="A19" s="27">
        <v>8644</v>
      </c>
      <c r="B19" s="25" t="s">
        <v>375</v>
      </c>
      <c r="C19" s="97">
        <f>Monthly!U267/Monthly!H267</f>
        <v>0.8899819425285147</v>
      </c>
    </row>
    <row r="20" spans="1:3" ht="15" x14ac:dyDescent="0.2">
      <c r="A20" s="27">
        <v>8674</v>
      </c>
      <c r="B20" s="25" t="s">
        <v>376</v>
      </c>
      <c r="C20" s="97">
        <f>Monthly!U268/Monthly!H268</f>
        <v>0.8913502874388507</v>
      </c>
    </row>
    <row r="21" spans="1:3" ht="15" x14ac:dyDescent="0.2">
      <c r="A21" s="27">
        <v>8705</v>
      </c>
      <c r="B21" s="25" t="s">
        <v>377</v>
      </c>
      <c r="C21" s="97">
        <f>Monthly!U269/Monthly!H269</f>
        <v>0.89261537779219657</v>
      </c>
    </row>
    <row r="22" spans="1:3" ht="15" x14ac:dyDescent="0.2">
      <c r="A22" s="27">
        <v>8735</v>
      </c>
      <c r="B22" s="25" t="s">
        <v>378</v>
      </c>
      <c r="C22" s="97">
        <f>Monthly!U270/Monthly!H270</f>
        <v>0.89436501479219011</v>
      </c>
    </row>
    <row r="23" spans="1:3" ht="15" x14ac:dyDescent="0.2">
      <c r="A23" s="27">
        <v>8766</v>
      </c>
      <c r="B23" s="25" t="s">
        <v>379</v>
      </c>
      <c r="C23" s="97">
        <f>Monthly!U271/Monthly!H271</f>
        <v>0.89556427513668135</v>
      </c>
    </row>
    <row r="24" spans="1:3" ht="15" x14ac:dyDescent="0.2">
      <c r="A24" s="27">
        <v>8797</v>
      </c>
      <c r="B24" s="25" t="s">
        <v>380</v>
      </c>
      <c r="C24" s="97">
        <f>Monthly!U272/Monthly!H272</f>
        <v>0.8989974774277838</v>
      </c>
    </row>
    <row r="25" spans="1:3" ht="15" x14ac:dyDescent="0.2">
      <c r="A25" s="27">
        <v>8826</v>
      </c>
      <c r="B25" s="25" t="s">
        <v>381</v>
      </c>
      <c r="C25" s="97">
        <f>Monthly!U273/Monthly!H273</f>
        <v>0.90220979796871115</v>
      </c>
    </row>
    <row r="26" spans="1:3" ht="15" x14ac:dyDescent="0.2">
      <c r="A26" s="27">
        <v>8857</v>
      </c>
      <c r="B26" s="25" t="s">
        <v>382</v>
      </c>
      <c r="C26" s="97">
        <f>Monthly!U274/Monthly!H274</f>
        <v>0.90424161216641896</v>
      </c>
    </row>
    <row r="27" spans="1:3" ht="15" x14ac:dyDescent="0.2">
      <c r="A27" s="27">
        <v>8887</v>
      </c>
      <c r="B27" s="25" t="s">
        <v>383</v>
      </c>
      <c r="C27" s="97">
        <f>Monthly!U275/Monthly!H275</f>
        <v>0.90411972842341803</v>
      </c>
    </row>
    <row r="28" spans="1:3" ht="15" x14ac:dyDescent="0.2">
      <c r="A28" s="27">
        <v>8918</v>
      </c>
      <c r="B28" s="25" t="s">
        <v>384</v>
      </c>
      <c r="C28" s="97">
        <f>Monthly!U276/Monthly!H276</f>
        <v>0.90410754424670214</v>
      </c>
    </row>
    <row r="29" spans="1:3" ht="15" x14ac:dyDescent="0.2">
      <c r="A29" s="27">
        <v>8948</v>
      </c>
      <c r="B29" s="25" t="s">
        <v>385</v>
      </c>
      <c r="C29" s="97">
        <f>Monthly!U277/Monthly!H277</f>
        <v>0.94075401640541945</v>
      </c>
    </row>
    <row r="30" spans="1:3" ht="15" x14ac:dyDescent="0.2">
      <c r="A30" s="27">
        <v>8979</v>
      </c>
      <c r="B30" s="25" t="s">
        <v>386</v>
      </c>
      <c r="C30" s="97">
        <f>Monthly!U278/Monthly!H278</f>
        <v>0.94082598501111969</v>
      </c>
    </row>
    <row r="31" spans="1:3" ht="15" x14ac:dyDescent="0.2">
      <c r="A31" s="27">
        <v>9010</v>
      </c>
      <c r="B31" s="25" t="s">
        <v>387</v>
      </c>
      <c r="C31" s="97">
        <f>Monthly!U279/Monthly!H279</f>
        <v>0.94130389442593143</v>
      </c>
    </row>
    <row r="32" spans="1:3" ht="15" x14ac:dyDescent="0.2">
      <c r="A32" s="27">
        <v>9040</v>
      </c>
      <c r="B32" s="25" t="s">
        <v>388</v>
      </c>
      <c r="C32" s="97">
        <f>Monthly!U280/Monthly!H280</f>
        <v>0.9413045684669068</v>
      </c>
    </row>
    <row r="33" spans="1:3" ht="15" x14ac:dyDescent="0.2">
      <c r="A33" s="27">
        <v>9071</v>
      </c>
      <c r="B33" s="25" t="s">
        <v>389</v>
      </c>
      <c r="C33" s="97">
        <f>Monthly!U281/Monthly!H281</f>
        <v>0.94253614047490153</v>
      </c>
    </row>
    <row r="34" spans="1:3" ht="15" x14ac:dyDescent="0.2">
      <c r="A34" s="27">
        <v>9101</v>
      </c>
      <c r="B34" s="25" t="s">
        <v>390</v>
      </c>
      <c r="C34" s="97">
        <f>Monthly!U282/Monthly!H282</f>
        <v>0.94253630675798272</v>
      </c>
    </row>
    <row r="35" spans="1:3" ht="15" x14ac:dyDescent="0.2">
      <c r="A35" s="27">
        <v>9132</v>
      </c>
      <c r="B35" s="25" t="s">
        <v>391</v>
      </c>
      <c r="C35" s="97">
        <f>Monthly!U283/Monthly!H283</f>
        <v>0.94253658556884445</v>
      </c>
    </row>
    <row r="36" spans="1:3" ht="15" x14ac:dyDescent="0.2">
      <c r="A36" s="27">
        <v>9163</v>
      </c>
      <c r="B36" s="25" t="s">
        <v>392</v>
      </c>
      <c r="C36" s="97">
        <f>Monthly!U284/Monthly!H284</f>
        <v>0.94130534626789109</v>
      </c>
    </row>
    <row r="37" spans="1:3" ht="15" x14ac:dyDescent="0.2">
      <c r="A37" s="27">
        <v>9191</v>
      </c>
      <c r="B37" s="25" t="s">
        <v>393</v>
      </c>
      <c r="C37" s="97">
        <f>Monthly!U285/Monthly!H285</f>
        <v>0.94254603741451704</v>
      </c>
    </row>
    <row r="38" spans="1:3" ht="15" x14ac:dyDescent="0.2">
      <c r="A38" s="27">
        <v>9222</v>
      </c>
      <c r="B38" s="25" t="s">
        <v>394</v>
      </c>
      <c r="C38" s="97">
        <f>Monthly!U286/Monthly!H286</f>
        <v>0.94372731759052819</v>
      </c>
    </row>
    <row r="39" spans="1:3" ht="15" x14ac:dyDescent="0.2">
      <c r="A39" s="27">
        <v>9252</v>
      </c>
      <c r="B39" s="25" t="s">
        <v>395</v>
      </c>
      <c r="C39" s="97">
        <f>Monthly!U287/Monthly!H287</f>
        <v>0.94486113702489838</v>
      </c>
    </row>
    <row r="40" spans="1:3" ht="15" x14ac:dyDescent="0.2">
      <c r="A40" s="27">
        <v>9283</v>
      </c>
      <c r="B40" s="25" t="s">
        <v>397</v>
      </c>
      <c r="C40" s="97">
        <f>Monthly!U288/Monthly!H288</f>
        <v>0.94477417524432017</v>
      </c>
    </row>
    <row r="41" spans="1:3" ht="15" x14ac:dyDescent="0.2">
      <c r="A41" s="27">
        <v>9313</v>
      </c>
      <c r="B41" s="25" t="s">
        <v>398</v>
      </c>
      <c r="C41" s="97">
        <f>Monthly!U289/Monthly!H289</f>
        <v>0.95601301815533535</v>
      </c>
    </row>
    <row r="42" spans="1:3" ht="15" x14ac:dyDescent="0.2">
      <c r="A42" s="27">
        <v>9344</v>
      </c>
      <c r="B42" s="25" t="s">
        <v>400</v>
      </c>
      <c r="C42" s="97">
        <f>Monthly!U290/Monthly!H290</f>
        <v>0.93618180047244282</v>
      </c>
    </row>
    <row r="43" spans="1:3" ht="15" x14ac:dyDescent="0.2">
      <c r="A43" s="27">
        <v>9375</v>
      </c>
      <c r="B43" s="25" t="s">
        <v>401</v>
      </c>
      <c r="C43" s="97">
        <f>Monthly!U291/Monthly!H291</f>
        <v>0.92711332641971445</v>
      </c>
    </row>
    <row r="44" spans="1:3" ht="15" x14ac:dyDescent="0.2">
      <c r="A44" s="27">
        <v>9405</v>
      </c>
      <c r="B44" s="25" t="s">
        <v>402</v>
      </c>
      <c r="C44" s="97">
        <f>Monthly!U292/Monthly!H292</f>
        <v>0.90022574692226265</v>
      </c>
    </row>
    <row r="45" spans="1:3" ht="15" x14ac:dyDescent="0.2">
      <c r="A45" s="27">
        <v>9436</v>
      </c>
      <c r="B45" s="25" t="s">
        <v>403</v>
      </c>
      <c r="C45" s="97">
        <f>Monthly!U293/Monthly!H293</f>
        <v>0.90026029661868823</v>
      </c>
    </row>
    <row r="46" spans="1:3" ht="15" x14ac:dyDescent="0.2">
      <c r="A46" s="27">
        <v>9466</v>
      </c>
      <c r="B46" s="25" t="s">
        <v>404</v>
      </c>
      <c r="C46" s="97">
        <f>Monthly!U294/Monthly!H294</f>
        <v>0.90332638390796749</v>
      </c>
    </row>
    <row r="47" spans="1:3" ht="15" x14ac:dyDescent="0.2">
      <c r="A47" s="27">
        <v>9497</v>
      </c>
      <c r="B47" s="25" t="s">
        <v>405</v>
      </c>
      <c r="C47" s="97">
        <f>Monthly!U295/Monthly!H295</f>
        <v>0.9011953621473211</v>
      </c>
    </row>
    <row r="48" spans="1:3" ht="15" x14ac:dyDescent="0.2">
      <c r="A48" s="27">
        <v>9528</v>
      </c>
      <c r="B48" s="25" t="s">
        <v>406</v>
      </c>
      <c r="C48" s="97">
        <f>Monthly!U296/Monthly!H296</f>
        <v>0.91183224883525227</v>
      </c>
    </row>
    <row r="49" spans="1:3" ht="15" x14ac:dyDescent="0.2">
      <c r="A49" s="27">
        <v>9556</v>
      </c>
      <c r="B49" s="25" t="s">
        <v>407</v>
      </c>
      <c r="C49" s="97">
        <f>Monthly!U297/Monthly!H297</f>
        <v>0.9154508900407019</v>
      </c>
    </row>
    <row r="50" spans="1:3" ht="15" x14ac:dyDescent="0.2">
      <c r="A50" s="27">
        <v>9587</v>
      </c>
      <c r="B50" s="25" t="s">
        <v>408</v>
      </c>
      <c r="C50" s="97">
        <f>Monthly!U298/Monthly!H298</f>
        <v>0.9099892702078084</v>
      </c>
    </row>
    <row r="51" spans="1:3" ht="15" x14ac:dyDescent="0.2">
      <c r="A51" s="27">
        <v>9617</v>
      </c>
      <c r="B51" s="25" t="s">
        <v>409</v>
      </c>
      <c r="C51" s="97">
        <f>Monthly!U299/Monthly!H299</f>
        <v>0.92394422021550704</v>
      </c>
    </row>
    <row r="52" spans="1:3" ht="15" x14ac:dyDescent="0.2">
      <c r="A52" s="27">
        <v>9648</v>
      </c>
      <c r="B52" s="25" t="s">
        <v>410</v>
      </c>
      <c r="C52" s="97">
        <f>Monthly!U300/Monthly!H300</f>
        <v>0.96723561467538011</v>
      </c>
    </row>
    <row r="53" spans="1:3" ht="15" x14ac:dyDescent="0.2">
      <c r="A53" s="27">
        <v>9678</v>
      </c>
      <c r="B53" s="25" t="s">
        <v>411</v>
      </c>
      <c r="C53" s="97">
        <f>Monthly!U301/Monthly!H301</f>
        <v>0.96864433483883439</v>
      </c>
    </row>
    <row r="54" spans="1:3" ht="15" x14ac:dyDescent="0.2">
      <c r="A54" s="27">
        <v>9709</v>
      </c>
      <c r="B54" s="25" t="s">
        <v>412</v>
      </c>
      <c r="C54" s="97">
        <f>Monthly!U302/Monthly!H302</f>
        <v>0.97621590646677336</v>
      </c>
    </row>
    <row r="55" spans="1:3" ht="15" x14ac:dyDescent="0.2">
      <c r="A55" s="27">
        <v>9740</v>
      </c>
      <c r="B55" s="25" t="s">
        <v>413</v>
      </c>
      <c r="C55" s="97">
        <f>Monthly!U303/Monthly!H303</f>
        <v>0.97778464665284759</v>
      </c>
    </row>
    <row r="56" spans="1:3" ht="15" x14ac:dyDescent="0.2">
      <c r="A56" s="27">
        <v>9770</v>
      </c>
      <c r="B56" s="25" t="s">
        <v>414</v>
      </c>
      <c r="C56" s="97">
        <f>Monthly!U304/Monthly!H304</f>
        <v>0.98295435566483391</v>
      </c>
    </row>
    <row r="57" spans="1:3" ht="15" x14ac:dyDescent="0.2">
      <c r="A57" s="27">
        <v>9801</v>
      </c>
      <c r="B57" s="25" t="s">
        <v>415</v>
      </c>
      <c r="C57" s="97">
        <f>Monthly!U305/Monthly!H305</f>
        <v>0.98697223195433748</v>
      </c>
    </row>
    <row r="58" spans="1:3" ht="15" x14ac:dyDescent="0.2">
      <c r="A58" s="27">
        <v>9831</v>
      </c>
      <c r="B58" s="25" t="s">
        <v>416</v>
      </c>
      <c r="C58" s="97">
        <f>Monthly!U306/Monthly!H306</f>
        <v>0.98851728038302811</v>
      </c>
    </row>
    <row r="59" spans="1:3" ht="15" x14ac:dyDescent="0.2">
      <c r="A59" s="27">
        <v>9862</v>
      </c>
      <c r="B59" s="25" t="s">
        <v>417</v>
      </c>
      <c r="C59" s="97">
        <f>Monthly!U307/Monthly!H307</f>
        <v>0.98853339702907583</v>
      </c>
    </row>
    <row r="60" spans="1:3" ht="15" x14ac:dyDescent="0.2">
      <c r="A60" s="27">
        <v>9893</v>
      </c>
      <c r="B60" s="25" t="s">
        <v>418</v>
      </c>
      <c r="C60" s="97">
        <f>Monthly!U308/Monthly!H308</f>
        <v>0.99379315156205272</v>
      </c>
    </row>
    <row r="61" spans="1:3" ht="15" x14ac:dyDescent="0.2">
      <c r="A61" s="27">
        <v>9921</v>
      </c>
      <c r="B61" s="25" t="s">
        <v>419</v>
      </c>
      <c r="C61" s="97">
        <f>Monthly!U309/Monthly!H309</f>
        <v>0.99406925554189329</v>
      </c>
    </row>
    <row r="62" spans="1:3" ht="15" x14ac:dyDescent="0.2">
      <c r="A62" s="27">
        <v>9952</v>
      </c>
      <c r="B62" s="25" t="s">
        <v>420</v>
      </c>
      <c r="C62" s="97">
        <f>Monthly!U310/Monthly!H310</f>
        <v>1</v>
      </c>
    </row>
    <row r="63" spans="1:3" ht="15" x14ac:dyDescent="0.2">
      <c r="A63" s="27">
        <v>9982</v>
      </c>
      <c r="B63" s="25" t="s">
        <v>421</v>
      </c>
      <c r="C63" s="97">
        <f>Monthly!U311/Monthly!H311</f>
        <v>1</v>
      </c>
    </row>
    <row r="64" spans="1:3" ht="15" x14ac:dyDescent="0.2">
      <c r="A64" s="27">
        <v>10013</v>
      </c>
      <c r="B64" s="25" t="s">
        <v>422</v>
      </c>
      <c r="C64" s="97">
        <f>Monthly!U312/Monthly!H312</f>
        <v>1</v>
      </c>
    </row>
    <row r="65" spans="1:3" ht="15" x14ac:dyDescent="0.2">
      <c r="A65" s="27">
        <v>10043</v>
      </c>
      <c r="B65" s="25" t="s">
        <v>423</v>
      </c>
      <c r="C65" s="97">
        <f>Monthly!U313/Monthly!H313</f>
        <v>1</v>
      </c>
    </row>
    <row r="66" spans="1:3" ht="15" x14ac:dyDescent="0.2">
      <c r="A66" s="27">
        <v>10074</v>
      </c>
      <c r="B66" s="25" t="s">
        <v>424</v>
      </c>
      <c r="C66" s="97">
        <f>Monthly!U314/Monthly!H314</f>
        <v>1</v>
      </c>
    </row>
    <row r="67" spans="1:3" ht="15" x14ac:dyDescent="0.2">
      <c r="A67" s="27">
        <v>10105</v>
      </c>
      <c r="B67" s="25" t="s">
        <v>425</v>
      </c>
      <c r="C67" s="97">
        <f>Monthly!U315/Monthly!H315</f>
        <v>1</v>
      </c>
    </row>
    <row r="68" spans="1:3" ht="15" x14ac:dyDescent="0.2">
      <c r="A68" s="27">
        <v>10135</v>
      </c>
      <c r="B68" s="25" t="s">
        <v>426</v>
      </c>
      <c r="C68" s="97">
        <f>Monthly!U316/Monthly!H316</f>
        <v>1</v>
      </c>
    </row>
    <row r="69" spans="1:3" ht="15" x14ac:dyDescent="0.2">
      <c r="A69" s="27">
        <v>10166</v>
      </c>
      <c r="B69" s="25" t="s">
        <v>427</v>
      </c>
      <c r="C69" s="97">
        <f>Monthly!U317/Monthly!H317</f>
        <v>1</v>
      </c>
    </row>
    <row r="70" spans="1:3" ht="15" x14ac:dyDescent="0.2">
      <c r="A70" s="27">
        <v>10196</v>
      </c>
      <c r="B70" s="25" t="s">
        <v>428</v>
      </c>
      <c r="C70" s="97">
        <f>Monthly!U318/Monthly!H318</f>
        <v>1</v>
      </c>
    </row>
    <row r="71" spans="1:3" ht="15" x14ac:dyDescent="0.2">
      <c r="A71" s="27">
        <v>10227</v>
      </c>
      <c r="B71" s="25" t="s">
        <v>429</v>
      </c>
      <c r="C71" s="97">
        <f>Monthly!U319/Monthly!H319</f>
        <v>1</v>
      </c>
    </row>
    <row r="72" spans="1:3" ht="15" x14ac:dyDescent="0.2">
      <c r="A72" s="27">
        <v>10258</v>
      </c>
      <c r="B72" s="25" t="s">
        <v>430</v>
      </c>
      <c r="C72" s="97">
        <f>Monthly!U320/Monthly!H320</f>
        <v>1</v>
      </c>
    </row>
    <row r="73" spans="1:3" ht="15" x14ac:dyDescent="0.2">
      <c r="A73" s="27">
        <v>10287</v>
      </c>
      <c r="B73" s="25" t="s">
        <v>431</v>
      </c>
      <c r="C73" s="97">
        <f>Monthly!U321/Monthly!H321</f>
        <v>1</v>
      </c>
    </row>
    <row r="74" spans="1:3" ht="15" x14ac:dyDescent="0.2">
      <c r="A74" s="27">
        <v>10318</v>
      </c>
      <c r="B74" s="25" t="s">
        <v>432</v>
      </c>
      <c r="C74" s="97">
        <f>Monthly!U322/Monthly!H322</f>
        <v>1</v>
      </c>
    </row>
    <row r="75" spans="1:3" ht="15" x14ac:dyDescent="0.2">
      <c r="A75" s="27">
        <v>10348</v>
      </c>
      <c r="B75" s="25" t="s">
        <v>433</v>
      </c>
      <c r="C75" s="97">
        <f>Monthly!U323/Monthly!H323</f>
        <v>1.1545341375540181</v>
      </c>
    </row>
    <row r="76" spans="1:3" ht="15" x14ac:dyDescent="0.2">
      <c r="A76" s="27">
        <v>10379</v>
      </c>
      <c r="B76" s="25" t="s">
        <v>434</v>
      </c>
      <c r="C76" s="97">
        <f>Monthly!U324/Monthly!H324</f>
        <v>1.1584190235621878</v>
      </c>
    </row>
    <row r="77" spans="1:3" ht="15" x14ac:dyDescent="0.2">
      <c r="A77" s="27">
        <v>10409</v>
      </c>
      <c r="B77" s="25" t="s">
        <v>435</v>
      </c>
      <c r="C77" s="97">
        <f>Monthly!U325/Monthly!H325</f>
        <v>1.1625042735169635</v>
      </c>
    </row>
    <row r="78" spans="1:3" ht="15" x14ac:dyDescent="0.2">
      <c r="A78" s="27">
        <v>10440</v>
      </c>
      <c r="B78" s="25" t="s">
        <v>436</v>
      </c>
      <c r="C78" s="97">
        <f>Monthly!U326/Monthly!H326</f>
        <v>1.1668057984555344</v>
      </c>
    </row>
    <row r="79" spans="1:3" ht="15" x14ac:dyDescent="0.2">
      <c r="A79" s="27">
        <v>10471</v>
      </c>
      <c r="B79" s="25" t="s">
        <v>437</v>
      </c>
      <c r="C79" s="97">
        <f>Monthly!U327/Monthly!H327</f>
        <v>1.1698022681284972</v>
      </c>
    </row>
    <row r="80" spans="1:3" ht="15" x14ac:dyDescent="0.2">
      <c r="A80" s="27">
        <v>10501</v>
      </c>
      <c r="B80" s="25" t="s">
        <v>438</v>
      </c>
      <c r="C80" s="97">
        <f>Monthly!U328/Monthly!H328</f>
        <v>1.1668057984555344</v>
      </c>
    </row>
    <row r="81" spans="1:3" ht="15" x14ac:dyDescent="0.2">
      <c r="A81" s="27">
        <v>10532</v>
      </c>
      <c r="B81" s="25" t="s">
        <v>439</v>
      </c>
      <c r="C81" s="97">
        <f>Monthly!U329/Monthly!H329</f>
        <v>1.1639132511909784</v>
      </c>
    </row>
    <row r="82" spans="1:3" ht="15" x14ac:dyDescent="0.2">
      <c r="A82" s="27">
        <v>10562</v>
      </c>
      <c r="B82" s="25" t="s">
        <v>440</v>
      </c>
      <c r="C82" s="97">
        <f>Monthly!U330/Monthly!H330</f>
        <v>1.1617792337502983</v>
      </c>
    </row>
    <row r="83" spans="1:3" ht="15" x14ac:dyDescent="0.2">
      <c r="A83" s="27">
        <v>10593</v>
      </c>
      <c r="B83" s="25" t="s">
        <v>441</v>
      </c>
      <c r="C83" s="97">
        <f>Monthly!U331/Monthly!H331</f>
        <v>1.1628205268262084</v>
      </c>
    </row>
    <row r="84" spans="1:3" ht="15" x14ac:dyDescent="0.2">
      <c r="A84" s="27">
        <v>10624</v>
      </c>
      <c r="B84" s="25" t="s">
        <v>442</v>
      </c>
      <c r="C84" s="97">
        <f>Monthly!U332/Monthly!H332</f>
        <v>1.1574528856537321</v>
      </c>
    </row>
    <row r="85" spans="1:3" ht="15" x14ac:dyDescent="0.2">
      <c r="A85" s="27">
        <v>10652</v>
      </c>
      <c r="B85" s="25" t="s">
        <v>443</v>
      </c>
      <c r="C85" s="97">
        <f>Monthly!U333/Monthly!H333</f>
        <v>1.1548996276729793</v>
      </c>
    </row>
    <row r="86" spans="1:3" ht="15" x14ac:dyDescent="0.2">
      <c r="A86" s="27">
        <v>10683</v>
      </c>
      <c r="B86" s="25" t="s">
        <v>444</v>
      </c>
      <c r="C86" s="97">
        <f>Monthly!U334/Monthly!H334</f>
        <v>1.1500337299563064</v>
      </c>
    </row>
    <row r="87" spans="1:3" ht="15" x14ac:dyDescent="0.2">
      <c r="A87" s="27">
        <v>10713</v>
      </c>
      <c r="B87" s="25" t="s">
        <v>445</v>
      </c>
      <c r="C87" s="97">
        <f>Monthly!U335/Monthly!H335</f>
        <v>1.1500337299563064</v>
      </c>
    </row>
    <row r="88" spans="1:3" ht="15" x14ac:dyDescent="0.2">
      <c r="A88" s="27">
        <v>10744</v>
      </c>
      <c r="B88" s="25" t="s">
        <v>446</v>
      </c>
      <c r="C88" s="97">
        <f>Monthly!U336/Monthly!H336</f>
        <v>1.1543583961390558</v>
      </c>
    </row>
    <row r="89" spans="1:3" ht="15" x14ac:dyDescent="0.2">
      <c r="A89" s="27">
        <v>10774</v>
      </c>
      <c r="B89" s="25" t="s">
        <v>447</v>
      </c>
      <c r="C89" s="97">
        <f>Monthly!U337/Monthly!H337</f>
        <v>1.1595323534527016</v>
      </c>
    </row>
    <row r="90" spans="1:3" ht="15" x14ac:dyDescent="0.2">
      <c r="A90" s="27">
        <v>10805</v>
      </c>
      <c r="B90" s="25" t="s">
        <v>448</v>
      </c>
      <c r="C90" s="97">
        <f>Monthly!U338/Monthly!H338</f>
        <v>1.1595323534527016</v>
      </c>
    </row>
    <row r="91" spans="1:3" ht="15" x14ac:dyDescent="0.2">
      <c r="A91" s="27">
        <v>10836</v>
      </c>
      <c r="B91" s="25" t="s">
        <v>449</v>
      </c>
      <c r="C91" s="97">
        <f>Monthly!U339/Monthly!H339</f>
        <v>1.1582066168828702</v>
      </c>
    </row>
    <row r="92" spans="1:3" ht="15" x14ac:dyDescent="0.2">
      <c r="A92" s="27">
        <v>10866</v>
      </c>
      <c r="B92" s="25" t="s">
        <v>450</v>
      </c>
      <c r="C92" s="97">
        <f>Monthly!U340/Monthly!H340</f>
        <v>1.1608804965445907</v>
      </c>
    </row>
    <row r="93" spans="1:3" ht="15" x14ac:dyDescent="0.2">
      <c r="A93" s="27">
        <v>10897</v>
      </c>
      <c r="B93" s="25" t="s">
        <v>451</v>
      </c>
      <c r="C93" s="97">
        <f>Monthly!U341/Monthly!H341</f>
        <v>1.1608804965445907</v>
      </c>
    </row>
    <row r="94" spans="1:3" ht="15" x14ac:dyDescent="0.2">
      <c r="A94" s="27">
        <v>10927</v>
      </c>
      <c r="B94" s="25" t="s">
        <v>452</v>
      </c>
      <c r="C94" s="97">
        <f>Monthly!U342/Monthly!H342</f>
        <v>1.1636463135382595</v>
      </c>
    </row>
    <row r="95" spans="1:3" ht="15" x14ac:dyDescent="0.2">
      <c r="A95" s="27">
        <v>10958</v>
      </c>
      <c r="B95" s="25" t="s">
        <v>453</v>
      </c>
      <c r="C95" s="97">
        <f>Monthly!U343/Monthly!H343</f>
        <v>1.1636463135382595</v>
      </c>
    </row>
    <row r="96" spans="1:3" ht="15" x14ac:dyDescent="0.2">
      <c r="A96" s="27">
        <v>10989</v>
      </c>
      <c r="B96" s="25" t="s">
        <v>454</v>
      </c>
      <c r="C96" s="97">
        <f>Monthly!U344/Monthly!H344</f>
        <v>1.1608804965445907</v>
      </c>
    </row>
    <row r="97" spans="1:3" ht="15" x14ac:dyDescent="0.2">
      <c r="A97" s="27">
        <v>11017</v>
      </c>
      <c r="B97" s="25" t="s">
        <v>455</v>
      </c>
      <c r="C97" s="97">
        <f>Monthly!U345/Monthly!H345</f>
        <v>1.1608804965445907</v>
      </c>
    </row>
    <row r="98" spans="1:3" ht="15" x14ac:dyDescent="0.2">
      <c r="A98" s="27">
        <v>11048</v>
      </c>
      <c r="B98" s="25" t="s">
        <v>456</v>
      </c>
      <c r="C98" s="97">
        <f>Monthly!U346/Monthly!H346</f>
        <v>1.1608804965445907</v>
      </c>
    </row>
    <row r="99" spans="1:3" ht="15" x14ac:dyDescent="0.2">
      <c r="A99" s="27">
        <v>11078</v>
      </c>
      <c r="B99" s="25" t="s">
        <v>457</v>
      </c>
      <c r="C99" s="97">
        <f>Monthly!U347/Monthly!H347</f>
        <v>1.1636463135382595</v>
      </c>
    </row>
    <row r="100" spans="1:3" ht="15" x14ac:dyDescent="0.2">
      <c r="A100" s="27">
        <v>11109</v>
      </c>
      <c r="B100" s="25" t="s">
        <v>459</v>
      </c>
      <c r="C100" s="97">
        <f>Monthly!U348/Monthly!H348</f>
        <v>1.162251619045007</v>
      </c>
    </row>
    <row r="101" spans="1:3" ht="15" x14ac:dyDescent="0.2">
      <c r="A101" s="27">
        <v>11139</v>
      </c>
      <c r="B101" s="25" t="s">
        <v>460</v>
      </c>
      <c r="C101" s="97">
        <f>Monthly!U349/Monthly!H349</f>
        <v>1.1636463135382595</v>
      </c>
    </row>
    <row r="102" spans="1:3" ht="15" x14ac:dyDescent="0.2">
      <c r="A102" s="27">
        <v>11170</v>
      </c>
      <c r="B102" s="25" t="s">
        <v>461</v>
      </c>
      <c r="C102" s="97">
        <f>Monthly!U350/Monthly!H350</f>
        <v>1.1636463135382595</v>
      </c>
    </row>
    <row r="103" spans="1:3" ht="15" x14ac:dyDescent="0.2">
      <c r="A103" s="27">
        <v>11201</v>
      </c>
      <c r="B103" s="25" t="s">
        <v>462</v>
      </c>
      <c r="C103" s="97">
        <f>Monthly!U351/Monthly!H351</f>
        <v>1.162251619045007</v>
      </c>
    </row>
    <row r="104" spans="1:3" ht="15" x14ac:dyDescent="0.2">
      <c r="A104" s="27">
        <v>11231</v>
      </c>
      <c r="B104" s="25" t="s">
        <v>463</v>
      </c>
      <c r="C104" s="97">
        <f>Monthly!U352/Monthly!H352</f>
        <v>1.162251619045007</v>
      </c>
    </row>
    <row r="105" spans="1:3" ht="15" x14ac:dyDescent="0.2">
      <c r="A105" s="27">
        <v>11262</v>
      </c>
      <c r="B105" s="25" t="s">
        <v>464</v>
      </c>
      <c r="C105" s="97">
        <f>Monthly!U353/Monthly!H353</f>
        <v>1.1650651931604386</v>
      </c>
    </row>
    <row r="106" spans="1:3" ht="15" x14ac:dyDescent="0.2">
      <c r="A106" s="27">
        <v>11292</v>
      </c>
      <c r="B106" s="25" t="s">
        <v>465</v>
      </c>
      <c r="C106" s="97">
        <f>Monthly!U354/Monthly!H354</f>
        <v>1.1733308601994878</v>
      </c>
    </row>
    <row r="107" spans="1:3" ht="15" x14ac:dyDescent="0.2">
      <c r="A107" s="27">
        <v>11323</v>
      </c>
      <c r="B107" s="25" t="s">
        <v>466</v>
      </c>
      <c r="C107" s="97">
        <f>Monthly!U355/Monthly!H355</f>
        <v>1.1782482452847707</v>
      </c>
    </row>
    <row r="108" spans="1:3" ht="15" x14ac:dyDescent="0.2">
      <c r="A108" s="27">
        <v>11354</v>
      </c>
      <c r="B108" s="25" t="s">
        <v>467</v>
      </c>
      <c r="C108" s="97">
        <f>Monthly!U356/Monthly!H356</f>
        <v>1.1833466192872477</v>
      </c>
    </row>
    <row r="109" spans="1:3" ht="15" x14ac:dyDescent="0.2">
      <c r="A109" s="27">
        <v>11382</v>
      </c>
      <c r="B109" s="25" t="s">
        <v>468</v>
      </c>
      <c r="C109" s="97">
        <f>Monthly!U357/Monthly!H357</f>
        <v>1.1833466192872477</v>
      </c>
    </row>
    <row r="110" spans="1:3" ht="15" x14ac:dyDescent="0.2">
      <c r="A110" s="27">
        <v>11413</v>
      </c>
      <c r="B110" s="25" t="s">
        <v>469</v>
      </c>
      <c r="C110" s="97">
        <f>Monthly!U358/Monthly!H358</f>
        <v>1.1897423328803352</v>
      </c>
    </row>
    <row r="111" spans="1:3" ht="15" x14ac:dyDescent="0.2">
      <c r="A111" s="27">
        <v>11443</v>
      </c>
      <c r="B111" s="25" t="s">
        <v>470</v>
      </c>
      <c r="C111" s="97">
        <f>Monthly!U359/Monthly!H359</f>
        <v>1.1897423328803352</v>
      </c>
    </row>
    <row r="112" spans="1:3" ht="15" x14ac:dyDescent="0.2">
      <c r="A112" s="27">
        <v>11474</v>
      </c>
      <c r="B112" s="25" t="s">
        <v>471</v>
      </c>
      <c r="C112" s="97">
        <f>Monthly!U360/Monthly!H360</f>
        <v>1.1897423328803352</v>
      </c>
    </row>
    <row r="113" spans="1:3" ht="15" x14ac:dyDescent="0.2">
      <c r="A113" s="27">
        <v>11504</v>
      </c>
      <c r="B113" s="25" t="s">
        <v>472</v>
      </c>
      <c r="C113" s="97">
        <f>Monthly!U361/Monthly!H361</f>
        <v>1.1966003798218092</v>
      </c>
    </row>
    <row r="114" spans="1:3" ht="15" x14ac:dyDescent="0.2">
      <c r="A114" s="27">
        <v>11535</v>
      </c>
      <c r="B114" s="25" t="s">
        <v>473</v>
      </c>
      <c r="C114" s="97">
        <f>Monthly!U362/Monthly!H362</f>
        <v>1.1966003798218092</v>
      </c>
    </row>
    <row r="115" spans="1:3" ht="15" x14ac:dyDescent="0.2">
      <c r="A115" s="27">
        <v>11566</v>
      </c>
      <c r="B115" s="25" t="s">
        <v>474</v>
      </c>
      <c r="C115" s="97">
        <f>Monthly!U363/Monthly!H363</f>
        <v>1.1966003798218092</v>
      </c>
    </row>
    <row r="116" spans="1:3" ht="15" x14ac:dyDescent="0.2">
      <c r="A116" s="27">
        <v>11596</v>
      </c>
      <c r="B116" s="25" t="s">
        <v>475</v>
      </c>
      <c r="C116" s="97">
        <f>Monthly!U364/Monthly!H364</f>
        <v>1.0789867150003134</v>
      </c>
    </row>
    <row r="117" spans="1:3" ht="15" x14ac:dyDescent="0.2">
      <c r="A117" s="27">
        <v>11627</v>
      </c>
      <c r="B117" s="25" t="s">
        <v>476</v>
      </c>
      <c r="C117" s="97">
        <f>Monthly!U365/Monthly!H365</f>
        <v>1.0857406020521709</v>
      </c>
    </row>
    <row r="118" spans="1:3" ht="15" x14ac:dyDescent="0.2">
      <c r="A118" s="27">
        <v>11657</v>
      </c>
      <c r="B118" s="25" t="s">
        <v>477</v>
      </c>
      <c r="C118" s="97">
        <f>Monthly!U366/Monthly!H366</f>
        <v>1.0811695136550044</v>
      </c>
    </row>
    <row r="119" spans="1:3" ht="15" x14ac:dyDescent="0.2">
      <c r="A119" s="27">
        <v>11688</v>
      </c>
      <c r="B119" s="25" t="s">
        <v>478</v>
      </c>
      <c r="C119" s="97">
        <f>Monthly!U367/Monthly!H367</f>
        <v>1.0818902899844909</v>
      </c>
    </row>
    <row r="120" spans="1:3" ht="15" x14ac:dyDescent="0.2">
      <c r="A120" s="27">
        <v>11719</v>
      </c>
      <c r="B120" s="25" t="s">
        <v>479</v>
      </c>
      <c r="C120" s="97">
        <f>Monthly!U368/Monthly!H368</f>
        <v>1.0826686413487898</v>
      </c>
    </row>
    <row r="121" spans="1:3" ht="15" x14ac:dyDescent="0.2">
      <c r="A121" s="27">
        <v>11748</v>
      </c>
      <c r="B121" s="25" t="s">
        <v>480</v>
      </c>
      <c r="C121" s="97">
        <f>Monthly!U369/Monthly!H369</f>
        <v>1.0823801167393092</v>
      </c>
    </row>
    <row r="122" spans="1:3" ht="15" x14ac:dyDescent="0.2">
      <c r="A122" s="27">
        <v>11779</v>
      </c>
      <c r="B122" s="25" t="s">
        <v>481</v>
      </c>
      <c r="C122" s="97">
        <f>Monthly!U370/Monthly!H370</f>
        <v>0.93170722779205284</v>
      </c>
    </row>
    <row r="123" spans="1:3" ht="15" x14ac:dyDescent="0.2">
      <c r="A123" s="27">
        <v>11809</v>
      </c>
      <c r="B123" s="25" t="s">
        <v>482</v>
      </c>
      <c r="C123" s="97">
        <f>Monthly!U371/Monthly!H371</f>
        <v>0.92761044117627689</v>
      </c>
    </row>
    <row r="124" spans="1:3" ht="15" x14ac:dyDescent="0.2">
      <c r="A124" s="27">
        <v>11840</v>
      </c>
      <c r="B124" s="25" t="s">
        <v>483</v>
      </c>
      <c r="C124" s="97">
        <f>Monthly!U372/Monthly!H372</f>
        <v>1.068894276755427</v>
      </c>
    </row>
    <row r="125" spans="1:3" ht="15" x14ac:dyDescent="0.2">
      <c r="A125" s="27">
        <v>11870</v>
      </c>
      <c r="B125" s="25" t="s">
        <v>484</v>
      </c>
      <c r="C125" s="97">
        <f>Monthly!U373/Monthly!H373</f>
        <v>1.0675941056337555</v>
      </c>
    </row>
    <row r="126" spans="1:3" ht="15" x14ac:dyDescent="0.2">
      <c r="A126" s="27">
        <v>11901</v>
      </c>
      <c r="B126" s="25" t="s">
        <v>485</v>
      </c>
      <c r="C126" s="97">
        <f>Monthly!U374/Monthly!H374</f>
        <v>1.0675941056337555</v>
      </c>
    </row>
    <row r="127" spans="1:3" ht="15" x14ac:dyDescent="0.2">
      <c r="A127" s="27">
        <v>11932</v>
      </c>
      <c r="B127" s="25" t="s">
        <v>486</v>
      </c>
      <c r="C127" s="97">
        <f>Monthly!U375/Monthly!H375</f>
        <v>1.0675941056337555</v>
      </c>
    </row>
    <row r="128" spans="1:3" ht="15" x14ac:dyDescent="0.2">
      <c r="A128" s="27">
        <v>11962</v>
      </c>
      <c r="B128" s="25" t="s">
        <v>487</v>
      </c>
      <c r="C128" s="97">
        <f>Monthly!U376/Monthly!H376</f>
        <v>1.0675941056337555</v>
      </c>
    </row>
    <row r="129" spans="1:3" ht="15" x14ac:dyDescent="0.2">
      <c r="A129" s="27">
        <v>11993</v>
      </c>
      <c r="B129" s="25" t="s">
        <v>488</v>
      </c>
      <c r="C129" s="97">
        <f>Monthly!U377/Monthly!H377</f>
        <v>1.0675941056337555</v>
      </c>
    </row>
    <row r="130" spans="1:3" ht="15" x14ac:dyDescent="0.2">
      <c r="A130" s="27">
        <v>12023</v>
      </c>
      <c r="B130" s="25" t="s">
        <v>489</v>
      </c>
      <c r="C130" s="97">
        <f>Monthly!U378/Monthly!H378</f>
        <v>1.0675941056337555</v>
      </c>
    </row>
    <row r="131" spans="1:3" ht="15" x14ac:dyDescent="0.2">
      <c r="A131" s="27">
        <v>12054</v>
      </c>
      <c r="B131" s="25" t="s">
        <v>490</v>
      </c>
      <c r="C131" s="97">
        <f>Monthly!U379/Monthly!H379</f>
        <v>1.0676276588531584</v>
      </c>
    </row>
    <row r="132" spans="1:3" ht="15" x14ac:dyDescent="0.2">
      <c r="A132" s="27">
        <v>12085</v>
      </c>
      <c r="B132" s="25" t="s">
        <v>491</v>
      </c>
      <c r="C132" s="97">
        <f>Monthly!U380/Monthly!H380</f>
        <v>1.0676276588531584</v>
      </c>
    </row>
    <row r="133" spans="1:3" ht="15" x14ac:dyDescent="0.2">
      <c r="A133" s="27">
        <v>12113</v>
      </c>
      <c r="B133" s="25" t="s">
        <v>492</v>
      </c>
      <c r="C133" s="97">
        <f>Monthly!U381/Monthly!H381</f>
        <v>1.0689308426773949</v>
      </c>
    </row>
    <row r="134" spans="1:3" ht="15" x14ac:dyDescent="0.2">
      <c r="A134" s="27">
        <v>12144</v>
      </c>
      <c r="B134" s="25" t="s">
        <v>493</v>
      </c>
      <c r="C134" s="97">
        <f>Monthly!U382/Monthly!H382</f>
        <v>1.0681225523355877</v>
      </c>
    </row>
    <row r="135" spans="1:3" ht="15" x14ac:dyDescent="0.2">
      <c r="A135" s="27">
        <v>12174</v>
      </c>
      <c r="B135" s="25" t="s">
        <v>494</v>
      </c>
      <c r="C135" s="97">
        <f>Monthly!U383/Monthly!H383</f>
        <v>1.156092816592091</v>
      </c>
    </row>
    <row r="136" spans="1:3" ht="15" x14ac:dyDescent="0.2">
      <c r="A136" s="27">
        <v>12205</v>
      </c>
      <c r="B136" s="25" t="s">
        <v>495</v>
      </c>
      <c r="C136" s="97">
        <f>Monthly!U384/Monthly!H384</f>
        <v>1.1716814240444762</v>
      </c>
    </row>
    <row r="137" spans="1:3" ht="15" x14ac:dyDescent="0.2">
      <c r="A137" s="27">
        <v>12235</v>
      </c>
      <c r="B137" s="25" t="s">
        <v>496</v>
      </c>
      <c r="C137" s="97">
        <f>Monthly!U385/Monthly!H385</f>
        <v>1.1716814240444762</v>
      </c>
    </row>
    <row r="138" spans="1:3" ht="15" x14ac:dyDescent="0.2">
      <c r="A138" s="27">
        <v>12266</v>
      </c>
      <c r="B138" s="25" t="s">
        <v>497</v>
      </c>
      <c r="C138" s="97">
        <f>Monthly!U386/Monthly!H386</f>
        <v>1.1794542552206206</v>
      </c>
    </row>
    <row r="139" spans="1:3" ht="15" x14ac:dyDescent="0.2">
      <c r="A139" s="27">
        <v>12297</v>
      </c>
      <c r="B139" s="25" t="s">
        <v>498</v>
      </c>
      <c r="C139" s="97">
        <f>Monthly!U387/Monthly!H387</f>
        <v>1.1776667408175445</v>
      </c>
    </row>
    <row r="140" spans="1:3" ht="15" x14ac:dyDescent="0.2">
      <c r="A140" s="27">
        <v>12327</v>
      </c>
      <c r="B140" s="25" t="s">
        <v>499</v>
      </c>
      <c r="C140" s="97">
        <f>Monthly!U388/Monthly!H388</f>
        <v>1.1776667408175445</v>
      </c>
    </row>
    <row r="141" spans="1:3" ht="15" x14ac:dyDescent="0.2">
      <c r="A141" s="27">
        <v>12358</v>
      </c>
      <c r="B141" s="25" t="s">
        <v>500</v>
      </c>
      <c r="C141" s="97">
        <f>Monthly!U389/Monthly!H389</f>
        <v>1.1776667408175445</v>
      </c>
    </row>
    <row r="142" spans="1:3" ht="15" x14ac:dyDescent="0.2">
      <c r="A142" s="27">
        <v>12388</v>
      </c>
      <c r="B142" s="25" t="s">
        <v>501</v>
      </c>
      <c r="C142" s="97">
        <f>Monthly!U390/Monthly!H390</f>
        <v>1.1776667408175445</v>
      </c>
    </row>
    <row r="143" spans="1:3" ht="15" x14ac:dyDescent="0.2">
      <c r="A143" s="27">
        <v>12419</v>
      </c>
      <c r="B143" s="25" t="s">
        <v>502</v>
      </c>
      <c r="C143" s="97">
        <f>Monthly!U391/Monthly!H391</f>
        <v>1.1831394055611397</v>
      </c>
    </row>
    <row r="144" spans="1:3" ht="15" x14ac:dyDescent="0.2">
      <c r="A144" s="27">
        <v>12450</v>
      </c>
      <c r="B144" s="25" t="s">
        <v>503</v>
      </c>
      <c r="C144" s="97">
        <f>Monthly!U392/Monthly!H392</f>
        <v>1.1831394055611397</v>
      </c>
    </row>
    <row r="145" spans="1:3" ht="15" x14ac:dyDescent="0.2">
      <c r="A145" s="27">
        <v>12478</v>
      </c>
      <c r="B145" s="25" t="s">
        <v>504</v>
      </c>
      <c r="C145" s="97">
        <f>Monthly!U393/Monthly!H393</f>
        <v>1.1794542552206206</v>
      </c>
    </row>
    <row r="146" spans="1:3" ht="15" x14ac:dyDescent="0.2">
      <c r="A146" s="27">
        <v>12509</v>
      </c>
      <c r="B146" s="25" t="s">
        <v>505</v>
      </c>
      <c r="C146" s="97">
        <f>Monthly!U394/Monthly!H394</f>
        <v>1.1759144854802768</v>
      </c>
    </row>
    <row r="147" spans="1:3" ht="15" x14ac:dyDescent="0.2">
      <c r="A147" s="27">
        <v>12539</v>
      </c>
      <c r="B147" s="25" t="s">
        <v>506</v>
      </c>
      <c r="C147" s="97">
        <f>Monthly!U395/Monthly!H395</f>
        <v>1.1759144854802768</v>
      </c>
    </row>
    <row r="148" spans="1:3" ht="15" x14ac:dyDescent="0.2">
      <c r="A148" s="27">
        <v>12570</v>
      </c>
      <c r="B148" s="25" t="s">
        <v>507</v>
      </c>
      <c r="C148" s="97">
        <f>Monthly!U396/Monthly!H396</f>
        <v>1.1764943542315824</v>
      </c>
    </row>
    <row r="149" spans="1:3" ht="15" x14ac:dyDescent="0.2">
      <c r="A149" s="27">
        <v>12600</v>
      </c>
      <c r="B149" s="25" t="s">
        <v>508</v>
      </c>
      <c r="C149" s="97">
        <f>Monthly!U397/Monthly!H397</f>
        <v>1.1764943542315824</v>
      </c>
    </row>
    <row r="150" spans="1:3" ht="15" x14ac:dyDescent="0.2">
      <c r="A150" s="27">
        <v>12631</v>
      </c>
      <c r="B150" s="25" t="s">
        <v>509</v>
      </c>
      <c r="C150" s="97">
        <f>Monthly!U398/Monthly!H398</f>
        <v>1.1764943542315824</v>
      </c>
    </row>
    <row r="151" spans="1:3" ht="15" x14ac:dyDescent="0.2">
      <c r="A151" s="27">
        <v>12662</v>
      </c>
      <c r="B151" s="25" t="s">
        <v>510</v>
      </c>
      <c r="C151" s="97">
        <f>Monthly!U399/Monthly!H399</f>
        <v>1.166724679373907</v>
      </c>
    </row>
    <row r="152" spans="1:3" ht="15" x14ac:dyDescent="0.2">
      <c r="A152" s="27">
        <v>12692</v>
      </c>
      <c r="B152" s="25" t="s">
        <v>511</v>
      </c>
      <c r="C152" s="97">
        <f>Monthly!U400/Monthly!H400</f>
        <v>1.1637041181513041</v>
      </c>
    </row>
    <row r="153" spans="1:3" ht="15" x14ac:dyDescent="0.2">
      <c r="A153" s="27">
        <v>12723</v>
      </c>
      <c r="B153" s="25" t="s">
        <v>512</v>
      </c>
      <c r="C153" s="97">
        <f>Monthly!U401/Monthly!H401</f>
        <v>1.1593730609002957</v>
      </c>
    </row>
    <row r="154" spans="1:3" ht="15" x14ac:dyDescent="0.2">
      <c r="A154" s="27">
        <v>12753</v>
      </c>
      <c r="B154" s="25" t="s">
        <v>513</v>
      </c>
      <c r="C154" s="97">
        <f>Monthly!U402/Monthly!H402</f>
        <v>1.1593730609002957</v>
      </c>
    </row>
    <row r="155" spans="1:3" ht="15" x14ac:dyDescent="0.2">
      <c r="A155" s="27">
        <v>12784</v>
      </c>
      <c r="B155" s="25" t="s">
        <v>514</v>
      </c>
      <c r="C155" s="97">
        <f>Monthly!U403/Monthly!H403</f>
        <v>1.1593730609002957</v>
      </c>
    </row>
    <row r="156" spans="1:3" ht="15" x14ac:dyDescent="0.2">
      <c r="A156" s="27">
        <v>12815</v>
      </c>
      <c r="B156" s="25" t="s">
        <v>515</v>
      </c>
      <c r="C156" s="97">
        <f>Monthly!U404/Monthly!H404</f>
        <v>1.1579798566821744</v>
      </c>
    </row>
    <row r="157" spans="1:3" ht="15" x14ac:dyDescent="0.2">
      <c r="A157" s="27">
        <v>12843</v>
      </c>
      <c r="B157" s="25" t="s">
        <v>516</v>
      </c>
      <c r="C157" s="97">
        <f>Monthly!U405/Monthly!H405</f>
        <v>1.155265267104294</v>
      </c>
    </row>
    <row r="158" spans="1:3" ht="15" x14ac:dyDescent="0.2">
      <c r="A158" s="27">
        <v>12874</v>
      </c>
      <c r="B158" s="25" t="s">
        <v>517</v>
      </c>
      <c r="C158" s="97">
        <f>Monthly!U406/Monthly!H406</f>
        <v>1.1575387192958515</v>
      </c>
    </row>
    <row r="159" spans="1:3" ht="15" x14ac:dyDescent="0.2">
      <c r="A159" s="27">
        <v>12904</v>
      </c>
      <c r="B159" s="25" t="s">
        <v>518</v>
      </c>
      <c r="C159" s="97">
        <f>Monthly!U407/Monthly!H407</f>
        <v>1.1488701274801285</v>
      </c>
    </row>
    <row r="160" spans="1:3" ht="15" x14ac:dyDescent="0.2">
      <c r="A160" s="27">
        <v>12935</v>
      </c>
      <c r="B160" s="25" t="s">
        <v>519</v>
      </c>
      <c r="C160" s="97">
        <f>Monthly!U408/Monthly!H408</f>
        <v>1.1488701274801285</v>
      </c>
    </row>
    <row r="161" spans="1:3" ht="15" x14ac:dyDescent="0.2">
      <c r="A161" s="27">
        <v>12965</v>
      </c>
      <c r="B161" s="25" t="s">
        <v>520</v>
      </c>
      <c r="C161" s="97">
        <f>Monthly!U409/Monthly!H409</f>
        <v>1.1488701274801285</v>
      </c>
    </row>
    <row r="162" spans="1:3" ht="15" x14ac:dyDescent="0.2">
      <c r="A162" s="27">
        <v>12996</v>
      </c>
      <c r="B162" s="25" t="s">
        <v>521</v>
      </c>
      <c r="C162" s="97">
        <f>Monthly!U410/Monthly!H410</f>
        <v>1.1488701274801285</v>
      </c>
    </row>
    <row r="163" spans="1:3" ht="15" x14ac:dyDescent="0.2">
      <c r="A163" s="27">
        <v>13027</v>
      </c>
      <c r="B163" s="25" t="s">
        <v>522</v>
      </c>
      <c r="C163" s="97">
        <f>Monthly!U411/Monthly!H411</f>
        <v>1.1488701274801285</v>
      </c>
    </row>
    <row r="164" spans="1:3" ht="15" x14ac:dyDescent="0.2">
      <c r="A164" s="27">
        <v>13057</v>
      </c>
      <c r="B164" s="25" t="s">
        <v>523</v>
      </c>
      <c r="C164" s="97">
        <f>Monthly!U412/Monthly!H412</f>
        <v>1.1488701274801285</v>
      </c>
    </row>
    <row r="165" spans="1:3" ht="15" x14ac:dyDescent="0.2">
      <c r="A165" s="27">
        <v>13088</v>
      </c>
      <c r="B165" s="25" t="s">
        <v>524</v>
      </c>
      <c r="C165" s="97">
        <f>Monthly!U413/Monthly!H413</f>
        <v>1.1488701274801285</v>
      </c>
    </row>
    <row r="166" spans="1:3" ht="15" x14ac:dyDescent="0.2">
      <c r="A166" s="27">
        <v>13118</v>
      </c>
      <c r="B166" s="25" t="s">
        <v>525</v>
      </c>
      <c r="C166" s="97">
        <f>Monthly!U414/Monthly!H414</f>
        <v>1.1513639068983521</v>
      </c>
    </row>
    <row r="167" spans="1:3" ht="15" x14ac:dyDescent="0.2">
      <c r="A167" s="27">
        <v>13149</v>
      </c>
      <c r="B167" s="25" t="s">
        <v>526</v>
      </c>
      <c r="C167" s="97">
        <f>Monthly!U415/Monthly!H415</f>
        <v>1.1513639068983521</v>
      </c>
    </row>
    <row r="168" spans="1:3" ht="15" x14ac:dyDescent="0.2">
      <c r="A168" s="27">
        <v>13180</v>
      </c>
      <c r="B168" s="25" t="s">
        <v>527</v>
      </c>
      <c r="C168" s="97">
        <f>Monthly!U416/Monthly!H416</f>
        <v>1.1513639068983521</v>
      </c>
    </row>
    <row r="169" spans="1:3" ht="15" x14ac:dyDescent="0.2">
      <c r="A169" s="27">
        <v>13209</v>
      </c>
      <c r="B169" s="25" t="s">
        <v>528</v>
      </c>
      <c r="C169" s="97">
        <f>Monthly!U417/Monthly!H417</f>
        <v>1.1513639068983521</v>
      </c>
    </row>
    <row r="170" spans="1:3" ht="15" x14ac:dyDescent="0.2">
      <c r="A170" s="27">
        <v>13240</v>
      </c>
      <c r="B170" s="25" t="s">
        <v>529</v>
      </c>
      <c r="C170" s="97">
        <f>Monthly!U418/Monthly!H418</f>
        <v>1.1513639068983521</v>
      </c>
    </row>
    <row r="171" spans="1:3" ht="15" x14ac:dyDescent="0.2">
      <c r="A171" s="27">
        <v>13270</v>
      </c>
      <c r="B171" s="25" t="s">
        <v>530</v>
      </c>
      <c r="C171" s="97">
        <f>Monthly!U419/Monthly!H419</f>
        <v>1.1555101616966121</v>
      </c>
    </row>
    <row r="172" spans="1:3" ht="15" x14ac:dyDescent="0.2">
      <c r="A172" s="27">
        <v>13301</v>
      </c>
      <c r="B172" s="25" t="s">
        <v>531</v>
      </c>
      <c r="C172" s="97">
        <f>Monthly!U420/Monthly!H420</f>
        <v>1.1555101616966121</v>
      </c>
    </row>
    <row r="173" spans="1:3" ht="15" x14ac:dyDescent="0.2">
      <c r="A173" s="27">
        <v>13331</v>
      </c>
      <c r="B173" s="25" t="s">
        <v>532</v>
      </c>
      <c r="C173" s="97">
        <f>Monthly!U421/Monthly!H421</f>
        <v>1.1555101616966121</v>
      </c>
    </row>
    <row r="174" spans="1:3" ht="15" x14ac:dyDescent="0.2">
      <c r="A174" s="27">
        <v>13362</v>
      </c>
      <c r="B174" s="25" t="s">
        <v>533</v>
      </c>
      <c r="C174" s="97">
        <f>Monthly!U422/Monthly!H422</f>
        <v>1.1555101616966121</v>
      </c>
    </row>
    <row r="175" spans="1:3" ht="15" x14ac:dyDescent="0.2">
      <c r="A175" s="27">
        <v>13393</v>
      </c>
      <c r="B175" s="25" t="s">
        <v>534</v>
      </c>
      <c r="C175" s="97">
        <f>Monthly!U423/Monthly!H423</f>
        <v>1.1555101616966121</v>
      </c>
    </row>
    <row r="176" spans="1:3" ht="15" x14ac:dyDescent="0.2">
      <c r="A176" s="27">
        <v>13423</v>
      </c>
      <c r="B176" s="25" t="s">
        <v>535</v>
      </c>
      <c r="C176" s="97">
        <f>Monthly!U424/Monthly!H424</f>
        <v>1.152948071112996</v>
      </c>
    </row>
    <row r="177" spans="1:3" ht="15" x14ac:dyDescent="0.2">
      <c r="A177" s="27">
        <v>13454</v>
      </c>
      <c r="B177" s="25" t="s">
        <v>536</v>
      </c>
      <c r="C177" s="97">
        <f>Monthly!U425/Monthly!H425</f>
        <v>1.1504690350574702</v>
      </c>
    </row>
    <row r="178" spans="1:3" ht="15" x14ac:dyDescent="0.2">
      <c r="A178" s="27">
        <v>13484</v>
      </c>
      <c r="B178" s="25" t="s">
        <v>537</v>
      </c>
      <c r="C178" s="97">
        <f>Monthly!U426/Monthly!H426</f>
        <v>1.1504690350574702</v>
      </c>
    </row>
    <row r="179" spans="1:3" ht="15" x14ac:dyDescent="0.2">
      <c r="A179" s="27">
        <v>13515</v>
      </c>
      <c r="B179" s="25" t="s">
        <v>538</v>
      </c>
      <c r="C179" s="97">
        <f>Monthly!U427/Monthly!H427</f>
        <v>1.1504690350574702</v>
      </c>
    </row>
    <row r="180" spans="1:3" ht="15" x14ac:dyDescent="0.2">
      <c r="A180" s="27">
        <v>13546</v>
      </c>
      <c r="B180" s="25" t="s">
        <v>539</v>
      </c>
      <c r="C180" s="97">
        <f>Monthly!U428/Monthly!H428</f>
        <v>1.1446093377177256</v>
      </c>
    </row>
    <row r="181" spans="1:3" ht="15" x14ac:dyDescent="0.2">
      <c r="A181" s="27">
        <v>13574</v>
      </c>
      <c r="B181" s="25" t="s">
        <v>540</v>
      </c>
      <c r="C181" s="97">
        <f>Monthly!U429/Monthly!H429</f>
        <v>1.1446093377177256</v>
      </c>
    </row>
    <row r="182" spans="1:3" ht="15" x14ac:dyDescent="0.2">
      <c r="A182" s="27">
        <v>13605</v>
      </c>
      <c r="B182" s="25" t="s">
        <v>541</v>
      </c>
      <c r="C182" s="97">
        <f>Monthly!U430/Monthly!H430</f>
        <v>1.1423912870847441</v>
      </c>
    </row>
    <row r="183" spans="1:3" ht="15" x14ac:dyDescent="0.2">
      <c r="A183" s="27">
        <v>13635</v>
      </c>
      <c r="B183" s="25" t="s">
        <v>542</v>
      </c>
      <c r="C183" s="97">
        <f>Monthly!U431/Monthly!H431</f>
        <v>1.1402402504968363</v>
      </c>
    </row>
    <row r="184" spans="1:3" ht="15" x14ac:dyDescent="0.2">
      <c r="A184" s="27">
        <v>13666</v>
      </c>
      <c r="B184" s="25" t="s">
        <v>543</v>
      </c>
      <c r="C184" s="97">
        <f>Monthly!U432/Monthly!H432</f>
        <v>1.1402402504968363</v>
      </c>
    </row>
    <row r="185" spans="1:3" ht="15" x14ac:dyDescent="0.2">
      <c r="A185" s="27">
        <v>13696</v>
      </c>
      <c r="B185" s="25" t="s">
        <v>544</v>
      </c>
      <c r="C185" s="97">
        <f>Monthly!U433/Monthly!H433</f>
        <v>1.1402402504968363</v>
      </c>
    </row>
    <row r="186" spans="1:3" ht="15" x14ac:dyDescent="0.2">
      <c r="A186" s="27">
        <v>13727</v>
      </c>
      <c r="B186" s="25" t="s">
        <v>545</v>
      </c>
      <c r="C186" s="97">
        <f>Monthly!U434/Monthly!H434</f>
        <v>1.1402402504968363</v>
      </c>
    </row>
    <row r="187" spans="1:3" ht="15" x14ac:dyDescent="0.2">
      <c r="A187" s="27">
        <v>13758</v>
      </c>
      <c r="B187" s="25" t="s">
        <v>546</v>
      </c>
      <c r="C187" s="97">
        <f>Monthly!U435/Monthly!H435</f>
        <v>1.1423912870847441</v>
      </c>
    </row>
    <row r="188" spans="1:3" ht="15" x14ac:dyDescent="0.2">
      <c r="A188" s="27">
        <v>13788</v>
      </c>
      <c r="B188" s="25" t="s">
        <v>547</v>
      </c>
      <c r="C188" s="97">
        <f>Monthly!U436/Monthly!H436</f>
        <v>1.1423912870847441</v>
      </c>
    </row>
    <row r="189" spans="1:3" ht="15" x14ac:dyDescent="0.2">
      <c r="A189" s="27">
        <v>13819</v>
      </c>
      <c r="B189" s="25" t="s">
        <v>548</v>
      </c>
      <c r="C189" s="97">
        <f>Monthly!U437/Monthly!H437</f>
        <v>1.1446093377177256</v>
      </c>
    </row>
    <row r="190" spans="1:3" ht="15" x14ac:dyDescent="0.2">
      <c r="A190" s="27">
        <v>13849</v>
      </c>
      <c r="B190" s="25" t="s">
        <v>549</v>
      </c>
      <c r="C190" s="97">
        <f>Monthly!U438/Monthly!H438</f>
        <v>1.1423912870847441</v>
      </c>
    </row>
    <row r="191" spans="1:3" ht="15" x14ac:dyDescent="0.2">
      <c r="A191" s="27">
        <v>13880</v>
      </c>
      <c r="B191" s="25" t="s">
        <v>550</v>
      </c>
      <c r="C191" s="97">
        <f>Monthly!U439/Monthly!H439</f>
        <v>1.1423912870847441</v>
      </c>
    </row>
    <row r="192" spans="1:3" ht="15" x14ac:dyDescent="0.2">
      <c r="A192" s="27">
        <v>13911</v>
      </c>
      <c r="B192" s="25" t="s">
        <v>551</v>
      </c>
      <c r="C192" s="97">
        <f>Monthly!U440/Monthly!H440</f>
        <v>1.1446093377177256</v>
      </c>
    </row>
    <row r="193" spans="1:3" ht="15" x14ac:dyDescent="0.2">
      <c r="A193" s="27">
        <v>13939</v>
      </c>
      <c r="B193" s="25" t="s">
        <v>552</v>
      </c>
      <c r="C193" s="97">
        <f>Monthly!U441/Monthly!H441</f>
        <v>1.1446093377177256</v>
      </c>
    </row>
    <row r="194" spans="1:3" ht="15" x14ac:dyDescent="0.2">
      <c r="A194" s="27">
        <v>13970</v>
      </c>
      <c r="B194" s="25" t="s">
        <v>553</v>
      </c>
      <c r="C194" s="97">
        <f>Monthly!U442/Monthly!H442</f>
        <v>1.1402402504968363</v>
      </c>
    </row>
    <row r="195" spans="1:3" ht="15" x14ac:dyDescent="0.2">
      <c r="A195" s="27">
        <v>14000</v>
      </c>
      <c r="B195" s="25" t="s">
        <v>554</v>
      </c>
      <c r="C195" s="97">
        <f>Monthly!U443/Monthly!H443</f>
        <v>1.1402402504968363</v>
      </c>
    </row>
    <row r="196" spans="1:3" ht="15" x14ac:dyDescent="0.2">
      <c r="A196" s="27">
        <v>14031</v>
      </c>
      <c r="B196" s="25" t="s">
        <v>555</v>
      </c>
      <c r="C196" s="97">
        <f>Monthly!U444/Monthly!H444</f>
        <v>1.1402402504968363</v>
      </c>
    </row>
    <row r="197" spans="1:3" ht="15" x14ac:dyDescent="0.2">
      <c r="A197" s="27">
        <v>14061</v>
      </c>
      <c r="B197" s="25" t="s">
        <v>556</v>
      </c>
      <c r="C197" s="97">
        <f>Monthly!U445/Monthly!H445</f>
        <v>1.1423912870847441</v>
      </c>
    </row>
    <row r="198" spans="1:3" ht="15" x14ac:dyDescent="0.2">
      <c r="A198" s="27">
        <v>14092</v>
      </c>
      <c r="B198" s="25" t="s">
        <v>557</v>
      </c>
      <c r="C198" s="97">
        <f>Monthly!U446/Monthly!H446</f>
        <v>1.1423912870847441</v>
      </c>
    </row>
    <row r="199" spans="1:3" ht="15" x14ac:dyDescent="0.2">
      <c r="A199" s="27">
        <v>14123</v>
      </c>
      <c r="B199" s="25" t="s">
        <v>558</v>
      </c>
      <c r="C199" s="97">
        <f>Monthly!U447/Monthly!H447</f>
        <v>1.1423912870847441</v>
      </c>
    </row>
    <row r="200" spans="1:3" ht="15" x14ac:dyDescent="0.2">
      <c r="A200" s="27">
        <v>14153</v>
      </c>
      <c r="B200" s="25" t="s">
        <v>559</v>
      </c>
      <c r="C200" s="97">
        <f>Monthly!U448/Monthly!H448</f>
        <v>1.1402402504968363</v>
      </c>
    </row>
    <row r="201" spans="1:3" ht="15" x14ac:dyDescent="0.2">
      <c r="A201" s="27">
        <v>14184</v>
      </c>
      <c r="B201" s="25" t="s">
        <v>560</v>
      </c>
      <c r="C201" s="97">
        <f>Monthly!U449/Monthly!H449</f>
        <v>1.1381532361037423</v>
      </c>
    </row>
    <row r="202" spans="1:3" ht="15" x14ac:dyDescent="0.2">
      <c r="A202" s="27">
        <v>14214</v>
      </c>
      <c r="B202" s="25" t="s">
        <v>561</v>
      </c>
      <c r="C202" s="97">
        <f>Monthly!U450/Monthly!H450</f>
        <v>1.1381532361037423</v>
      </c>
    </row>
    <row r="203" spans="1:3" ht="15" x14ac:dyDescent="0.2">
      <c r="A203" s="27">
        <v>14245</v>
      </c>
      <c r="B203" s="25" t="s">
        <v>562</v>
      </c>
      <c r="C203" s="97">
        <f>Monthly!U451/Monthly!H451</f>
        <v>1.1381532361037423</v>
      </c>
    </row>
    <row r="204" spans="1:3" ht="15" x14ac:dyDescent="0.2">
      <c r="A204" s="27">
        <v>14276</v>
      </c>
      <c r="B204" s="25" t="s">
        <v>563</v>
      </c>
      <c r="C204" s="97">
        <f>Monthly!U452/Monthly!H452</f>
        <v>1.1381532361037423</v>
      </c>
    </row>
    <row r="205" spans="1:3" ht="15" x14ac:dyDescent="0.2">
      <c r="A205" s="27">
        <v>14304</v>
      </c>
      <c r="B205" s="25" t="s">
        <v>564</v>
      </c>
      <c r="C205" s="97">
        <f>Monthly!U453/Monthly!H453</f>
        <v>1.1381532361037423</v>
      </c>
    </row>
    <row r="206" spans="1:3" ht="15" x14ac:dyDescent="0.2">
      <c r="A206" s="27">
        <v>14335</v>
      </c>
      <c r="B206" s="25" t="s">
        <v>565</v>
      </c>
      <c r="C206" s="97">
        <f>Monthly!U454/Monthly!H454</f>
        <v>1.1214639377663365</v>
      </c>
    </row>
    <row r="207" spans="1:3" ht="15" x14ac:dyDescent="0.2">
      <c r="A207" s="27">
        <v>14365</v>
      </c>
      <c r="B207" s="25" t="s">
        <v>566</v>
      </c>
      <c r="C207" s="97">
        <f>Monthly!U455/Monthly!H455</f>
        <v>1.1344749691095557</v>
      </c>
    </row>
    <row r="208" spans="1:3" ht="15" x14ac:dyDescent="0.2">
      <c r="A208" s="27">
        <v>14396</v>
      </c>
      <c r="B208" s="25" t="s">
        <v>568</v>
      </c>
      <c r="C208" s="97">
        <f>Monthly!U456/Monthly!H456</f>
        <v>1.1344749691095557</v>
      </c>
    </row>
    <row r="209" spans="1:3" ht="15" x14ac:dyDescent="0.2">
      <c r="A209" s="27">
        <v>14426</v>
      </c>
      <c r="B209" s="25" t="s">
        <v>569</v>
      </c>
      <c r="C209" s="97">
        <f>Monthly!U457/Monthly!H457</f>
        <v>1.2568475179970888</v>
      </c>
    </row>
    <row r="210" spans="1:3" ht="15" x14ac:dyDescent="0.2">
      <c r="A210" s="27">
        <v>14457</v>
      </c>
      <c r="B210" s="25" t="s">
        <v>570</v>
      </c>
      <c r="C210" s="97">
        <f>Monthly!U458/Monthly!H458</f>
        <v>0.970544442400469</v>
      </c>
    </row>
    <row r="211" spans="1:3" ht="15" x14ac:dyDescent="0.2">
      <c r="A211" s="27">
        <v>14488</v>
      </c>
      <c r="B211" s="25" t="s">
        <v>572</v>
      </c>
      <c r="C211" s="97">
        <f>Monthly!U459/Monthly!H459</f>
        <v>0.970544442400469</v>
      </c>
    </row>
    <row r="212" spans="1:3" ht="15" x14ac:dyDescent="0.2">
      <c r="A212" s="27">
        <v>14518</v>
      </c>
      <c r="B212" s="25" t="s">
        <v>573</v>
      </c>
      <c r="C212" s="97">
        <f>Monthly!U460/Monthly!H460</f>
        <v>0.97272790617956484</v>
      </c>
    </row>
    <row r="213" spans="1:3" ht="15" x14ac:dyDescent="0.2">
      <c r="A213" s="27">
        <v>14549</v>
      </c>
      <c r="B213" s="25" t="s">
        <v>574</v>
      </c>
      <c r="C213" s="97">
        <f>Monthly!U461/Monthly!H461</f>
        <v>0.97170456172525688</v>
      </c>
    </row>
    <row r="214" spans="1:3" ht="15" x14ac:dyDescent="0.2">
      <c r="A214" s="27">
        <v>14579</v>
      </c>
      <c r="B214" s="25" t="s">
        <v>575</v>
      </c>
      <c r="C214" s="97">
        <f>Monthly!U462/Monthly!H462</f>
        <v>0.97387717474759317</v>
      </c>
    </row>
    <row r="215" spans="1:3" ht="15" x14ac:dyDescent="0.2">
      <c r="A215" s="27">
        <v>14610</v>
      </c>
      <c r="B215" s="25" t="s">
        <v>576</v>
      </c>
      <c r="C215" s="97">
        <f>Monthly!U463/Monthly!H463</f>
        <v>0.97382753680328316</v>
      </c>
    </row>
    <row r="216" spans="1:3" ht="15" x14ac:dyDescent="0.2">
      <c r="A216" s="27">
        <v>14641</v>
      </c>
      <c r="B216" s="25" t="s">
        <v>577</v>
      </c>
      <c r="C216" s="97">
        <f>Monthly!U464/Monthly!H464</f>
        <v>0.9747426070914057</v>
      </c>
    </row>
    <row r="217" spans="1:3" ht="15" x14ac:dyDescent="0.2">
      <c r="A217" s="27">
        <v>14670</v>
      </c>
      <c r="B217" s="25" t="s">
        <v>578</v>
      </c>
      <c r="C217" s="97">
        <f>Monthly!U465/Monthly!H465</f>
        <v>0.97562359744079064</v>
      </c>
    </row>
    <row r="218" spans="1:3" ht="15" x14ac:dyDescent="0.2">
      <c r="A218" s="27">
        <v>14701</v>
      </c>
      <c r="B218" s="25" t="s">
        <v>579</v>
      </c>
      <c r="C218" s="97">
        <f>Monthly!U466/Monthly!H466</f>
        <v>0.97401250753784363</v>
      </c>
    </row>
    <row r="219" spans="1:3" ht="15" x14ac:dyDescent="0.2">
      <c r="A219" s="27">
        <v>14731</v>
      </c>
      <c r="B219" s="25" t="s">
        <v>581</v>
      </c>
      <c r="C219" s="97">
        <f>Monthly!U467/Monthly!H467</f>
        <v>0.98147900933951027</v>
      </c>
    </row>
    <row r="220" spans="1:3" ht="15" x14ac:dyDescent="0.2">
      <c r="A220" s="27">
        <v>14762</v>
      </c>
      <c r="B220" s="25" t="s">
        <v>582</v>
      </c>
      <c r="C220" s="97">
        <f>Monthly!U468/Monthly!H468</f>
        <v>0.98168836593962638</v>
      </c>
    </row>
    <row r="221" spans="1:3" ht="15" x14ac:dyDescent="0.2">
      <c r="A221" s="27">
        <v>14792</v>
      </c>
      <c r="B221" s="25" t="s">
        <v>583</v>
      </c>
      <c r="C221" s="97">
        <f>Monthly!U469/Monthly!H469</f>
        <v>0.98252774906221441</v>
      </c>
    </row>
    <row r="222" spans="1:3" ht="15" x14ac:dyDescent="0.2">
      <c r="A222" s="27">
        <v>14823</v>
      </c>
      <c r="B222" s="25" t="s">
        <v>584</v>
      </c>
      <c r="C222" s="97">
        <f>Monthly!U470/Monthly!H470</f>
        <v>0.98298650093684847</v>
      </c>
    </row>
    <row r="223" spans="1:3" ht="15" x14ac:dyDescent="0.2">
      <c r="A223" s="27">
        <v>14854</v>
      </c>
      <c r="B223" s="25" t="s">
        <v>585</v>
      </c>
      <c r="C223" s="97">
        <f>Monthly!U471/Monthly!H471</f>
        <v>0.98391558891095476</v>
      </c>
    </row>
    <row r="224" spans="1:3" ht="15" x14ac:dyDescent="0.2">
      <c r="A224" s="27">
        <v>14884</v>
      </c>
      <c r="B224" s="25" t="s">
        <v>586</v>
      </c>
      <c r="C224" s="97">
        <f>Monthly!U472/Monthly!H472</f>
        <v>0.98407371913205133</v>
      </c>
    </row>
    <row r="225" spans="1:3" ht="15" x14ac:dyDescent="0.2">
      <c r="A225" s="27">
        <v>14915</v>
      </c>
      <c r="B225" s="25" t="s">
        <v>587</v>
      </c>
      <c r="C225" s="97">
        <f>Monthly!U473/Monthly!H473</f>
        <v>0.98441838998763764</v>
      </c>
    </row>
    <row r="226" spans="1:3" ht="15" x14ac:dyDescent="0.2">
      <c r="A226" s="27">
        <v>14945</v>
      </c>
      <c r="B226" s="25" t="s">
        <v>588</v>
      </c>
      <c r="C226" s="97">
        <f>Monthly!U474/Monthly!H474</f>
        <v>0.98441838998763764</v>
      </c>
    </row>
    <row r="227" spans="1:3" ht="15" x14ac:dyDescent="0.2">
      <c r="A227" s="27">
        <v>14976</v>
      </c>
      <c r="B227" s="25" t="s">
        <v>589</v>
      </c>
      <c r="C227" s="97">
        <f>Monthly!U475/Monthly!H475</f>
        <v>0.98481991677146241</v>
      </c>
    </row>
    <row r="228" spans="1:3" ht="15" x14ac:dyDescent="0.2">
      <c r="A228" s="27">
        <v>15007</v>
      </c>
      <c r="B228" s="25" t="s">
        <v>590</v>
      </c>
      <c r="C228" s="97">
        <f>Monthly!U476/Monthly!H476</f>
        <v>0.96520936043891759</v>
      </c>
    </row>
    <row r="229" spans="1:3" ht="15" x14ac:dyDescent="0.2">
      <c r="A229" s="27">
        <v>15035</v>
      </c>
      <c r="B229" s="25" t="s">
        <v>591</v>
      </c>
      <c r="C229" s="97">
        <f>Monthly!U477/Monthly!H477</f>
        <v>0.94551675739350949</v>
      </c>
    </row>
    <row r="230" spans="1:3" ht="15" x14ac:dyDescent="0.2">
      <c r="A230" s="27">
        <v>15066</v>
      </c>
      <c r="B230" s="25" t="s">
        <v>592</v>
      </c>
      <c r="C230" s="97">
        <f>Monthly!U478/Monthly!H478</f>
        <v>0.92690097764365398</v>
      </c>
    </row>
    <row r="231" spans="1:3" ht="15" x14ac:dyDescent="0.2">
      <c r="A231" s="27">
        <v>15096</v>
      </c>
      <c r="B231" s="25" t="s">
        <v>593</v>
      </c>
      <c r="C231" s="97">
        <f>Monthly!U479/Monthly!H479</f>
        <v>0.91326765820664901</v>
      </c>
    </row>
    <row r="232" spans="1:3" ht="15" x14ac:dyDescent="0.2">
      <c r="A232" s="27">
        <v>15127</v>
      </c>
      <c r="B232" s="25" t="s">
        <v>594</v>
      </c>
      <c r="C232" s="97">
        <f>Monthly!U480/Monthly!H480</f>
        <v>0.91399495757900795</v>
      </c>
    </row>
    <row r="233" spans="1:3" ht="15" x14ac:dyDescent="0.2">
      <c r="A233" s="27">
        <v>15157</v>
      </c>
      <c r="B233" s="25" t="s">
        <v>595</v>
      </c>
      <c r="C233" s="97">
        <f>Monthly!U481/Monthly!H481</f>
        <v>0.91399495757900795</v>
      </c>
    </row>
    <row r="234" spans="1:3" ht="15" x14ac:dyDescent="0.2">
      <c r="A234" s="27">
        <v>15188</v>
      </c>
      <c r="B234" s="25" t="s">
        <v>596</v>
      </c>
      <c r="C234" s="97">
        <f>Monthly!U482/Monthly!H482</f>
        <v>0.93038947620633328</v>
      </c>
    </row>
    <row r="235" spans="1:3" ht="15" x14ac:dyDescent="0.2">
      <c r="A235" s="27">
        <v>15219</v>
      </c>
      <c r="B235" s="25" t="s">
        <v>598</v>
      </c>
      <c r="C235" s="97">
        <f>Monthly!U483/Monthly!H483</f>
        <v>0.93272864622825247</v>
      </c>
    </row>
    <row r="236" spans="1:3" ht="15" x14ac:dyDescent="0.2">
      <c r="A236" s="27">
        <v>15249</v>
      </c>
      <c r="B236" s="25" t="s">
        <v>599</v>
      </c>
      <c r="C236" s="97">
        <f>Monthly!U484/Monthly!H484</f>
        <v>0.93354167895194184</v>
      </c>
    </row>
    <row r="237" spans="1:3" ht="15" x14ac:dyDescent="0.2">
      <c r="A237" s="27">
        <v>15280</v>
      </c>
      <c r="B237" s="25" t="s">
        <v>600</v>
      </c>
      <c r="C237" s="97">
        <f>Monthly!U485/Monthly!H485</f>
        <v>0.93507569892008613</v>
      </c>
    </row>
    <row r="238" spans="1:3" ht="15" x14ac:dyDescent="0.2">
      <c r="A238" s="27">
        <v>15310</v>
      </c>
      <c r="B238" s="25" t="s">
        <v>601</v>
      </c>
      <c r="C238" s="97">
        <f>Monthly!U486/Monthly!H486</f>
        <v>0.93603815986443517</v>
      </c>
    </row>
    <row r="239" spans="1:3" ht="15" x14ac:dyDescent="0.2">
      <c r="A239" s="27">
        <v>15341</v>
      </c>
      <c r="B239" s="25" t="s">
        <v>603</v>
      </c>
      <c r="C239" s="97">
        <f>Monthly!U487/Monthly!H487</f>
        <v>0.93518438496367162</v>
      </c>
    </row>
  </sheetData>
  <mergeCells count="1">
    <mergeCell ref="C1:C2"/>
  </mergeCells>
  <phoneticPr fontId="14" type="noConversion"/>
  <conditionalFormatting sqref="A3:B239">
    <cfRule type="expression" dxfId="0" priority="1">
      <formula>"Año%2==0"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0DD9-EF76-904B-9AF5-AB3BAAEB42CC}">
  <dimension ref="A1:E43"/>
  <sheetViews>
    <sheetView topLeftCell="C7" workbookViewId="0">
      <selection activeCell="P29" sqref="P29"/>
    </sheetView>
  </sheetViews>
  <sheetFormatPr baseColWidth="10" defaultRowHeight="13" x14ac:dyDescent="0.15"/>
  <cols>
    <col min="3" max="3" width="13.6640625" customWidth="1"/>
    <col min="4" max="4" width="15" customWidth="1"/>
  </cols>
  <sheetData>
    <row r="1" spans="1:5" ht="15" x14ac:dyDescent="0.2">
      <c r="A1" s="41" t="s">
        <v>8</v>
      </c>
      <c r="B1" s="41"/>
    </row>
    <row r="2" spans="1:5" ht="57" x14ac:dyDescent="0.2">
      <c r="A2" s="42" t="s">
        <v>14</v>
      </c>
      <c r="B2" s="42" t="s">
        <v>15</v>
      </c>
      <c r="C2" s="84" t="s">
        <v>663</v>
      </c>
      <c r="D2" s="85" t="s">
        <v>664</v>
      </c>
      <c r="E2" s="86" t="s">
        <v>665</v>
      </c>
    </row>
    <row r="3" spans="1:5" ht="15" x14ac:dyDescent="0.2">
      <c r="A3" s="3">
        <v>2445</v>
      </c>
      <c r="B3" s="69" t="s">
        <v>625</v>
      </c>
      <c r="C3" s="83"/>
      <c r="D3" s="97">
        <v>3479105</v>
      </c>
      <c r="E3" s="97"/>
    </row>
    <row r="4" spans="1:5" ht="15" x14ac:dyDescent="0.2">
      <c r="A4" s="3">
        <v>2446</v>
      </c>
      <c r="B4" s="69" t="s">
        <v>626</v>
      </c>
      <c r="C4" s="83"/>
      <c r="D4" s="97">
        <v>7310935</v>
      </c>
      <c r="E4" s="97"/>
    </row>
    <row r="5" spans="1:5" ht="15" x14ac:dyDescent="0.2">
      <c r="A5" s="3">
        <v>2447</v>
      </c>
      <c r="B5" s="69" t="s">
        <v>627</v>
      </c>
      <c r="C5" s="83">
        <v>10623120</v>
      </c>
      <c r="D5" s="97">
        <v>10623120</v>
      </c>
      <c r="E5" s="99">
        <f>D5/C5</f>
        <v>1</v>
      </c>
    </row>
    <row r="6" spans="1:5" ht="15" x14ac:dyDescent="0.2">
      <c r="A6" s="3">
        <v>2448</v>
      </c>
      <c r="B6" s="69" t="s">
        <v>628</v>
      </c>
      <c r="C6" s="83">
        <v>11030770</v>
      </c>
      <c r="D6" s="97">
        <v>8535598</v>
      </c>
      <c r="E6" s="99">
        <f t="shared" ref="E6:E43" si="0">D6/C6</f>
        <v>0.77379892790802451</v>
      </c>
    </row>
    <row r="7" spans="1:5" ht="15" x14ac:dyDescent="0.2">
      <c r="A7" s="3">
        <v>2449</v>
      </c>
      <c r="B7" s="69" t="s">
        <v>629</v>
      </c>
      <c r="C7" s="83">
        <v>15209170</v>
      </c>
      <c r="D7" s="97">
        <v>9998590</v>
      </c>
      <c r="E7" s="99">
        <f t="shared" si="0"/>
        <v>0.6574053679457853</v>
      </c>
    </row>
    <row r="8" spans="1:5" ht="15" x14ac:dyDescent="0.2">
      <c r="A8" s="3">
        <v>2450</v>
      </c>
      <c r="B8" s="69" t="s">
        <v>630</v>
      </c>
      <c r="C8" s="83">
        <v>14796040</v>
      </c>
      <c r="D8" s="97">
        <v>9003473</v>
      </c>
      <c r="E8" s="99">
        <f t="shared" si="0"/>
        <v>0.60850558662993615</v>
      </c>
    </row>
    <row r="9" spans="1:5" ht="15" x14ac:dyDescent="0.2">
      <c r="A9" s="3">
        <v>2451</v>
      </c>
      <c r="B9" s="69" t="s">
        <v>631</v>
      </c>
      <c r="C9" s="83">
        <v>16832820</v>
      </c>
      <c r="D9" s="97">
        <v>11040253</v>
      </c>
      <c r="E9" s="99">
        <f t="shared" si="0"/>
        <v>0.65587661485122517</v>
      </c>
    </row>
    <row r="10" spans="1:5" ht="15" x14ac:dyDescent="0.2">
      <c r="A10" s="3">
        <v>2452</v>
      </c>
      <c r="B10" s="69" t="s">
        <v>632</v>
      </c>
      <c r="C10" s="83">
        <v>17988185</v>
      </c>
      <c r="D10" s="97">
        <v>12349850</v>
      </c>
      <c r="E10" s="99">
        <f t="shared" si="0"/>
        <v>0.68655342381679973</v>
      </c>
    </row>
    <row r="11" spans="1:5" ht="15" x14ac:dyDescent="0.2">
      <c r="A11" s="3">
        <v>2453</v>
      </c>
      <c r="B11" s="69" t="s">
        <v>633</v>
      </c>
      <c r="C11" s="83">
        <v>18770220</v>
      </c>
      <c r="D11" s="97">
        <v>13193495</v>
      </c>
      <c r="E11" s="99">
        <f t="shared" si="0"/>
        <v>0.70289506462897078</v>
      </c>
    </row>
    <row r="12" spans="1:5" ht="15" x14ac:dyDescent="0.2">
      <c r="A12" s="3">
        <v>2454</v>
      </c>
      <c r="B12" s="69" t="s">
        <v>634</v>
      </c>
      <c r="C12" s="83">
        <v>23736020</v>
      </c>
      <c r="D12" s="97">
        <v>18154413</v>
      </c>
      <c r="E12" s="99">
        <f t="shared" si="0"/>
        <v>0.76484654967429244</v>
      </c>
    </row>
    <row r="13" spans="1:5" ht="15" x14ac:dyDescent="0.2">
      <c r="A13" s="3">
        <v>2455</v>
      </c>
      <c r="B13" s="69" t="s">
        <v>635</v>
      </c>
      <c r="C13" s="83">
        <v>26051070</v>
      </c>
      <c r="D13" s="97">
        <v>17754444</v>
      </c>
      <c r="E13" s="99">
        <f t="shared" si="0"/>
        <v>0.68152455925994593</v>
      </c>
    </row>
    <row r="14" spans="1:5" ht="15" x14ac:dyDescent="0.2">
      <c r="A14" s="3">
        <v>2456</v>
      </c>
      <c r="B14" s="69" t="s">
        <v>636</v>
      </c>
      <c r="C14" s="83">
        <v>28707605</v>
      </c>
      <c r="D14" s="97">
        <v>20686248</v>
      </c>
      <c r="E14" s="99">
        <f t="shared" si="0"/>
        <v>0.72058424936528143</v>
      </c>
    </row>
    <row r="15" spans="1:5" ht="15" x14ac:dyDescent="0.2">
      <c r="A15" s="3">
        <v>2457</v>
      </c>
      <c r="B15" s="69" t="s">
        <v>637</v>
      </c>
      <c r="C15" s="83">
        <v>31435310</v>
      </c>
      <c r="D15" s="97">
        <v>23376348</v>
      </c>
      <c r="E15" s="99">
        <f t="shared" si="0"/>
        <v>0.74363344913729179</v>
      </c>
    </row>
    <row r="16" spans="1:5" ht="15" x14ac:dyDescent="0.2">
      <c r="A16" s="3">
        <v>2458</v>
      </c>
      <c r="B16" s="69" t="s">
        <v>638</v>
      </c>
      <c r="C16" s="83">
        <v>40080775</v>
      </c>
      <c r="D16" s="97">
        <v>28773536</v>
      </c>
      <c r="E16" s="99">
        <f t="shared" si="0"/>
        <v>0.7178887134792179</v>
      </c>
    </row>
    <row r="17" spans="1:5" ht="15" x14ac:dyDescent="0.2">
      <c r="A17" s="3">
        <v>2459</v>
      </c>
      <c r="B17" s="69" t="s">
        <v>639</v>
      </c>
      <c r="C17" s="83">
        <v>47858920</v>
      </c>
      <c r="D17" s="97">
        <v>38315950</v>
      </c>
      <c r="E17" s="99">
        <f t="shared" si="0"/>
        <v>0.80060206122495037</v>
      </c>
    </row>
    <row r="18" spans="1:5" ht="15" x14ac:dyDescent="0.2">
      <c r="A18" s="3">
        <v>2460</v>
      </c>
      <c r="B18" s="69" t="s">
        <v>640</v>
      </c>
      <c r="C18" s="83">
        <v>59664755</v>
      </c>
      <c r="D18" s="97">
        <v>49571327</v>
      </c>
      <c r="E18" s="99">
        <f t="shared" si="0"/>
        <v>0.83083098221051943</v>
      </c>
    </row>
    <row r="19" spans="1:5" ht="15" x14ac:dyDescent="0.2">
      <c r="A19" s="3">
        <v>2461</v>
      </c>
      <c r="B19" s="69" t="s">
        <v>641</v>
      </c>
      <c r="C19" s="83">
        <v>113766985</v>
      </c>
      <c r="D19" s="97">
        <v>101706429</v>
      </c>
      <c r="E19" s="99">
        <f t="shared" si="0"/>
        <v>0.89398896349411039</v>
      </c>
    </row>
    <row r="20" spans="1:5" ht="15" x14ac:dyDescent="0.2">
      <c r="A20" s="3">
        <v>2462</v>
      </c>
      <c r="B20" s="69" t="s">
        <v>642</v>
      </c>
      <c r="C20" s="83">
        <v>108596694</v>
      </c>
      <c r="D20" s="97">
        <v>97582152</v>
      </c>
      <c r="E20" s="99">
        <f t="shared" si="0"/>
        <v>0.89857387371295117</v>
      </c>
    </row>
    <row r="21" spans="1:5" ht="15" x14ac:dyDescent="0.2">
      <c r="A21" s="3">
        <v>2463</v>
      </c>
      <c r="B21" s="69" t="s">
        <v>643</v>
      </c>
      <c r="C21" s="83">
        <v>72986110</v>
      </c>
      <c r="D21" s="97">
        <v>55057320</v>
      </c>
      <c r="E21" s="99">
        <f t="shared" si="0"/>
        <v>0.75435339683126013</v>
      </c>
    </row>
    <row r="22" spans="1:5" ht="15" x14ac:dyDescent="0.2">
      <c r="A22" s="3">
        <v>2464</v>
      </c>
      <c r="B22" s="69" t="s">
        <v>644</v>
      </c>
      <c r="C22" s="83">
        <v>83995076</v>
      </c>
      <c r="D22" s="97">
        <v>60544661</v>
      </c>
      <c r="E22" s="99">
        <f t="shared" si="0"/>
        <v>0.72081202712406622</v>
      </c>
    </row>
    <row r="23" spans="1:5" ht="15" x14ac:dyDescent="0.2">
      <c r="A23" s="3">
        <v>2465</v>
      </c>
      <c r="B23" s="69" t="s">
        <v>645</v>
      </c>
      <c r="C23" s="83">
        <v>91663679</v>
      </c>
      <c r="D23" s="97">
        <v>80593679</v>
      </c>
      <c r="E23" s="99">
        <f t="shared" si="0"/>
        <v>0.87923242749180952</v>
      </c>
    </row>
    <row r="24" spans="1:5" ht="15" x14ac:dyDescent="0.2">
      <c r="A24" s="3">
        <v>2466</v>
      </c>
      <c r="B24" s="69" t="s">
        <v>646</v>
      </c>
      <c r="C24" s="83">
        <v>115603450</v>
      </c>
      <c r="D24" s="97">
        <v>104533450</v>
      </c>
      <c r="E24" s="99">
        <f t="shared" si="0"/>
        <v>0.90424161216641896</v>
      </c>
    </row>
    <row r="25" spans="1:5" ht="15" x14ac:dyDescent="0.2">
      <c r="A25" s="3">
        <v>2467</v>
      </c>
      <c r="B25" s="69" t="s">
        <v>647</v>
      </c>
      <c r="C25" s="83">
        <v>116807476</v>
      </c>
      <c r="D25" s="97">
        <v>110234406</v>
      </c>
      <c r="E25" s="99">
        <f t="shared" si="0"/>
        <v>0.94372731759052819</v>
      </c>
    </row>
    <row r="26" spans="1:5" ht="15" x14ac:dyDescent="0.2">
      <c r="A26" s="3">
        <v>2468</v>
      </c>
      <c r="B26" s="69" t="s">
        <v>648</v>
      </c>
      <c r="C26" s="83">
        <v>145861166</v>
      </c>
      <c r="D26" s="97">
        <v>132732096</v>
      </c>
      <c r="E26" s="99">
        <f t="shared" si="0"/>
        <v>0.9099892702078084</v>
      </c>
    </row>
    <row r="27" spans="1:5" ht="15" x14ac:dyDescent="0.2">
      <c r="A27" s="3">
        <v>2469</v>
      </c>
      <c r="B27" s="69" t="s">
        <v>649</v>
      </c>
      <c r="C27" s="83">
        <v>133958520</v>
      </c>
      <c r="D27" s="97">
        <v>133958520</v>
      </c>
      <c r="E27" s="99">
        <f t="shared" si="0"/>
        <v>1</v>
      </c>
    </row>
    <row r="28" spans="1:5" ht="15" x14ac:dyDescent="0.2">
      <c r="A28" s="3">
        <v>2470</v>
      </c>
      <c r="B28" s="69" t="s">
        <v>650</v>
      </c>
      <c r="C28" s="83">
        <v>135253808</v>
      </c>
      <c r="D28" s="97">
        <v>135253808</v>
      </c>
      <c r="E28" s="99">
        <f t="shared" si="0"/>
        <v>1</v>
      </c>
    </row>
    <row r="29" spans="1:5" ht="15" x14ac:dyDescent="0.2">
      <c r="A29" s="3">
        <v>2471</v>
      </c>
      <c r="B29" s="69" t="s">
        <v>651</v>
      </c>
      <c r="C29" s="83">
        <v>140068370</v>
      </c>
      <c r="D29" s="97">
        <v>161083350</v>
      </c>
      <c r="E29" s="99">
        <f t="shared" si="0"/>
        <v>1.1500337299563064</v>
      </c>
    </row>
    <row r="30" spans="1:5" ht="15" x14ac:dyDescent="0.2">
      <c r="A30" s="3">
        <v>2472</v>
      </c>
      <c r="B30" s="69" t="s">
        <v>652</v>
      </c>
      <c r="C30" s="83">
        <v>130168370</v>
      </c>
      <c r="D30" s="97">
        <v>151109922</v>
      </c>
      <c r="E30" s="99">
        <f t="shared" si="0"/>
        <v>1.1608804965445907</v>
      </c>
    </row>
    <row r="31" spans="1:5" ht="15" x14ac:dyDescent="0.2">
      <c r="A31" s="3">
        <v>2473</v>
      </c>
      <c r="B31" s="69" t="s">
        <v>653</v>
      </c>
      <c r="C31" s="83">
        <v>110368370</v>
      </c>
      <c r="D31" s="97">
        <v>131309922</v>
      </c>
      <c r="E31" s="99">
        <f t="shared" si="0"/>
        <v>1.1897423328803352</v>
      </c>
    </row>
    <row r="32" spans="1:5" ht="15" x14ac:dyDescent="0.2">
      <c r="A32" s="3">
        <v>2474</v>
      </c>
      <c r="B32" s="69" t="s">
        <v>654</v>
      </c>
      <c r="C32" s="83">
        <v>113371690</v>
      </c>
      <c r="D32" s="97">
        <v>105629223</v>
      </c>
      <c r="E32" s="99">
        <f t="shared" si="0"/>
        <v>0.93170722779205284</v>
      </c>
    </row>
    <row r="33" spans="1:5" ht="15" x14ac:dyDescent="0.2">
      <c r="A33" s="3">
        <v>2475</v>
      </c>
      <c r="B33" s="69" t="s">
        <v>655</v>
      </c>
      <c r="C33" s="83">
        <v>114282498</v>
      </c>
      <c r="D33" s="97">
        <v>122046351</v>
      </c>
      <c r="E33" s="99">
        <f t="shared" si="0"/>
        <v>1.0679356256283443</v>
      </c>
    </row>
    <row r="34" spans="1:5" ht="15" x14ac:dyDescent="0.2">
      <c r="A34" s="3">
        <v>2476</v>
      </c>
      <c r="B34" s="69" t="s">
        <v>656</v>
      </c>
      <c r="C34" s="83">
        <v>111532498</v>
      </c>
      <c r="D34" s="97">
        <v>131152680</v>
      </c>
      <c r="E34" s="99">
        <f t="shared" si="0"/>
        <v>1.1759144854802768</v>
      </c>
    </row>
    <row r="35" spans="1:5" ht="15" x14ac:dyDescent="0.2">
      <c r="A35" s="3">
        <v>2477</v>
      </c>
      <c r="B35" s="69" t="s">
        <v>657</v>
      </c>
      <c r="C35" s="83">
        <v>133532498</v>
      </c>
      <c r="D35" s="97">
        <v>153411498</v>
      </c>
      <c r="E35" s="99">
        <f t="shared" si="0"/>
        <v>1.1488701274801285</v>
      </c>
    </row>
    <row r="36" spans="1:5" ht="15" x14ac:dyDescent="0.2">
      <c r="A36" s="3">
        <v>2478</v>
      </c>
      <c r="B36" s="69" t="s">
        <v>658</v>
      </c>
      <c r="C36" s="83">
        <v>131332498</v>
      </c>
      <c r="D36" s="97">
        <v>151211498</v>
      </c>
      <c r="E36" s="99">
        <f t="shared" si="0"/>
        <v>1.1513639068983521</v>
      </c>
    </row>
    <row r="37" spans="1:5" ht="15" x14ac:dyDescent="0.2">
      <c r="A37" s="3">
        <v>2479</v>
      </c>
      <c r="B37" s="69" t="s">
        <v>659</v>
      </c>
      <c r="C37" s="83">
        <v>143432498</v>
      </c>
      <c r="D37" s="97">
        <v>163856036</v>
      </c>
      <c r="E37" s="99">
        <f t="shared" si="0"/>
        <v>1.1423912870847441</v>
      </c>
    </row>
    <row r="38" spans="1:5" ht="15" x14ac:dyDescent="0.2">
      <c r="A38" s="3">
        <v>2480</v>
      </c>
      <c r="B38" s="69" t="s">
        <v>660</v>
      </c>
      <c r="C38" s="83">
        <v>145632498</v>
      </c>
      <c r="D38" s="97">
        <v>166056036</v>
      </c>
      <c r="E38" s="99">
        <f t="shared" si="0"/>
        <v>1.1402402504968363</v>
      </c>
    </row>
    <row r="39" spans="1:5" ht="15" x14ac:dyDescent="0.2">
      <c r="A39" s="3">
        <v>2481</v>
      </c>
      <c r="B39" s="69" t="s">
        <v>661</v>
      </c>
      <c r="C39" s="83">
        <v>150032498</v>
      </c>
      <c r="D39" s="97">
        <v>168256036</v>
      </c>
      <c r="E39" s="99">
        <f t="shared" si="0"/>
        <v>1.1214639377663365</v>
      </c>
    </row>
    <row r="40" spans="1:5" ht="15" x14ac:dyDescent="0.2">
      <c r="A40" s="3">
        <v>2482</v>
      </c>
      <c r="B40" s="69" t="s">
        <v>662</v>
      </c>
      <c r="C40" s="83">
        <v>192425722</v>
      </c>
      <c r="D40" s="97">
        <v>187425060</v>
      </c>
      <c r="E40" s="99">
        <f t="shared" si="0"/>
        <v>0.97401250753784363</v>
      </c>
    </row>
    <row r="41" spans="1:5" ht="15" x14ac:dyDescent="0.2">
      <c r="A41" s="3">
        <v>2483</v>
      </c>
      <c r="B41" s="69" t="s">
        <v>622</v>
      </c>
      <c r="C41" s="83">
        <v>234775726</v>
      </c>
      <c r="D41" s="97">
        <v>231211807</v>
      </c>
      <c r="E41" s="99">
        <f t="shared" si="0"/>
        <v>0.98481989999255715</v>
      </c>
    </row>
    <row r="42" spans="1:5" ht="15" x14ac:dyDescent="0.2">
      <c r="A42" s="3">
        <v>2484</v>
      </c>
      <c r="B42" s="69" t="s">
        <v>623</v>
      </c>
      <c r="C42" s="83">
        <v>297344675</v>
      </c>
      <c r="D42" s="97">
        <v>292099297</v>
      </c>
      <c r="E42" s="99">
        <f t="shared" si="0"/>
        <v>0.98235926706943721</v>
      </c>
    </row>
    <row r="43" spans="1:5" ht="15" x14ac:dyDescent="0.2">
      <c r="A43" s="3">
        <v>2885</v>
      </c>
      <c r="B43" s="69" t="s">
        <v>624</v>
      </c>
      <c r="C43" s="83">
        <v>392724060</v>
      </c>
      <c r="D43" s="97">
        <v>377220792</v>
      </c>
      <c r="E43" s="99">
        <f t="shared" si="0"/>
        <v>0.96052376317356258</v>
      </c>
    </row>
  </sheetData>
  <phoneticPr fontId="1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48"/>
  <sheetViews>
    <sheetView zoomScale="80" zoomScaleNormal="80" workbookViewId="0">
      <pane xSplit="3" ySplit="7" topLeftCell="D8" activePane="bottomRight" state="frozen"/>
      <selection pane="topRight"/>
      <selection pane="bottomLeft"/>
      <selection pane="bottomRight" activeCell="AL48" sqref="AI6:AL48"/>
    </sheetView>
  </sheetViews>
  <sheetFormatPr baseColWidth="10" defaultColWidth="10.6640625" defaultRowHeight="15.75" customHeight="1" x14ac:dyDescent="0.2"/>
  <cols>
    <col min="1" max="1" width="8.6640625" style="5" customWidth="1"/>
    <col min="2" max="2" width="21.5" style="5" customWidth="1"/>
    <col min="3" max="3" width="15.33203125" style="5" customWidth="1"/>
    <col min="4" max="6" width="10.6640625" style="6"/>
    <col min="7" max="7" width="10.6640625" style="6" bestFit="1" customWidth="1"/>
    <col min="8" max="8" width="14" style="6" customWidth="1"/>
    <col min="9" max="9" width="14.6640625" style="6" customWidth="1"/>
    <col min="10" max="10" width="14.1640625" style="6" customWidth="1"/>
    <col min="11" max="11" width="14.6640625" style="6" customWidth="1"/>
    <col min="12" max="15" width="10.6640625" style="6"/>
    <col min="16" max="16" width="14.5" style="6" customWidth="1"/>
    <col min="17" max="38" width="14.6640625" style="6" customWidth="1"/>
    <col min="39" max="39" width="14.6640625" style="1" customWidth="1"/>
    <col min="40" max="16384" width="10.6640625" style="1"/>
  </cols>
  <sheetData>
    <row r="1" spans="1:39" ht="19" x14ac:dyDescent="0.25">
      <c r="A1" s="4" t="s">
        <v>4</v>
      </c>
      <c r="B1" s="4"/>
    </row>
    <row r="2" spans="1:39" ht="15" x14ac:dyDescent="0.2">
      <c r="A2" s="5" t="s">
        <v>5</v>
      </c>
    </row>
    <row r="3" spans="1:39" ht="15" x14ac:dyDescent="0.2">
      <c r="A3" s="57" t="s">
        <v>6</v>
      </c>
      <c r="B3" s="57"/>
    </row>
    <row r="4" spans="1:39" ht="15" x14ac:dyDescent="0.2">
      <c r="A4" s="1" t="s">
        <v>7</v>
      </c>
      <c r="B4" s="1"/>
    </row>
    <row r="5" spans="1:39" ht="15" x14ac:dyDescent="0.2">
      <c r="A5" s="1"/>
      <c r="B5" s="1"/>
    </row>
    <row r="6" spans="1:39" ht="15" x14ac:dyDescent="0.2">
      <c r="A6" s="41" t="s">
        <v>8</v>
      </c>
      <c r="B6" s="41"/>
      <c r="C6" s="41"/>
      <c r="D6" s="7" t="s">
        <v>9</v>
      </c>
      <c r="E6" s="7"/>
      <c r="F6" s="7"/>
      <c r="G6" s="7"/>
      <c r="H6" s="7"/>
      <c r="I6" s="7"/>
      <c r="J6" s="7"/>
      <c r="K6" s="7"/>
      <c r="L6" s="7"/>
      <c r="M6" s="7"/>
      <c r="N6" s="7"/>
      <c r="O6" s="15" t="s">
        <v>10</v>
      </c>
      <c r="P6" s="15"/>
      <c r="Q6" s="15"/>
      <c r="R6" s="15"/>
      <c r="S6" s="39" t="s">
        <v>11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16" t="s">
        <v>12</v>
      </c>
      <c r="AJ6" s="16"/>
      <c r="AK6" s="16"/>
      <c r="AL6" s="16"/>
      <c r="AM6" s="43" t="s">
        <v>13</v>
      </c>
    </row>
    <row r="7" spans="1:39" s="20" customFormat="1" ht="69.5" customHeight="1" x14ac:dyDescent="0.2">
      <c r="A7" s="42" t="s">
        <v>14</v>
      </c>
      <c r="B7" s="42" t="s">
        <v>621</v>
      </c>
      <c r="C7" s="42" t="s">
        <v>620</v>
      </c>
      <c r="D7" s="19" t="s">
        <v>16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19" t="s">
        <v>22</v>
      </c>
      <c r="K7" s="19" t="s">
        <v>23</v>
      </c>
      <c r="L7" s="19" t="s">
        <v>24</v>
      </c>
      <c r="M7" s="19" t="s">
        <v>25</v>
      </c>
      <c r="N7" s="19" t="s">
        <v>26</v>
      </c>
      <c r="O7" s="17" t="s">
        <v>27</v>
      </c>
      <c r="P7" s="17" t="s">
        <v>28</v>
      </c>
      <c r="Q7" s="17" t="s">
        <v>25</v>
      </c>
      <c r="R7" s="17" t="s">
        <v>26</v>
      </c>
      <c r="S7" s="40" t="s">
        <v>29</v>
      </c>
      <c r="T7" s="40" t="s">
        <v>30</v>
      </c>
      <c r="U7" s="40" t="s">
        <v>31</v>
      </c>
      <c r="V7" s="40" t="s">
        <v>32</v>
      </c>
      <c r="W7" s="40" t="s">
        <v>33</v>
      </c>
      <c r="X7" s="40" t="s">
        <v>34</v>
      </c>
      <c r="Y7" s="40" t="s">
        <v>35</v>
      </c>
      <c r="Z7" s="40" t="s">
        <v>36</v>
      </c>
      <c r="AA7" s="40" t="s">
        <v>37</v>
      </c>
      <c r="AB7" s="40" t="s">
        <v>38</v>
      </c>
      <c r="AC7" s="40" t="s">
        <v>39</v>
      </c>
      <c r="AD7" s="40" t="s">
        <v>40</v>
      </c>
      <c r="AE7" s="40" t="s">
        <v>26</v>
      </c>
      <c r="AF7" s="40" t="s">
        <v>675</v>
      </c>
      <c r="AG7" s="40" t="s">
        <v>674</v>
      </c>
      <c r="AH7" s="40" t="s">
        <v>42</v>
      </c>
      <c r="AI7" s="18" t="s">
        <v>43</v>
      </c>
      <c r="AJ7" s="18" t="s">
        <v>44</v>
      </c>
      <c r="AK7" s="18" t="s">
        <v>45</v>
      </c>
      <c r="AL7" s="18" t="s">
        <v>46</v>
      </c>
    </row>
    <row r="8" spans="1:39" ht="15" x14ac:dyDescent="0.2">
      <c r="A8" s="3">
        <v>2445</v>
      </c>
      <c r="B8" s="3" t="s">
        <v>47</v>
      </c>
      <c r="C8" s="69" t="s">
        <v>625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9">
        <v>3479105</v>
      </c>
      <c r="R8" s="12"/>
      <c r="S8" s="10">
        <v>3479105</v>
      </c>
      <c r="T8" s="10">
        <v>0</v>
      </c>
      <c r="U8" s="10" t="s">
        <v>48</v>
      </c>
      <c r="V8" s="10" t="s">
        <v>48</v>
      </c>
      <c r="W8" s="10" t="s">
        <v>48</v>
      </c>
      <c r="X8" s="10" t="s">
        <v>48</v>
      </c>
      <c r="Y8" s="10" t="s">
        <v>48</v>
      </c>
      <c r="Z8" s="10">
        <v>3479105</v>
      </c>
      <c r="AA8" s="10" t="s">
        <v>48</v>
      </c>
      <c r="AB8" s="10" t="s">
        <v>48</v>
      </c>
      <c r="AC8" s="10" t="s">
        <v>48</v>
      </c>
      <c r="AD8" s="10">
        <v>3479105</v>
      </c>
      <c r="AE8" s="22">
        <f t="shared" ref="AE8:AE48" si="0">AD8-SUM(Z8,AC8)</f>
        <v>0</v>
      </c>
      <c r="AF8" s="22">
        <f>SUM(X8:Y8,T8,AB8)</f>
        <v>0</v>
      </c>
      <c r="AG8" s="22">
        <f t="shared" ref="AG8:AG48" si="1">SUM(S8:V8,X8:Y8,AB8)</f>
        <v>3479105</v>
      </c>
      <c r="AH8" s="22">
        <f t="shared" ref="AH8:AH48" si="2">SUM(W8,AA8:AA8)</f>
        <v>0</v>
      </c>
      <c r="AI8" s="23"/>
      <c r="AJ8" s="23"/>
      <c r="AK8" s="23"/>
      <c r="AL8" s="23"/>
    </row>
    <row r="9" spans="1:39" ht="15" x14ac:dyDescent="0.2">
      <c r="A9" s="3">
        <v>2446</v>
      </c>
      <c r="B9" s="3" t="s">
        <v>49</v>
      </c>
      <c r="C9" s="69" t="s">
        <v>626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9">
        <v>7310935</v>
      </c>
      <c r="R9" s="12"/>
      <c r="S9" s="10">
        <v>7310935</v>
      </c>
      <c r="T9" s="10">
        <v>0</v>
      </c>
      <c r="U9" s="10" t="s">
        <v>48</v>
      </c>
      <c r="V9" s="10" t="s">
        <v>48</v>
      </c>
      <c r="W9" s="10" t="s">
        <v>48</v>
      </c>
      <c r="X9" s="10" t="s">
        <v>48</v>
      </c>
      <c r="Y9" s="10" t="s">
        <v>48</v>
      </c>
      <c r="Z9" s="10">
        <v>7310935</v>
      </c>
      <c r="AA9" s="10" t="s">
        <v>48</v>
      </c>
      <c r="AB9" s="10" t="s">
        <v>48</v>
      </c>
      <c r="AC9" s="10" t="s">
        <v>48</v>
      </c>
      <c r="AD9" s="10">
        <v>7310935</v>
      </c>
      <c r="AE9" s="22">
        <f t="shared" si="0"/>
        <v>0</v>
      </c>
      <c r="AF9" s="22">
        <f t="shared" ref="AF9:AF48" si="3">SUM(X9:Y9,T9,AB9)</f>
        <v>0</v>
      </c>
      <c r="AG9" s="22">
        <f t="shared" si="1"/>
        <v>7310935</v>
      </c>
      <c r="AH9" s="22">
        <f t="shared" si="2"/>
        <v>0</v>
      </c>
      <c r="AI9" s="23"/>
      <c r="AJ9" s="23"/>
      <c r="AK9" s="23"/>
      <c r="AL9" s="23"/>
    </row>
    <row r="10" spans="1:39" ht="15" x14ac:dyDescent="0.2">
      <c r="A10" s="3">
        <v>2447</v>
      </c>
      <c r="B10" s="3" t="s">
        <v>50</v>
      </c>
      <c r="C10" s="69" t="s">
        <v>627</v>
      </c>
      <c r="D10" s="8">
        <v>88626683</v>
      </c>
      <c r="E10" s="12"/>
      <c r="F10" s="12"/>
      <c r="G10" s="12"/>
      <c r="H10" s="12"/>
      <c r="I10" s="12"/>
      <c r="J10" s="12"/>
      <c r="K10" s="12"/>
      <c r="L10" s="12"/>
      <c r="M10" s="8">
        <v>88626683</v>
      </c>
      <c r="N10" s="45">
        <f t="shared" ref="N10:N42" si="4">M10-SUM(D10:E10)</f>
        <v>0</v>
      </c>
      <c r="O10" s="12"/>
      <c r="P10" s="12"/>
      <c r="Q10" s="9">
        <v>10623120</v>
      </c>
      <c r="R10" s="12"/>
      <c r="S10" s="10">
        <v>10623120</v>
      </c>
      <c r="T10" s="10">
        <v>0</v>
      </c>
      <c r="U10" s="10" t="s">
        <v>48</v>
      </c>
      <c r="V10" s="10" t="s">
        <v>48</v>
      </c>
      <c r="W10" s="10" t="s">
        <v>48</v>
      </c>
      <c r="X10" s="10" t="s">
        <v>48</v>
      </c>
      <c r="Y10" s="10" t="s">
        <v>48</v>
      </c>
      <c r="Z10" s="10">
        <v>10623120</v>
      </c>
      <c r="AA10" s="10" t="s">
        <v>48</v>
      </c>
      <c r="AB10" s="10" t="s">
        <v>48</v>
      </c>
      <c r="AC10" s="10" t="s">
        <v>48</v>
      </c>
      <c r="AD10" s="10">
        <v>10623120</v>
      </c>
      <c r="AE10" s="22">
        <f t="shared" si="0"/>
        <v>0</v>
      </c>
      <c r="AF10" s="22">
        <f t="shared" si="3"/>
        <v>0</v>
      </c>
      <c r="AG10" s="22">
        <f>SUM(S10:V10,X10:Y10,AB10)</f>
        <v>10623120</v>
      </c>
      <c r="AH10" s="22">
        <f t="shared" si="2"/>
        <v>0</v>
      </c>
      <c r="AI10" s="23"/>
      <c r="AJ10" s="23"/>
      <c r="AK10" s="23"/>
      <c r="AL10" s="23"/>
    </row>
    <row r="11" spans="1:39" ht="15" x14ac:dyDescent="0.2">
      <c r="A11" s="3">
        <v>2448</v>
      </c>
      <c r="B11" s="3" t="s">
        <v>51</v>
      </c>
      <c r="C11" s="69" t="s">
        <v>628</v>
      </c>
      <c r="D11" s="8">
        <v>98661542</v>
      </c>
      <c r="E11" s="12"/>
      <c r="F11" s="12"/>
      <c r="G11" s="12"/>
      <c r="H11" s="12"/>
      <c r="I11" s="12"/>
      <c r="J11" s="12"/>
      <c r="K11" s="12"/>
      <c r="L11" s="12"/>
      <c r="M11" s="8">
        <v>98661542</v>
      </c>
      <c r="N11" s="45">
        <f t="shared" si="4"/>
        <v>0</v>
      </c>
      <c r="O11" s="12"/>
      <c r="P11" s="12"/>
      <c r="Q11" s="9">
        <v>11030770</v>
      </c>
      <c r="R11" s="12"/>
      <c r="S11" s="10">
        <v>8535598</v>
      </c>
      <c r="T11" s="10">
        <v>0</v>
      </c>
      <c r="U11" s="10" t="s">
        <v>48</v>
      </c>
      <c r="V11" s="10" t="s">
        <v>48</v>
      </c>
      <c r="W11" s="10" t="s">
        <v>48</v>
      </c>
      <c r="X11" s="10" t="s">
        <v>48</v>
      </c>
      <c r="Y11" s="10" t="s">
        <v>48</v>
      </c>
      <c r="Z11" s="10">
        <v>8535598</v>
      </c>
      <c r="AA11" s="10" t="s">
        <v>48</v>
      </c>
      <c r="AB11" s="10" t="s">
        <v>48</v>
      </c>
      <c r="AC11" s="10">
        <v>2495172</v>
      </c>
      <c r="AD11" s="10">
        <v>11030770</v>
      </c>
      <c r="AE11" s="22">
        <f t="shared" si="0"/>
        <v>0</v>
      </c>
      <c r="AF11" s="22">
        <f t="shared" si="3"/>
        <v>0</v>
      </c>
      <c r="AG11" s="22">
        <f t="shared" si="1"/>
        <v>8535598</v>
      </c>
      <c r="AH11" s="22">
        <f t="shared" si="2"/>
        <v>0</v>
      </c>
      <c r="AI11" s="23"/>
      <c r="AJ11" s="23"/>
      <c r="AK11" s="23"/>
      <c r="AL11" s="23"/>
    </row>
    <row r="12" spans="1:39" ht="15" x14ac:dyDescent="0.2">
      <c r="A12" s="3">
        <v>2449</v>
      </c>
      <c r="B12" s="3" t="s">
        <v>52</v>
      </c>
      <c r="C12" s="69" t="s">
        <v>629</v>
      </c>
      <c r="D12" s="8">
        <v>100689617</v>
      </c>
      <c r="E12" s="12"/>
      <c r="F12" s="12"/>
      <c r="G12" s="12"/>
      <c r="H12" s="12"/>
      <c r="I12" s="12"/>
      <c r="J12" s="12"/>
      <c r="K12" s="12"/>
      <c r="L12" s="12"/>
      <c r="M12" s="8">
        <v>100689617</v>
      </c>
      <c r="N12" s="45">
        <f t="shared" si="4"/>
        <v>0</v>
      </c>
      <c r="O12" s="12"/>
      <c r="P12" s="12"/>
      <c r="Q12" s="9">
        <v>15209170</v>
      </c>
      <c r="R12" s="12"/>
      <c r="S12" s="10">
        <v>9998590</v>
      </c>
      <c r="T12" s="10">
        <v>0</v>
      </c>
      <c r="U12" s="10" t="s">
        <v>48</v>
      </c>
      <c r="V12" s="10" t="s">
        <v>48</v>
      </c>
      <c r="W12" s="10" t="s">
        <v>48</v>
      </c>
      <c r="X12" s="10" t="s">
        <v>48</v>
      </c>
      <c r="Y12" s="10" t="s">
        <v>48</v>
      </c>
      <c r="Z12" s="10">
        <v>9998590</v>
      </c>
      <c r="AA12" s="10" t="s">
        <v>48</v>
      </c>
      <c r="AB12" s="10" t="s">
        <v>48</v>
      </c>
      <c r="AC12" s="10">
        <v>5210580</v>
      </c>
      <c r="AD12" s="10">
        <v>15209170</v>
      </c>
      <c r="AE12" s="22">
        <f t="shared" si="0"/>
        <v>0</v>
      </c>
      <c r="AF12" s="22">
        <f t="shared" si="3"/>
        <v>0</v>
      </c>
      <c r="AG12" s="22">
        <f t="shared" si="1"/>
        <v>9998590</v>
      </c>
      <c r="AH12" s="22">
        <f t="shared" si="2"/>
        <v>0</v>
      </c>
      <c r="AI12" s="23"/>
      <c r="AJ12" s="23"/>
      <c r="AK12" s="23"/>
      <c r="AL12" s="23"/>
    </row>
    <row r="13" spans="1:39" ht="15" x14ac:dyDescent="0.2">
      <c r="A13" s="3">
        <v>2450</v>
      </c>
      <c r="B13" s="3" t="s">
        <v>53</v>
      </c>
      <c r="C13" s="69" t="s">
        <v>630</v>
      </c>
      <c r="D13" s="8">
        <v>95911445</v>
      </c>
      <c r="E13" s="12"/>
      <c r="F13" s="12"/>
      <c r="G13" s="12"/>
      <c r="H13" s="12"/>
      <c r="I13" s="12"/>
      <c r="J13" s="12"/>
      <c r="K13" s="12"/>
      <c r="L13" s="12"/>
      <c r="M13" s="8">
        <v>95911445</v>
      </c>
      <c r="N13" s="45">
        <f t="shared" si="4"/>
        <v>0</v>
      </c>
      <c r="O13" s="12"/>
      <c r="P13" s="12"/>
      <c r="Q13" s="9">
        <v>14796040</v>
      </c>
      <c r="R13" s="12"/>
      <c r="S13" s="10">
        <v>9003473</v>
      </c>
      <c r="T13" s="10">
        <v>0</v>
      </c>
      <c r="U13" s="10" t="s">
        <v>48</v>
      </c>
      <c r="V13" s="10" t="s">
        <v>48</v>
      </c>
      <c r="W13" s="10" t="s">
        <v>48</v>
      </c>
      <c r="X13" s="10" t="s">
        <v>48</v>
      </c>
      <c r="Y13" s="10" t="s">
        <v>48</v>
      </c>
      <c r="Z13" s="10">
        <v>9003473</v>
      </c>
      <c r="AA13" s="10" t="s">
        <v>48</v>
      </c>
      <c r="AB13" s="10" t="s">
        <v>48</v>
      </c>
      <c r="AC13" s="10">
        <v>5792567</v>
      </c>
      <c r="AD13" s="10">
        <v>14796040</v>
      </c>
      <c r="AE13" s="22">
        <f t="shared" si="0"/>
        <v>0</v>
      </c>
      <c r="AF13" s="22">
        <f t="shared" si="3"/>
        <v>0</v>
      </c>
      <c r="AG13" s="22">
        <f t="shared" si="1"/>
        <v>9003473</v>
      </c>
      <c r="AH13" s="22">
        <f t="shared" si="2"/>
        <v>0</v>
      </c>
      <c r="AI13" s="11" t="s">
        <v>48</v>
      </c>
      <c r="AJ13" s="11" t="s">
        <v>48</v>
      </c>
      <c r="AK13" s="11">
        <v>435899</v>
      </c>
      <c r="AL13" s="11">
        <v>5888431</v>
      </c>
    </row>
    <row r="14" spans="1:39" ht="15" x14ac:dyDescent="0.2">
      <c r="A14" s="3">
        <v>2451</v>
      </c>
      <c r="B14" s="3" t="s">
        <v>54</v>
      </c>
      <c r="C14" s="69" t="s">
        <v>631</v>
      </c>
      <c r="D14" s="8">
        <v>87504205</v>
      </c>
      <c r="E14" s="8">
        <v>275010</v>
      </c>
      <c r="F14" s="8" t="s">
        <v>48</v>
      </c>
      <c r="G14" s="8" t="s">
        <v>48</v>
      </c>
      <c r="H14" s="8" t="s">
        <v>48</v>
      </c>
      <c r="I14" s="8" t="s">
        <v>48</v>
      </c>
      <c r="J14" s="8" t="s">
        <v>48</v>
      </c>
      <c r="K14" s="8" t="s">
        <v>48</v>
      </c>
      <c r="L14" s="8" t="s">
        <v>48</v>
      </c>
      <c r="M14" s="8">
        <v>87779215</v>
      </c>
      <c r="N14" s="45">
        <f t="shared" si="4"/>
        <v>0</v>
      </c>
      <c r="O14" s="12"/>
      <c r="P14" s="12"/>
      <c r="Q14" s="9">
        <v>16832820</v>
      </c>
      <c r="R14" s="12"/>
      <c r="S14" s="10">
        <v>11040253</v>
      </c>
      <c r="T14" s="10">
        <v>0</v>
      </c>
      <c r="U14" s="10" t="s">
        <v>48</v>
      </c>
      <c r="V14" s="10" t="s">
        <v>48</v>
      </c>
      <c r="W14" s="10" t="s">
        <v>48</v>
      </c>
      <c r="X14" s="10" t="s">
        <v>48</v>
      </c>
      <c r="Y14" s="10" t="s">
        <v>48</v>
      </c>
      <c r="Z14" s="10">
        <v>11040253</v>
      </c>
      <c r="AA14" s="10" t="s">
        <v>48</v>
      </c>
      <c r="AB14" s="10" t="s">
        <v>48</v>
      </c>
      <c r="AC14" s="10">
        <v>5792567</v>
      </c>
      <c r="AD14" s="10">
        <v>16832820</v>
      </c>
      <c r="AE14" s="22">
        <f t="shared" si="0"/>
        <v>0</v>
      </c>
      <c r="AF14" s="22">
        <f t="shared" si="3"/>
        <v>0</v>
      </c>
      <c r="AG14" s="22">
        <f t="shared" si="1"/>
        <v>11040253</v>
      </c>
      <c r="AH14" s="22">
        <f t="shared" si="2"/>
        <v>0</v>
      </c>
      <c r="AI14" s="11" t="s">
        <v>48</v>
      </c>
      <c r="AJ14" s="11" t="s">
        <v>48</v>
      </c>
      <c r="AK14" s="11">
        <v>316200</v>
      </c>
      <c r="AL14" s="11">
        <v>4275380</v>
      </c>
    </row>
    <row r="15" spans="1:39" ht="15" x14ac:dyDescent="0.2">
      <c r="A15" s="3">
        <v>2452</v>
      </c>
      <c r="B15" s="3" t="s">
        <v>55</v>
      </c>
      <c r="C15" s="69" t="s">
        <v>632</v>
      </c>
      <c r="D15" s="8">
        <v>79446729</v>
      </c>
      <c r="E15" s="8">
        <v>1045320</v>
      </c>
      <c r="F15" s="8" t="s">
        <v>48</v>
      </c>
      <c r="G15" s="8" t="s">
        <v>48</v>
      </c>
      <c r="H15" s="8" t="s">
        <v>48</v>
      </c>
      <c r="I15" s="8" t="s">
        <v>48</v>
      </c>
      <c r="J15" s="8" t="s">
        <v>48</v>
      </c>
      <c r="K15" s="8" t="s">
        <v>48</v>
      </c>
      <c r="L15" s="8" t="s">
        <v>48</v>
      </c>
      <c r="M15" s="8">
        <v>80492049</v>
      </c>
      <c r="N15" s="45">
        <f t="shared" si="4"/>
        <v>0</v>
      </c>
      <c r="O15" s="12"/>
      <c r="P15" s="12"/>
      <c r="Q15" s="9">
        <v>17988185</v>
      </c>
      <c r="R15" s="12"/>
      <c r="S15" s="10">
        <v>12349850</v>
      </c>
      <c r="T15" s="10">
        <v>0</v>
      </c>
      <c r="U15" s="10" t="s">
        <v>48</v>
      </c>
      <c r="V15" s="10" t="s">
        <v>48</v>
      </c>
      <c r="W15" s="10" t="s">
        <v>48</v>
      </c>
      <c r="X15" s="10" t="s">
        <v>48</v>
      </c>
      <c r="Y15" s="10" t="s">
        <v>48</v>
      </c>
      <c r="Z15" s="10">
        <v>12349850</v>
      </c>
      <c r="AA15" s="10" t="s">
        <v>48</v>
      </c>
      <c r="AB15" s="10" t="s">
        <v>48</v>
      </c>
      <c r="AC15" s="10">
        <v>5638335</v>
      </c>
      <c r="AD15" s="10">
        <v>17988185</v>
      </c>
      <c r="AE15" s="22">
        <f t="shared" si="0"/>
        <v>0</v>
      </c>
      <c r="AF15" s="22">
        <f t="shared" si="3"/>
        <v>0</v>
      </c>
      <c r="AG15" s="22">
        <f t="shared" si="1"/>
        <v>12349850</v>
      </c>
      <c r="AH15" s="22">
        <f t="shared" si="2"/>
        <v>0</v>
      </c>
      <c r="AI15" s="11" t="s">
        <v>48</v>
      </c>
      <c r="AJ15" s="11" t="s">
        <v>48</v>
      </c>
      <c r="AK15" s="11">
        <v>60000</v>
      </c>
      <c r="AL15" s="11">
        <v>813334</v>
      </c>
    </row>
    <row r="16" spans="1:39" ht="15" x14ac:dyDescent="0.2">
      <c r="A16" s="3">
        <v>2453</v>
      </c>
      <c r="B16" s="3" t="s">
        <v>56</v>
      </c>
      <c r="C16" s="69" t="s">
        <v>633</v>
      </c>
      <c r="D16" s="8">
        <v>84983608</v>
      </c>
      <c r="E16" s="8">
        <v>2494135</v>
      </c>
      <c r="F16" s="8" t="s">
        <v>48</v>
      </c>
      <c r="G16" s="8" t="s">
        <v>48</v>
      </c>
      <c r="H16" s="8" t="s">
        <v>48</v>
      </c>
      <c r="I16" s="8" t="s">
        <v>48</v>
      </c>
      <c r="J16" s="8" t="s">
        <v>48</v>
      </c>
      <c r="K16" s="8" t="s">
        <v>48</v>
      </c>
      <c r="L16" s="8" t="s">
        <v>48</v>
      </c>
      <c r="M16" s="8">
        <v>87477743</v>
      </c>
      <c r="N16" s="45">
        <f t="shared" si="4"/>
        <v>0</v>
      </c>
      <c r="O16" s="12"/>
      <c r="P16" s="12"/>
      <c r="Q16" s="9">
        <v>18770220</v>
      </c>
      <c r="R16" s="12"/>
      <c r="S16" s="10">
        <v>13193495</v>
      </c>
      <c r="T16" s="10">
        <v>0</v>
      </c>
      <c r="U16" s="10" t="s">
        <v>48</v>
      </c>
      <c r="V16" s="10" t="s">
        <v>48</v>
      </c>
      <c r="W16" s="10" t="s">
        <v>48</v>
      </c>
      <c r="X16" s="10" t="s">
        <v>48</v>
      </c>
      <c r="Y16" s="10" t="s">
        <v>48</v>
      </c>
      <c r="Z16" s="10">
        <v>13193495</v>
      </c>
      <c r="AA16" s="10" t="s">
        <v>48</v>
      </c>
      <c r="AB16" s="10" t="s">
        <v>48</v>
      </c>
      <c r="AC16" s="10">
        <v>5576725</v>
      </c>
      <c r="AD16" s="10">
        <v>18770220</v>
      </c>
      <c r="AE16" s="22">
        <f t="shared" si="0"/>
        <v>0</v>
      </c>
      <c r="AF16" s="22">
        <f t="shared" si="3"/>
        <v>0</v>
      </c>
      <c r="AG16" s="22">
        <f t="shared" si="1"/>
        <v>13193495</v>
      </c>
      <c r="AH16" s="22">
        <f t="shared" si="2"/>
        <v>0</v>
      </c>
      <c r="AI16" s="11">
        <v>868877</v>
      </c>
      <c r="AJ16" s="11">
        <v>11295402</v>
      </c>
      <c r="AK16" s="11" t="s">
        <v>48</v>
      </c>
      <c r="AL16" s="11" t="s">
        <v>48</v>
      </c>
    </row>
    <row r="17" spans="1:39" ht="15" x14ac:dyDescent="0.2">
      <c r="A17" s="3">
        <v>2454</v>
      </c>
      <c r="B17" s="3" t="s">
        <v>57</v>
      </c>
      <c r="C17" s="69" t="s">
        <v>634</v>
      </c>
      <c r="D17" s="8">
        <v>77710570</v>
      </c>
      <c r="E17" s="8">
        <v>3064664</v>
      </c>
      <c r="F17" s="8" t="s">
        <v>48</v>
      </c>
      <c r="G17" s="8" t="s">
        <v>48</v>
      </c>
      <c r="H17" s="8" t="s">
        <v>48</v>
      </c>
      <c r="I17" s="8" t="s">
        <v>48</v>
      </c>
      <c r="J17" s="8" t="s">
        <v>48</v>
      </c>
      <c r="K17" s="8" t="s">
        <v>48</v>
      </c>
      <c r="L17" s="8" t="s">
        <v>48</v>
      </c>
      <c r="M17" s="8">
        <v>80775234</v>
      </c>
      <c r="N17" s="45">
        <f t="shared" si="4"/>
        <v>0</v>
      </c>
      <c r="O17" s="12"/>
      <c r="P17" s="12"/>
      <c r="Q17" s="9">
        <v>23736020</v>
      </c>
      <c r="R17" s="12"/>
      <c r="S17" s="10">
        <v>18154413</v>
      </c>
      <c r="T17" s="10">
        <v>0</v>
      </c>
      <c r="U17" s="10" t="s">
        <v>48</v>
      </c>
      <c r="V17" s="10" t="s">
        <v>48</v>
      </c>
      <c r="W17" s="10" t="s">
        <v>48</v>
      </c>
      <c r="X17" s="10" t="s">
        <v>48</v>
      </c>
      <c r="Y17" s="10" t="s">
        <v>48</v>
      </c>
      <c r="Z17" s="10">
        <v>18154413</v>
      </c>
      <c r="AA17" s="10" t="s">
        <v>48</v>
      </c>
      <c r="AB17" s="10" t="s">
        <v>48</v>
      </c>
      <c r="AC17" s="10">
        <v>5581607</v>
      </c>
      <c r="AD17" s="10">
        <v>23736020</v>
      </c>
      <c r="AE17" s="22">
        <f t="shared" si="0"/>
        <v>0</v>
      </c>
      <c r="AF17" s="22">
        <f t="shared" si="3"/>
        <v>0</v>
      </c>
      <c r="AG17" s="22">
        <f t="shared" si="1"/>
        <v>18154413</v>
      </c>
      <c r="AH17" s="22">
        <f t="shared" si="2"/>
        <v>0</v>
      </c>
      <c r="AI17" s="11">
        <v>30000</v>
      </c>
      <c r="AJ17" s="11">
        <v>390000</v>
      </c>
      <c r="AK17" s="11" t="s">
        <v>48</v>
      </c>
      <c r="AL17" s="11" t="s">
        <v>48</v>
      </c>
    </row>
    <row r="18" spans="1:39" ht="15" x14ac:dyDescent="0.2">
      <c r="A18" s="3">
        <v>2455</v>
      </c>
      <c r="B18" s="3" t="s">
        <v>58</v>
      </c>
      <c r="C18" s="69" t="s">
        <v>635</v>
      </c>
      <c r="D18" s="8">
        <v>73901463</v>
      </c>
      <c r="E18" s="8">
        <v>3337667</v>
      </c>
      <c r="F18" s="8" t="s">
        <v>48</v>
      </c>
      <c r="G18" s="8" t="s">
        <v>48</v>
      </c>
      <c r="H18" s="8" t="s">
        <v>48</v>
      </c>
      <c r="I18" s="8" t="s">
        <v>48</v>
      </c>
      <c r="J18" s="8" t="s">
        <v>48</v>
      </c>
      <c r="K18" s="8" t="s">
        <v>48</v>
      </c>
      <c r="L18" s="8" t="s">
        <v>48</v>
      </c>
      <c r="M18" s="8">
        <v>77239130</v>
      </c>
      <c r="N18" s="45">
        <f t="shared" si="4"/>
        <v>0</v>
      </c>
      <c r="O18" s="12"/>
      <c r="P18" s="12"/>
      <c r="Q18" s="9">
        <v>26051070</v>
      </c>
      <c r="R18" s="12"/>
      <c r="S18" s="10">
        <v>17754444</v>
      </c>
      <c r="T18" s="10">
        <v>0</v>
      </c>
      <c r="U18" s="10" t="s">
        <v>48</v>
      </c>
      <c r="V18" s="10" t="s">
        <v>48</v>
      </c>
      <c r="W18" s="10" t="s">
        <v>48</v>
      </c>
      <c r="X18" s="10" t="s">
        <v>48</v>
      </c>
      <c r="Y18" s="10" t="s">
        <v>48</v>
      </c>
      <c r="Z18" s="10">
        <v>17754444</v>
      </c>
      <c r="AA18" s="10" t="s">
        <v>48</v>
      </c>
      <c r="AB18" s="10" t="s">
        <v>48</v>
      </c>
      <c r="AC18" s="10">
        <v>8296626</v>
      </c>
      <c r="AD18" s="10">
        <v>26051070</v>
      </c>
      <c r="AE18" s="22">
        <f t="shared" si="0"/>
        <v>0</v>
      </c>
      <c r="AF18" s="22">
        <f t="shared" si="3"/>
        <v>0</v>
      </c>
      <c r="AG18" s="22">
        <f t="shared" si="1"/>
        <v>17754444</v>
      </c>
      <c r="AH18" s="22">
        <f t="shared" si="2"/>
        <v>0</v>
      </c>
      <c r="AI18" s="11" t="s">
        <v>48</v>
      </c>
      <c r="AJ18" s="11" t="s">
        <v>48</v>
      </c>
      <c r="AK18" s="11">
        <v>145000</v>
      </c>
      <c r="AL18" s="11">
        <v>1953235</v>
      </c>
    </row>
    <row r="19" spans="1:39" ht="15" x14ac:dyDescent="0.2">
      <c r="A19" s="3">
        <v>2456</v>
      </c>
      <c r="B19" s="3" t="s">
        <v>59</v>
      </c>
      <c r="C19" s="69" t="s">
        <v>636</v>
      </c>
      <c r="D19" s="8">
        <v>76126513</v>
      </c>
      <c r="E19" s="8">
        <v>3611470</v>
      </c>
      <c r="F19" s="8" t="s">
        <v>48</v>
      </c>
      <c r="G19" s="8" t="s">
        <v>48</v>
      </c>
      <c r="H19" s="8" t="s">
        <v>48</v>
      </c>
      <c r="I19" s="8" t="s">
        <v>48</v>
      </c>
      <c r="J19" s="8" t="s">
        <v>48</v>
      </c>
      <c r="K19" s="8" t="s">
        <v>48</v>
      </c>
      <c r="L19" s="8" t="s">
        <v>48</v>
      </c>
      <c r="M19" s="8">
        <v>79737983</v>
      </c>
      <c r="N19" s="45">
        <f t="shared" si="4"/>
        <v>0</v>
      </c>
      <c r="O19" s="12"/>
      <c r="P19" s="12"/>
      <c r="Q19" s="9">
        <v>28707605</v>
      </c>
      <c r="R19" s="12"/>
      <c r="S19" s="10">
        <v>20686248</v>
      </c>
      <c r="T19" s="10">
        <v>0</v>
      </c>
      <c r="U19" s="10" t="s">
        <v>48</v>
      </c>
      <c r="V19" s="10" t="s">
        <v>48</v>
      </c>
      <c r="W19" s="10" t="s">
        <v>48</v>
      </c>
      <c r="X19" s="10" t="s">
        <v>48</v>
      </c>
      <c r="Y19" s="10" t="s">
        <v>48</v>
      </c>
      <c r="Z19" s="10">
        <v>20686248</v>
      </c>
      <c r="AA19" s="10" t="s">
        <v>48</v>
      </c>
      <c r="AB19" s="10" t="s">
        <v>48</v>
      </c>
      <c r="AC19" s="10">
        <v>8021357</v>
      </c>
      <c r="AD19" s="10">
        <v>28707605</v>
      </c>
      <c r="AE19" s="22">
        <f t="shared" si="0"/>
        <v>0</v>
      </c>
      <c r="AF19" s="22">
        <f t="shared" si="3"/>
        <v>0</v>
      </c>
      <c r="AG19" s="22">
        <f t="shared" si="1"/>
        <v>20686248</v>
      </c>
      <c r="AH19" s="22">
        <f t="shared" si="2"/>
        <v>0</v>
      </c>
      <c r="AI19" s="11">
        <v>953077</v>
      </c>
      <c r="AJ19" s="11">
        <v>12890000</v>
      </c>
      <c r="AK19" s="11" t="s">
        <v>48</v>
      </c>
      <c r="AL19" s="11" t="s">
        <v>48</v>
      </c>
    </row>
    <row r="20" spans="1:39" ht="15" x14ac:dyDescent="0.2">
      <c r="A20" s="3">
        <v>2457</v>
      </c>
      <c r="B20" s="3" t="s">
        <v>60</v>
      </c>
      <c r="C20" s="69" t="s">
        <v>637</v>
      </c>
      <c r="D20" s="8">
        <v>69806675</v>
      </c>
      <c r="E20" s="8">
        <v>3820272</v>
      </c>
      <c r="F20" s="8" t="s">
        <v>48</v>
      </c>
      <c r="G20" s="8" t="s">
        <v>48</v>
      </c>
      <c r="H20" s="8" t="s">
        <v>48</v>
      </c>
      <c r="I20" s="8" t="s">
        <v>48</v>
      </c>
      <c r="J20" s="8" t="s">
        <v>48</v>
      </c>
      <c r="K20" s="8" t="s">
        <v>48</v>
      </c>
      <c r="L20" s="8" t="s">
        <v>48</v>
      </c>
      <c r="M20" s="8">
        <v>73626947</v>
      </c>
      <c r="N20" s="45">
        <f t="shared" si="4"/>
        <v>0</v>
      </c>
      <c r="O20" s="12"/>
      <c r="P20" s="12"/>
      <c r="Q20" s="9">
        <v>31435310</v>
      </c>
      <c r="R20" s="12"/>
      <c r="S20" s="10">
        <v>19476348</v>
      </c>
      <c r="T20" s="10">
        <v>3900000</v>
      </c>
      <c r="U20" s="10" t="s">
        <v>48</v>
      </c>
      <c r="V20" s="10" t="s">
        <v>48</v>
      </c>
      <c r="W20" s="10" t="s">
        <v>48</v>
      </c>
      <c r="X20" s="10" t="s">
        <v>48</v>
      </c>
      <c r="Y20" s="10" t="s">
        <v>48</v>
      </c>
      <c r="Z20" s="10">
        <f t="shared" ref="Z20:Z24" si="5">S20+T20</f>
        <v>23376348</v>
      </c>
      <c r="AA20" s="10" t="s">
        <v>48</v>
      </c>
      <c r="AB20" s="10" t="s">
        <v>48</v>
      </c>
      <c r="AC20" s="10">
        <v>8058962</v>
      </c>
      <c r="AD20" s="10">
        <v>31435310</v>
      </c>
      <c r="AE20" s="22">
        <f t="shared" si="0"/>
        <v>0</v>
      </c>
      <c r="AF20" s="22">
        <f t="shared" si="3"/>
        <v>3900000</v>
      </c>
      <c r="AG20" s="22">
        <f t="shared" si="1"/>
        <v>23376348</v>
      </c>
      <c r="AH20" s="22">
        <f t="shared" si="2"/>
        <v>0</v>
      </c>
      <c r="AI20" s="11">
        <v>533500</v>
      </c>
      <c r="AJ20" s="11">
        <v>6908833</v>
      </c>
      <c r="AK20" s="11" t="s">
        <v>48</v>
      </c>
      <c r="AL20" s="11" t="s">
        <v>48</v>
      </c>
    </row>
    <row r="21" spans="1:39" ht="15" x14ac:dyDescent="0.2">
      <c r="A21" s="3">
        <v>2458</v>
      </c>
      <c r="B21" s="3" t="s">
        <v>61</v>
      </c>
      <c r="C21" s="69" t="s">
        <v>638</v>
      </c>
      <c r="D21" s="8">
        <v>73185535</v>
      </c>
      <c r="E21" s="8">
        <v>3918273</v>
      </c>
      <c r="F21" s="8" t="s">
        <v>48</v>
      </c>
      <c r="G21" s="8" t="s">
        <v>48</v>
      </c>
      <c r="H21" s="8" t="s">
        <v>48</v>
      </c>
      <c r="I21" s="8" t="s">
        <v>48</v>
      </c>
      <c r="J21" s="8" t="s">
        <v>48</v>
      </c>
      <c r="K21" s="8" t="s">
        <v>48</v>
      </c>
      <c r="L21" s="8" t="s">
        <v>48</v>
      </c>
      <c r="M21" s="8">
        <v>77103808</v>
      </c>
      <c r="N21" s="45">
        <f t="shared" si="4"/>
        <v>0</v>
      </c>
      <c r="O21" s="12"/>
      <c r="P21" s="12"/>
      <c r="Q21" s="9">
        <v>40080775</v>
      </c>
      <c r="R21" s="12"/>
      <c r="S21" s="10">
        <v>22273536</v>
      </c>
      <c r="T21" s="10">
        <v>6500000</v>
      </c>
      <c r="U21" s="10" t="s">
        <v>48</v>
      </c>
      <c r="V21" s="10" t="s">
        <v>48</v>
      </c>
      <c r="W21" s="10" t="s">
        <v>48</v>
      </c>
      <c r="X21" s="10" t="s">
        <v>48</v>
      </c>
      <c r="Y21" s="10" t="s">
        <v>48</v>
      </c>
      <c r="Z21" s="10">
        <f t="shared" si="5"/>
        <v>28773536</v>
      </c>
      <c r="AA21" s="10" t="s">
        <v>48</v>
      </c>
      <c r="AB21" s="10" t="s">
        <v>48</v>
      </c>
      <c r="AC21" s="10">
        <v>11307239</v>
      </c>
      <c r="AD21" s="10">
        <v>40080775</v>
      </c>
      <c r="AE21" s="22">
        <f t="shared" si="0"/>
        <v>0</v>
      </c>
      <c r="AF21" s="22">
        <f t="shared" si="3"/>
        <v>6500000</v>
      </c>
      <c r="AG21" s="22">
        <f t="shared" si="1"/>
        <v>28773536</v>
      </c>
      <c r="AH21" s="22">
        <f t="shared" si="2"/>
        <v>0</v>
      </c>
      <c r="AI21" s="11">
        <v>1540000</v>
      </c>
      <c r="AJ21" s="11">
        <v>2020000</v>
      </c>
      <c r="AK21" s="11" t="s">
        <v>48</v>
      </c>
      <c r="AL21" s="11" t="s">
        <v>48</v>
      </c>
    </row>
    <row r="22" spans="1:39" ht="15" x14ac:dyDescent="0.2">
      <c r="A22" s="3">
        <v>2459</v>
      </c>
      <c r="B22" s="3" t="s">
        <v>62</v>
      </c>
      <c r="C22" s="69" t="s">
        <v>639</v>
      </c>
      <c r="D22" s="8">
        <v>79912045</v>
      </c>
      <c r="E22" s="8">
        <v>3956606</v>
      </c>
      <c r="F22" s="8" t="s">
        <v>48</v>
      </c>
      <c r="G22" s="8" t="s">
        <v>48</v>
      </c>
      <c r="H22" s="8" t="s">
        <v>48</v>
      </c>
      <c r="I22" s="8" t="s">
        <v>48</v>
      </c>
      <c r="J22" s="8" t="s">
        <v>48</v>
      </c>
      <c r="K22" s="8" t="s">
        <v>48</v>
      </c>
      <c r="L22" s="8" t="s">
        <v>48</v>
      </c>
      <c r="M22" s="8">
        <v>83868651</v>
      </c>
      <c r="N22" s="45">
        <f t="shared" si="4"/>
        <v>0</v>
      </c>
      <c r="O22" s="12"/>
      <c r="P22" s="12"/>
      <c r="Q22" s="9">
        <v>47858920</v>
      </c>
      <c r="R22" s="12"/>
      <c r="S22" s="10">
        <v>24015950</v>
      </c>
      <c r="T22" s="10">
        <v>14300000</v>
      </c>
      <c r="U22" s="10" t="s">
        <v>48</v>
      </c>
      <c r="V22" s="10" t="s">
        <v>48</v>
      </c>
      <c r="W22" s="10" t="s">
        <v>48</v>
      </c>
      <c r="X22" s="10" t="s">
        <v>48</v>
      </c>
      <c r="Y22" s="10" t="s">
        <v>48</v>
      </c>
      <c r="Z22" s="10">
        <f t="shared" si="5"/>
        <v>38315950</v>
      </c>
      <c r="AA22" s="10" t="s">
        <v>48</v>
      </c>
      <c r="AB22" s="10" t="s">
        <v>48</v>
      </c>
      <c r="AC22" s="10">
        <v>9542970</v>
      </c>
      <c r="AD22" s="10">
        <v>47858920</v>
      </c>
      <c r="AE22" s="22">
        <f t="shared" si="0"/>
        <v>0</v>
      </c>
      <c r="AF22" s="22">
        <f t="shared" si="3"/>
        <v>14300000</v>
      </c>
      <c r="AG22" s="22">
        <f>SUM(S22:V22,X22:Y22,AB22)</f>
        <v>38315950</v>
      </c>
      <c r="AH22" s="22">
        <f t="shared" si="2"/>
        <v>0</v>
      </c>
      <c r="AI22" s="11">
        <v>2085000</v>
      </c>
      <c r="AJ22" s="11">
        <v>27105000</v>
      </c>
      <c r="AK22" s="11" t="s">
        <v>48</v>
      </c>
      <c r="AL22" s="11" t="s">
        <v>48</v>
      </c>
    </row>
    <row r="23" spans="1:39" ht="15" x14ac:dyDescent="0.2">
      <c r="A23" s="3">
        <v>2460</v>
      </c>
      <c r="B23" s="3" t="s">
        <v>63</v>
      </c>
      <c r="C23" s="69" t="s">
        <v>640</v>
      </c>
      <c r="D23" s="8">
        <v>88500619</v>
      </c>
      <c r="E23" s="8">
        <v>3996603</v>
      </c>
      <c r="F23" s="8" t="s">
        <v>48</v>
      </c>
      <c r="G23" s="8" t="s">
        <v>48</v>
      </c>
      <c r="H23" s="8" t="s">
        <v>48</v>
      </c>
      <c r="I23" s="8" t="s">
        <v>48</v>
      </c>
      <c r="J23" s="8" t="s">
        <v>48</v>
      </c>
      <c r="K23" s="8" t="s">
        <v>48</v>
      </c>
      <c r="L23" s="8" t="s">
        <v>48</v>
      </c>
      <c r="M23" s="8">
        <v>92497222</v>
      </c>
      <c r="N23" s="45">
        <f t="shared" si="4"/>
        <v>0</v>
      </c>
      <c r="O23" s="12"/>
      <c r="P23" s="12"/>
      <c r="Q23" s="9">
        <v>59664755</v>
      </c>
      <c r="R23" s="12"/>
      <c r="S23" s="10">
        <v>18371327</v>
      </c>
      <c r="T23" s="10">
        <v>31200000</v>
      </c>
      <c r="U23" s="10" t="s">
        <v>48</v>
      </c>
      <c r="V23" s="10" t="s">
        <v>48</v>
      </c>
      <c r="W23" s="10" t="s">
        <v>48</v>
      </c>
      <c r="X23" s="10" t="s">
        <v>48</v>
      </c>
      <c r="Y23" s="10" t="s">
        <v>48</v>
      </c>
      <c r="Z23" s="10">
        <f t="shared" si="5"/>
        <v>49571327</v>
      </c>
      <c r="AA23" s="10" t="s">
        <v>48</v>
      </c>
      <c r="AB23" s="10" t="s">
        <v>48</v>
      </c>
      <c r="AC23" s="10">
        <v>10093428</v>
      </c>
      <c r="AD23" s="10">
        <v>59664755</v>
      </c>
      <c r="AE23" s="22">
        <f t="shared" si="0"/>
        <v>0</v>
      </c>
      <c r="AF23" s="22">
        <f t="shared" si="3"/>
        <v>31200000</v>
      </c>
      <c r="AG23" s="22">
        <f t="shared" si="1"/>
        <v>49571327</v>
      </c>
      <c r="AH23" s="22">
        <f t="shared" si="2"/>
        <v>0</v>
      </c>
      <c r="AI23" s="11">
        <v>2420000</v>
      </c>
      <c r="AJ23" s="11">
        <v>31460000</v>
      </c>
      <c r="AK23" s="11" t="s">
        <v>48</v>
      </c>
      <c r="AL23" s="11" t="s">
        <v>48</v>
      </c>
    </row>
    <row r="24" spans="1:39" ht="15" x14ac:dyDescent="0.2">
      <c r="A24" s="3">
        <v>2461</v>
      </c>
      <c r="B24" s="3" t="s">
        <v>64</v>
      </c>
      <c r="C24" s="69" t="s">
        <v>641</v>
      </c>
      <c r="D24" s="8">
        <v>98775183</v>
      </c>
      <c r="E24" s="8">
        <v>4289546</v>
      </c>
      <c r="F24" s="8" t="s">
        <v>48</v>
      </c>
      <c r="G24" s="8" t="s">
        <v>48</v>
      </c>
      <c r="H24" s="8" t="s">
        <v>48</v>
      </c>
      <c r="I24" s="8" t="s">
        <v>48</v>
      </c>
      <c r="J24" s="8" t="s">
        <v>48</v>
      </c>
      <c r="K24" s="8" t="s">
        <v>48</v>
      </c>
      <c r="L24" s="8" t="s">
        <v>48</v>
      </c>
      <c r="M24" s="8">
        <v>103064729</v>
      </c>
      <c r="N24" s="45">
        <f t="shared" si="4"/>
        <v>0</v>
      </c>
      <c r="O24" s="12"/>
      <c r="P24" s="12"/>
      <c r="Q24" s="9">
        <v>113766985</v>
      </c>
      <c r="R24" s="12"/>
      <c r="S24" s="10">
        <v>6806429</v>
      </c>
      <c r="T24" s="10">
        <v>94900000</v>
      </c>
      <c r="U24" s="10" t="s">
        <v>48</v>
      </c>
      <c r="V24" s="10" t="s">
        <v>48</v>
      </c>
      <c r="W24" s="10" t="s">
        <v>48</v>
      </c>
      <c r="X24" s="10" t="s">
        <v>48</v>
      </c>
      <c r="Y24" s="10" t="s">
        <v>48</v>
      </c>
      <c r="Z24" s="10">
        <f t="shared" si="5"/>
        <v>101706429</v>
      </c>
      <c r="AA24" s="10" t="s">
        <v>48</v>
      </c>
      <c r="AB24" s="10" t="s">
        <v>48</v>
      </c>
      <c r="AC24" s="10">
        <v>12060556</v>
      </c>
      <c r="AD24" s="10">
        <v>113766985</v>
      </c>
      <c r="AE24" s="22">
        <f t="shared" si="0"/>
        <v>0</v>
      </c>
      <c r="AF24" s="22">
        <f t="shared" si="3"/>
        <v>94900000</v>
      </c>
      <c r="AG24" s="22">
        <f>SUM(S24:V24,X24:Y24,AB24)</f>
        <v>101706429</v>
      </c>
      <c r="AH24" s="22">
        <f t="shared" si="2"/>
        <v>0</v>
      </c>
      <c r="AI24" s="11">
        <v>6165000</v>
      </c>
      <c r="AJ24" s="11">
        <v>80145000</v>
      </c>
      <c r="AK24" s="11" t="s">
        <v>48</v>
      </c>
      <c r="AL24" s="11" t="s">
        <v>48</v>
      </c>
    </row>
    <row r="25" spans="1:39" ht="15" x14ac:dyDescent="0.2">
      <c r="A25" s="3">
        <v>2462</v>
      </c>
      <c r="B25" s="3" t="s">
        <v>65</v>
      </c>
      <c r="C25" s="69" t="s">
        <v>642</v>
      </c>
      <c r="D25" s="8">
        <v>100303604</v>
      </c>
      <c r="E25" s="8">
        <v>4886075</v>
      </c>
      <c r="F25" s="8" t="s">
        <v>48</v>
      </c>
      <c r="G25" s="8" t="s">
        <v>48</v>
      </c>
      <c r="H25" s="8" t="s">
        <v>48</v>
      </c>
      <c r="I25" s="8" t="s">
        <v>48</v>
      </c>
      <c r="J25" s="8" t="s">
        <v>48</v>
      </c>
      <c r="K25" s="8" t="s">
        <v>48</v>
      </c>
      <c r="L25" s="8" t="s">
        <v>48</v>
      </c>
      <c r="M25" s="8">
        <v>105189679</v>
      </c>
      <c r="N25" s="45">
        <f t="shared" si="4"/>
        <v>0</v>
      </c>
      <c r="O25" s="12"/>
      <c r="P25" s="12"/>
      <c r="Q25" s="9">
        <v>108596694</v>
      </c>
      <c r="R25" s="12"/>
      <c r="S25" s="10">
        <v>8609871</v>
      </c>
      <c r="T25" s="10">
        <v>88972281</v>
      </c>
      <c r="U25" s="10" t="s">
        <v>48</v>
      </c>
      <c r="V25" s="10" t="s">
        <v>48</v>
      </c>
      <c r="W25" s="10" t="s">
        <v>48</v>
      </c>
      <c r="X25" s="10" t="s">
        <v>48</v>
      </c>
      <c r="Y25" s="10" t="s">
        <v>48</v>
      </c>
      <c r="Z25" s="10">
        <f t="shared" ref="Z25:Z27" si="6">S25+T25</f>
        <v>97582152</v>
      </c>
      <c r="AA25" s="10" t="s">
        <v>48</v>
      </c>
      <c r="AB25" s="10" t="s">
        <v>48</v>
      </c>
      <c r="AC25" s="10">
        <v>11014542</v>
      </c>
      <c r="AD25" s="10">
        <v>108596694</v>
      </c>
      <c r="AE25" s="22">
        <f t="shared" si="0"/>
        <v>0</v>
      </c>
      <c r="AF25" s="22">
        <f t="shared" si="3"/>
        <v>88972281</v>
      </c>
      <c r="AG25" s="22">
        <f t="shared" si="1"/>
        <v>97582152</v>
      </c>
      <c r="AH25" s="22">
        <f t="shared" si="2"/>
        <v>0</v>
      </c>
      <c r="AI25" s="11" t="s">
        <v>48</v>
      </c>
      <c r="AJ25" s="11">
        <v>331465</v>
      </c>
      <c r="AK25" s="11">
        <v>663500</v>
      </c>
      <c r="AL25" s="11" t="s">
        <v>48</v>
      </c>
    </row>
    <row r="26" spans="1:39" ht="15" x14ac:dyDescent="0.2">
      <c r="A26" s="3">
        <v>2463</v>
      </c>
      <c r="B26" s="3" t="s">
        <v>66</v>
      </c>
      <c r="C26" s="69" t="s">
        <v>643</v>
      </c>
      <c r="D26" s="8">
        <v>82278227</v>
      </c>
      <c r="E26" s="8">
        <v>5873513</v>
      </c>
      <c r="F26" s="8" t="s">
        <v>48</v>
      </c>
      <c r="G26" s="8" t="s">
        <v>48</v>
      </c>
      <c r="H26" s="8" t="s">
        <v>48</v>
      </c>
      <c r="I26" s="8" t="s">
        <v>48</v>
      </c>
      <c r="J26" s="8" t="s">
        <v>48</v>
      </c>
      <c r="K26" s="8" t="s">
        <v>48</v>
      </c>
      <c r="L26" s="8" t="s">
        <v>48</v>
      </c>
      <c r="M26" s="8">
        <v>88151740</v>
      </c>
      <c r="N26" s="45">
        <f t="shared" si="4"/>
        <v>0</v>
      </c>
      <c r="O26" s="12"/>
      <c r="P26" s="12"/>
      <c r="Q26" s="9">
        <v>72986110</v>
      </c>
      <c r="R26" s="12"/>
      <c r="S26" s="10">
        <v>20432983</v>
      </c>
      <c r="T26" s="10">
        <v>34624337</v>
      </c>
      <c r="U26" s="10" t="s">
        <v>48</v>
      </c>
      <c r="V26" s="10" t="s">
        <v>48</v>
      </c>
      <c r="W26" s="10" t="s">
        <v>48</v>
      </c>
      <c r="X26" s="10" t="s">
        <v>48</v>
      </c>
      <c r="Y26" s="10" t="s">
        <v>48</v>
      </c>
      <c r="Z26" s="10">
        <f t="shared" si="6"/>
        <v>55057320</v>
      </c>
      <c r="AA26" s="10" t="s">
        <v>48</v>
      </c>
      <c r="AB26" s="10" t="s">
        <v>48</v>
      </c>
      <c r="AC26" s="10">
        <v>17928790</v>
      </c>
      <c r="AD26" s="10">
        <v>72986110</v>
      </c>
      <c r="AE26" s="22">
        <f t="shared" si="0"/>
        <v>0</v>
      </c>
      <c r="AF26" s="22">
        <f t="shared" si="3"/>
        <v>34624337</v>
      </c>
      <c r="AG26" s="22">
        <f t="shared" si="1"/>
        <v>55057320</v>
      </c>
      <c r="AH26" s="22">
        <f t="shared" si="2"/>
        <v>0</v>
      </c>
      <c r="AI26" s="11" t="s">
        <v>48</v>
      </c>
      <c r="AJ26" s="11" t="s">
        <v>48</v>
      </c>
      <c r="AK26" s="11">
        <v>5030000</v>
      </c>
      <c r="AL26" s="11">
        <v>47986200</v>
      </c>
    </row>
    <row r="27" spans="1:39" ht="15" x14ac:dyDescent="0.2">
      <c r="A27" s="3">
        <v>2464</v>
      </c>
      <c r="B27" s="3" t="s">
        <v>67</v>
      </c>
      <c r="C27" s="69" t="s">
        <v>644</v>
      </c>
      <c r="D27" s="8">
        <v>68765586</v>
      </c>
      <c r="E27" s="8">
        <v>6273513</v>
      </c>
      <c r="F27" s="8" t="s">
        <v>48</v>
      </c>
      <c r="G27" s="8" t="s">
        <v>48</v>
      </c>
      <c r="H27" s="8" t="s">
        <v>48</v>
      </c>
      <c r="I27" s="8" t="s">
        <v>48</v>
      </c>
      <c r="J27" s="8" t="s">
        <v>48</v>
      </c>
      <c r="K27" s="8" t="s">
        <v>48</v>
      </c>
      <c r="L27" s="8" t="s">
        <v>48</v>
      </c>
      <c r="M27" s="8">
        <v>75039099</v>
      </c>
      <c r="N27" s="45">
        <f t="shared" si="4"/>
        <v>0</v>
      </c>
      <c r="O27" s="12"/>
      <c r="P27" s="12"/>
      <c r="Q27" s="9">
        <v>83995076</v>
      </c>
      <c r="R27" s="12"/>
      <c r="S27" s="10">
        <v>37269987</v>
      </c>
      <c r="T27" s="10">
        <v>23274674</v>
      </c>
      <c r="U27" s="10" t="s">
        <v>48</v>
      </c>
      <c r="V27" s="10" t="s">
        <v>48</v>
      </c>
      <c r="W27" s="10" t="s">
        <v>48</v>
      </c>
      <c r="X27" s="10" t="s">
        <v>48</v>
      </c>
      <c r="Y27" s="10" t="s">
        <v>48</v>
      </c>
      <c r="Z27" s="10">
        <f t="shared" si="6"/>
        <v>60544661</v>
      </c>
      <c r="AA27" s="10" t="s">
        <v>48</v>
      </c>
      <c r="AB27" s="10" t="s">
        <v>48</v>
      </c>
      <c r="AC27" s="10">
        <v>23450415</v>
      </c>
      <c r="AD27" s="10">
        <v>83995076</v>
      </c>
      <c r="AE27" s="22">
        <f t="shared" si="0"/>
        <v>0</v>
      </c>
      <c r="AF27" s="22">
        <f t="shared" si="3"/>
        <v>23274674</v>
      </c>
      <c r="AG27" s="22">
        <f>SUM(S27:V27,X27:Y27,AB27)</f>
        <v>60544661</v>
      </c>
      <c r="AH27" s="22">
        <f t="shared" si="2"/>
        <v>0</v>
      </c>
      <c r="AI27" s="11" t="s">
        <v>48</v>
      </c>
      <c r="AJ27" s="11" t="s">
        <v>48</v>
      </c>
      <c r="AK27" s="11">
        <v>749312</v>
      </c>
      <c r="AL27" s="11">
        <v>6408744</v>
      </c>
    </row>
    <row r="28" spans="1:39" ht="15" x14ac:dyDescent="0.2">
      <c r="A28" s="3">
        <v>2465</v>
      </c>
      <c r="B28" s="3" t="s">
        <v>68</v>
      </c>
      <c r="C28" s="69" t="s">
        <v>645</v>
      </c>
      <c r="D28" s="8">
        <v>61639250</v>
      </c>
      <c r="E28" s="8">
        <v>6213639</v>
      </c>
      <c r="F28" s="8" t="s">
        <v>48</v>
      </c>
      <c r="G28" s="8" t="s">
        <v>48</v>
      </c>
      <c r="H28" s="8" t="s">
        <v>48</v>
      </c>
      <c r="I28" s="8" t="s">
        <v>48</v>
      </c>
      <c r="J28" s="8" t="s">
        <v>48</v>
      </c>
      <c r="K28" s="8" t="s">
        <v>48</v>
      </c>
      <c r="L28" s="8" t="s">
        <v>48</v>
      </c>
      <c r="M28" s="8">
        <v>67852889</v>
      </c>
      <c r="N28" s="45">
        <f t="shared" si="4"/>
        <v>0</v>
      </c>
      <c r="O28" s="9">
        <v>14135749</v>
      </c>
      <c r="P28" s="9">
        <v>77527930</v>
      </c>
      <c r="Q28" s="9">
        <v>91663679</v>
      </c>
      <c r="R28" s="21">
        <f t="shared" ref="R28:R48" si="7">Q28-SUM(O28:P28)</f>
        <v>0</v>
      </c>
      <c r="S28" s="54">
        <v>46418116.850000001</v>
      </c>
      <c r="T28" s="54" t="s">
        <v>48</v>
      </c>
      <c r="U28" s="54">
        <v>0</v>
      </c>
      <c r="V28" s="54">
        <v>1200000</v>
      </c>
      <c r="W28" s="54">
        <v>11070000</v>
      </c>
      <c r="X28" s="54" t="s">
        <v>48</v>
      </c>
      <c r="Y28" s="54" t="s">
        <v>48</v>
      </c>
      <c r="Z28" s="53">
        <f>SUM(S28:Y28)</f>
        <v>58688116.850000001</v>
      </c>
      <c r="AA28" s="54" t="s">
        <v>48</v>
      </c>
      <c r="AB28" s="54">
        <v>32975562.149999999</v>
      </c>
      <c r="AC28" s="56">
        <f>SUM(AA28:AB28)</f>
        <v>32975562.149999999</v>
      </c>
      <c r="AD28" s="54">
        <v>91663679</v>
      </c>
      <c r="AE28" s="22">
        <f t="shared" si="0"/>
        <v>0</v>
      </c>
      <c r="AF28" s="22">
        <f t="shared" si="3"/>
        <v>32975562.149999999</v>
      </c>
      <c r="AG28" s="22">
        <f t="shared" si="1"/>
        <v>80593679</v>
      </c>
      <c r="AH28" s="22">
        <f t="shared" si="2"/>
        <v>11070000</v>
      </c>
      <c r="AI28" s="11" t="s">
        <v>48</v>
      </c>
      <c r="AJ28" s="11" t="s">
        <v>48</v>
      </c>
      <c r="AK28" s="11">
        <v>648114</v>
      </c>
      <c r="AL28" s="11">
        <v>3944902</v>
      </c>
    </row>
    <row r="29" spans="1:39" ht="15" x14ac:dyDescent="0.2">
      <c r="A29" s="3">
        <v>2466</v>
      </c>
      <c r="B29" s="3" t="s">
        <v>69</v>
      </c>
      <c r="C29" s="69" t="s">
        <v>646</v>
      </c>
      <c r="D29" s="8">
        <v>59304804</v>
      </c>
      <c r="E29" s="8">
        <v>6678720</v>
      </c>
      <c r="F29" s="8" t="s">
        <v>48</v>
      </c>
      <c r="G29" s="8" t="s">
        <v>48</v>
      </c>
      <c r="H29" s="8" t="s">
        <v>48</v>
      </c>
      <c r="I29" s="8" t="s">
        <v>48</v>
      </c>
      <c r="J29" s="8" t="s">
        <v>48</v>
      </c>
      <c r="K29" s="8" t="s">
        <v>48</v>
      </c>
      <c r="L29" s="8" t="s">
        <v>48</v>
      </c>
      <c r="M29" s="8">
        <v>65983524</v>
      </c>
      <c r="N29" s="45">
        <f t="shared" si="4"/>
        <v>0</v>
      </c>
      <c r="O29" s="9">
        <v>15288725</v>
      </c>
      <c r="P29" s="9">
        <v>100314725</v>
      </c>
      <c r="Q29" s="9">
        <v>115603450</v>
      </c>
      <c r="R29" s="21">
        <f t="shared" si="7"/>
        <v>0</v>
      </c>
      <c r="S29" s="54">
        <v>52039841.630000003</v>
      </c>
      <c r="T29" s="54" t="s">
        <v>48</v>
      </c>
      <c r="U29" s="54">
        <v>0</v>
      </c>
      <c r="V29" s="54">
        <v>1200000</v>
      </c>
      <c r="W29" s="54">
        <v>11070000</v>
      </c>
      <c r="X29" s="54" t="s">
        <v>48</v>
      </c>
      <c r="Y29" s="54" t="s">
        <v>48</v>
      </c>
      <c r="Z29" s="53">
        <f t="shared" ref="Z29:Z48" si="8">SUM(S29:Y29)</f>
        <v>64309841.630000003</v>
      </c>
      <c r="AA29" s="54" t="s">
        <v>48</v>
      </c>
      <c r="AB29" s="54">
        <v>51293608.369999997</v>
      </c>
      <c r="AC29" s="56">
        <f t="shared" ref="AC29:AC48" si="9">SUM(AA29:AB29)</f>
        <v>51293608.369999997</v>
      </c>
      <c r="AD29" s="54">
        <v>115603450</v>
      </c>
      <c r="AE29" s="22">
        <f t="shared" si="0"/>
        <v>0</v>
      </c>
      <c r="AF29" s="22">
        <f t="shared" si="3"/>
        <v>51293608.369999997</v>
      </c>
      <c r="AG29" s="22">
        <f>SUM(S29:V29,X29:Y29,AB29)</f>
        <v>104533450</v>
      </c>
      <c r="AH29" s="22">
        <f t="shared" si="2"/>
        <v>11070000</v>
      </c>
      <c r="AI29" s="11">
        <v>2188268</v>
      </c>
      <c r="AJ29" s="11">
        <v>23419054</v>
      </c>
      <c r="AK29" s="11" t="s">
        <v>48</v>
      </c>
      <c r="AL29" s="11" t="s">
        <v>48</v>
      </c>
    </row>
    <row r="30" spans="1:39" ht="15" x14ac:dyDescent="0.2">
      <c r="A30" s="3">
        <v>2467</v>
      </c>
      <c r="B30" s="3" t="s">
        <v>70</v>
      </c>
      <c r="C30" s="69" t="s">
        <v>647</v>
      </c>
      <c r="D30" s="8">
        <v>59074738</v>
      </c>
      <c r="E30" s="8">
        <v>7426657</v>
      </c>
      <c r="F30" s="8" t="s">
        <v>48</v>
      </c>
      <c r="G30" s="8" t="s">
        <v>48</v>
      </c>
      <c r="H30" s="8" t="s">
        <v>48</v>
      </c>
      <c r="I30" s="8" t="s">
        <v>48</v>
      </c>
      <c r="J30" s="8" t="s">
        <v>48</v>
      </c>
      <c r="K30" s="8" t="s">
        <v>48</v>
      </c>
      <c r="L30" s="8" t="s">
        <v>48</v>
      </c>
      <c r="M30" s="8">
        <v>66501395</v>
      </c>
      <c r="N30" s="45">
        <f t="shared" si="4"/>
        <v>0</v>
      </c>
      <c r="O30" s="13">
        <v>15838749</v>
      </c>
      <c r="P30" s="46">
        <v>100968727</v>
      </c>
      <c r="Q30" s="13">
        <v>116807476</v>
      </c>
      <c r="R30" s="21">
        <f t="shared" si="7"/>
        <v>0</v>
      </c>
      <c r="S30" s="54">
        <v>52955458.950000003</v>
      </c>
      <c r="T30" s="54" t="s">
        <v>48</v>
      </c>
      <c r="U30" s="54">
        <v>0</v>
      </c>
      <c r="V30" s="54">
        <v>1200000</v>
      </c>
      <c r="W30" s="54">
        <v>6573070</v>
      </c>
      <c r="X30" s="54" t="s">
        <v>48</v>
      </c>
      <c r="Y30" s="54" t="s">
        <v>48</v>
      </c>
      <c r="Z30" s="53">
        <f t="shared" si="8"/>
        <v>60728528.950000003</v>
      </c>
      <c r="AA30" s="54" t="s">
        <v>48</v>
      </c>
      <c r="AB30" s="54">
        <v>56078947.049999997</v>
      </c>
      <c r="AC30" s="56">
        <f t="shared" si="9"/>
        <v>56078947.049999997</v>
      </c>
      <c r="AD30" s="54">
        <v>116807476</v>
      </c>
      <c r="AE30" s="22">
        <f t="shared" si="0"/>
        <v>0</v>
      </c>
      <c r="AF30" s="22">
        <f t="shared" si="3"/>
        <v>56078947.049999997</v>
      </c>
      <c r="AG30" s="22">
        <f t="shared" si="1"/>
        <v>110234406</v>
      </c>
      <c r="AH30" s="22">
        <f t="shared" si="2"/>
        <v>6573070</v>
      </c>
      <c r="AI30" s="11">
        <v>1120000</v>
      </c>
      <c r="AJ30" s="11">
        <v>12096000</v>
      </c>
      <c r="AK30" s="11" t="s">
        <v>48</v>
      </c>
      <c r="AL30" s="11" t="s">
        <v>48</v>
      </c>
      <c r="AM30" s="1" t="s">
        <v>71</v>
      </c>
    </row>
    <row r="31" spans="1:39" ht="15" x14ac:dyDescent="0.2">
      <c r="A31" s="3">
        <v>2468</v>
      </c>
      <c r="B31" s="3" t="s">
        <v>72</v>
      </c>
      <c r="C31" s="69" t="s">
        <v>648</v>
      </c>
      <c r="D31" s="8">
        <v>59630586</v>
      </c>
      <c r="E31" s="8">
        <v>8340811</v>
      </c>
      <c r="F31" s="8" t="s">
        <v>48</v>
      </c>
      <c r="G31" s="8" t="s">
        <v>48</v>
      </c>
      <c r="H31" s="8" t="s">
        <v>48</v>
      </c>
      <c r="I31" s="8" t="s">
        <v>48</v>
      </c>
      <c r="J31" s="8" t="s">
        <v>48</v>
      </c>
      <c r="K31" s="8" t="s">
        <v>48</v>
      </c>
      <c r="L31" s="8" t="s">
        <v>48</v>
      </c>
      <c r="M31" s="8">
        <v>67971397</v>
      </c>
      <c r="N31" s="45">
        <f t="shared" si="4"/>
        <v>0</v>
      </c>
      <c r="O31" s="9">
        <v>26040448</v>
      </c>
      <c r="P31" s="13">
        <v>119820718</v>
      </c>
      <c r="Q31" s="9">
        <v>145861166</v>
      </c>
      <c r="R31" s="21">
        <f t="shared" si="7"/>
        <v>0</v>
      </c>
      <c r="S31" s="54">
        <v>53768136.549999997</v>
      </c>
      <c r="T31" s="54" t="s">
        <v>48</v>
      </c>
      <c r="U31" s="54">
        <v>147449.10999999999</v>
      </c>
      <c r="V31" s="54">
        <v>1400000</v>
      </c>
      <c r="W31" s="54">
        <v>5229070</v>
      </c>
      <c r="X31" s="54" t="s">
        <v>48</v>
      </c>
      <c r="Y31" s="54" t="s">
        <v>48</v>
      </c>
      <c r="Z31" s="53">
        <f t="shared" si="8"/>
        <v>60544655.659999996</v>
      </c>
      <c r="AA31" s="54" t="s">
        <v>48</v>
      </c>
      <c r="AB31" s="54">
        <v>77416510.340000004</v>
      </c>
      <c r="AC31" s="56">
        <f t="shared" si="9"/>
        <v>77416510.340000004</v>
      </c>
      <c r="AD31" s="54">
        <v>137961166</v>
      </c>
      <c r="AE31" s="22">
        <f t="shared" si="0"/>
        <v>0</v>
      </c>
      <c r="AF31" s="22">
        <f t="shared" si="3"/>
        <v>77416510.340000004</v>
      </c>
      <c r="AG31" s="22">
        <f t="shared" si="1"/>
        <v>132732096</v>
      </c>
      <c r="AH31" s="22">
        <f t="shared" si="2"/>
        <v>5229070</v>
      </c>
      <c r="AI31" s="11">
        <v>3810000</v>
      </c>
      <c r="AJ31" s="11">
        <v>41148000</v>
      </c>
      <c r="AK31" s="11" t="s">
        <v>48</v>
      </c>
      <c r="AL31" s="11" t="s">
        <v>48</v>
      </c>
    </row>
    <row r="32" spans="1:39" ht="15" x14ac:dyDescent="0.2">
      <c r="A32" s="3">
        <v>2469</v>
      </c>
      <c r="B32" s="3" t="s">
        <v>73</v>
      </c>
      <c r="C32" s="69" t="s">
        <v>649</v>
      </c>
      <c r="D32" s="8">
        <v>59280355</v>
      </c>
      <c r="E32" s="8">
        <v>9392532</v>
      </c>
      <c r="F32" s="8" t="s">
        <v>48</v>
      </c>
      <c r="G32" s="8" t="s">
        <v>48</v>
      </c>
      <c r="H32" s="8" t="s">
        <v>48</v>
      </c>
      <c r="I32" s="8" t="s">
        <v>48</v>
      </c>
      <c r="J32" s="8" t="s">
        <v>48</v>
      </c>
      <c r="K32" s="8" t="s">
        <v>48</v>
      </c>
      <c r="L32" s="8" t="s">
        <v>48</v>
      </c>
      <c r="M32" s="8">
        <v>68672887</v>
      </c>
      <c r="N32" s="45">
        <f t="shared" si="4"/>
        <v>0</v>
      </c>
      <c r="O32" s="9">
        <v>23997610</v>
      </c>
      <c r="P32" s="9">
        <v>109960910</v>
      </c>
      <c r="Q32" s="9">
        <v>133958520</v>
      </c>
      <c r="R32" s="21">
        <f t="shared" si="7"/>
        <v>0</v>
      </c>
      <c r="S32" s="54">
        <v>53865786.229999997</v>
      </c>
      <c r="T32" s="54" t="s">
        <v>48</v>
      </c>
      <c r="U32" s="54" t="s">
        <v>48</v>
      </c>
      <c r="V32" s="54" t="s">
        <v>48</v>
      </c>
      <c r="W32" s="54" t="s">
        <v>48</v>
      </c>
      <c r="X32" s="54" t="s">
        <v>48</v>
      </c>
      <c r="Y32" s="54" t="s">
        <v>48</v>
      </c>
      <c r="Z32" s="53">
        <f t="shared" si="8"/>
        <v>53865786.229999997</v>
      </c>
      <c r="AA32" s="54" t="s">
        <v>48</v>
      </c>
      <c r="AB32" s="54">
        <v>80092733.769999996</v>
      </c>
      <c r="AC32" s="56">
        <f t="shared" si="9"/>
        <v>80092733.769999996</v>
      </c>
      <c r="AD32" s="54">
        <v>133958520</v>
      </c>
      <c r="AE32" s="22">
        <f t="shared" si="0"/>
        <v>0</v>
      </c>
      <c r="AF32" s="22">
        <f t="shared" si="3"/>
        <v>80092733.769999996</v>
      </c>
      <c r="AG32" s="22">
        <f t="shared" si="1"/>
        <v>133958520</v>
      </c>
      <c r="AH32" s="22">
        <f t="shared" si="2"/>
        <v>0</v>
      </c>
      <c r="AI32" s="11">
        <v>2021343</v>
      </c>
      <c r="AJ32" s="11">
        <v>22107600</v>
      </c>
      <c r="AK32" s="11" t="s">
        <v>48</v>
      </c>
      <c r="AL32" s="11" t="s">
        <v>48</v>
      </c>
    </row>
    <row r="33" spans="1:39" ht="15" x14ac:dyDescent="0.2">
      <c r="A33" s="3">
        <v>2470</v>
      </c>
      <c r="B33" s="3" t="s">
        <v>74</v>
      </c>
      <c r="C33" s="69" t="s">
        <v>650</v>
      </c>
      <c r="D33" s="8">
        <v>58723695</v>
      </c>
      <c r="E33" s="8">
        <v>9199379</v>
      </c>
      <c r="F33" s="8" t="s">
        <v>48</v>
      </c>
      <c r="G33" s="8" t="s">
        <v>48</v>
      </c>
      <c r="H33" s="8" t="s">
        <v>48</v>
      </c>
      <c r="I33" s="8" t="s">
        <v>48</v>
      </c>
      <c r="J33" s="8" t="s">
        <v>48</v>
      </c>
      <c r="K33" s="8" t="s">
        <v>48</v>
      </c>
      <c r="L33" s="8" t="s">
        <v>48</v>
      </c>
      <c r="M33" s="8">
        <v>67923074</v>
      </c>
      <c r="N33" s="45">
        <f t="shared" si="4"/>
        <v>0</v>
      </c>
      <c r="O33" s="9">
        <v>24812691</v>
      </c>
      <c r="P33" s="9">
        <v>110441117</v>
      </c>
      <c r="Q33" s="9">
        <v>135253808</v>
      </c>
      <c r="R33" s="21">
        <f t="shared" si="7"/>
        <v>0</v>
      </c>
      <c r="S33" s="54">
        <v>54623671.770000003</v>
      </c>
      <c r="T33" s="54" t="s">
        <v>48</v>
      </c>
      <c r="U33" s="54" t="s">
        <v>48</v>
      </c>
      <c r="V33" s="54" t="s">
        <v>48</v>
      </c>
      <c r="W33" s="54" t="s">
        <v>48</v>
      </c>
      <c r="X33" s="54" t="s">
        <v>48</v>
      </c>
      <c r="Y33" s="54" t="s">
        <v>48</v>
      </c>
      <c r="Z33" s="53">
        <f t="shared" si="8"/>
        <v>54623671.770000003</v>
      </c>
      <c r="AA33" s="54" t="s">
        <v>48</v>
      </c>
      <c r="AB33" s="54">
        <v>80630136.230000004</v>
      </c>
      <c r="AC33" s="56">
        <f t="shared" si="9"/>
        <v>80630136.230000004</v>
      </c>
      <c r="AD33" s="54">
        <v>135253808</v>
      </c>
      <c r="AE33" s="22">
        <f t="shared" si="0"/>
        <v>0</v>
      </c>
      <c r="AF33" s="22">
        <f t="shared" si="3"/>
        <v>80630136.230000004</v>
      </c>
      <c r="AG33" s="22">
        <f t="shared" si="1"/>
        <v>135253808</v>
      </c>
      <c r="AH33" s="22">
        <f t="shared" si="2"/>
        <v>0</v>
      </c>
      <c r="AI33" s="11">
        <v>4524000</v>
      </c>
      <c r="AJ33" s="11">
        <v>48859200</v>
      </c>
      <c r="AK33" s="11" t="s">
        <v>48</v>
      </c>
      <c r="AL33" s="11" t="s">
        <v>48</v>
      </c>
    </row>
    <row r="34" spans="1:39" ht="15" x14ac:dyDescent="0.2">
      <c r="A34" s="3">
        <v>2471</v>
      </c>
      <c r="B34" s="3" t="s">
        <v>75</v>
      </c>
      <c r="C34" s="69" t="s">
        <v>651</v>
      </c>
      <c r="D34" s="8">
        <v>49586069</v>
      </c>
      <c r="E34" s="8">
        <v>10103558</v>
      </c>
      <c r="F34" s="8" t="s">
        <v>48</v>
      </c>
      <c r="G34" s="8" t="s">
        <v>48</v>
      </c>
      <c r="H34" s="8" t="s">
        <v>48</v>
      </c>
      <c r="I34" s="8" t="s">
        <v>48</v>
      </c>
      <c r="J34" s="8" t="s">
        <v>48</v>
      </c>
      <c r="K34" s="8" t="s">
        <v>48</v>
      </c>
      <c r="L34" s="8" t="s">
        <v>48</v>
      </c>
      <c r="M34" s="8">
        <v>59689627</v>
      </c>
      <c r="N34" s="45">
        <f t="shared" si="4"/>
        <v>0</v>
      </c>
      <c r="O34" s="9">
        <v>20570135</v>
      </c>
      <c r="P34" s="9">
        <v>119498235</v>
      </c>
      <c r="Q34" s="9">
        <v>140068370</v>
      </c>
      <c r="R34" s="21">
        <f t="shared" si="7"/>
        <v>0</v>
      </c>
      <c r="S34" s="54">
        <v>52000000</v>
      </c>
      <c r="T34" s="54">
        <v>37120161</v>
      </c>
      <c r="U34" s="54" t="s">
        <v>48</v>
      </c>
      <c r="V34" s="54" t="s">
        <v>48</v>
      </c>
      <c r="W34" s="54" t="s">
        <v>48</v>
      </c>
      <c r="X34" s="54" t="s">
        <v>48</v>
      </c>
      <c r="Y34" s="54" t="s">
        <v>48</v>
      </c>
      <c r="Z34" s="53">
        <f t="shared" si="8"/>
        <v>89120161</v>
      </c>
      <c r="AA34" s="54" t="s">
        <v>48</v>
      </c>
      <c r="AB34" s="54">
        <v>71963189</v>
      </c>
      <c r="AC34" s="56">
        <f t="shared" si="9"/>
        <v>71963189</v>
      </c>
      <c r="AD34" s="54">
        <v>161083350</v>
      </c>
      <c r="AE34" s="22">
        <f t="shared" si="0"/>
        <v>0</v>
      </c>
      <c r="AF34" s="22">
        <f t="shared" si="3"/>
        <v>109083350</v>
      </c>
      <c r="AG34" s="22">
        <f t="shared" si="1"/>
        <v>161083350</v>
      </c>
      <c r="AH34" s="22">
        <f t="shared" si="2"/>
        <v>0</v>
      </c>
      <c r="AI34" s="11">
        <v>3276500</v>
      </c>
      <c r="AJ34" s="11">
        <v>35386200</v>
      </c>
      <c r="AK34" s="11" t="s">
        <v>48</v>
      </c>
      <c r="AL34" s="11" t="s">
        <v>48</v>
      </c>
    </row>
    <row r="35" spans="1:39" ht="15" x14ac:dyDescent="0.2">
      <c r="A35" s="3">
        <v>2472</v>
      </c>
      <c r="B35" s="3" t="s">
        <v>76</v>
      </c>
      <c r="C35" s="69" t="s">
        <v>652</v>
      </c>
      <c r="D35" s="8">
        <v>39082139</v>
      </c>
      <c r="E35" s="8">
        <v>10233538</v>
      </c>
      <c r="F35" s="8" t="s">
        <v>48</v>
      </c>
      <c r="G35" s="8" t="s">
        <v>48</v>
      </c>
      <c r="H35" s="8" t="s">
        <v>48</v>
      </c>
      <c r="I35" s="8" t="s">
        <v>48</v>
      </c>
      <c r="J35" s="8" t="s">
        <v>48</v>
      </c>
      <c r="K35" s="8" t="s">
        <v>48</v>
      </c>
      <c r="L35" s="8" t="s">
        <v>48</v>
      </c>
      <c r="M35" s="8">
        <v>49315677</v>
      </c>
      <c r="N35" s="45">
        <f t="shared" si="4"/>
        <v>0</v>
      </c>
      <c r="O35" s="9">
        <v>21920686</v>
      </c>
      <c r="P35" s="9">
        <v>108247684</v>
      </c>
      <c r="Q35" s="9">
        <v>130168370</v>
      </c>
      <c r="R35" s="21">
        <f t="shared" si="7"/>
        <v>0</v>
      </c>
      <c r="S35" s="54">
        <v>52000000</v>
      </c>
      <c r="T35" s="54">
        <v>25965990</v>
      </c>
      <c r="U35" s="54" t="s">
        <v>48</v>
      </c>
      <c r="V35" s="54" t="s">
        <v>48</v>
      </c>
      <c r="W35" s="54" t="s">
        <v>48</v>
      </c>
      <c r="X35" s="54" t="s">
        <v>48</v>
      </c>
      <c r="Y35" s="54" t="s">
        <v>48</v>
      </c>
      <c r="Z35" s="53">
        <f t="shared" si="8"/>
        <v>77965990</v>
      </c>
      <c r="AA35" s="54" t="s">
        <v>48</v>
      </c>
      <c r="AB35" s="54">
        <v>73143932</v>
      </c>
      <c r="AC35" s="56">
        <f t="shared" si="9"/>
        <v>73143932</v>
      </c>
      <c r="AD35" s="54">
        <v>151109922</v>
      </c>
      <c r="AE35" s="22">
        <f t="shared" si="0"/>
        <v>0</v>
      </c>
      <c r="AF35" s="22">
        <f t="shared" si="3"/>
        <v>99109922</v>
      </c>
      <c r="AG35" s="22">
        <f t="shared" si="1"/>
        <v>151109922</v>
      </c>
      <c r="AH35" s="22">
        <f t="shared" si="2"/>
        <v>0</v>
      </c>
      <c r="AI35" s="11">
        <v>516000</v>
      </c>
      <c r="AJ35" s="11">
        <v>5572800</v>
      </c>
      <c r="AK35" s="11" t="s">
        <v>48</v>
      </c>
      <c r="AL35" s="11" t="s">
        <v>48</v>
      </c>
    </row>
    <row r="36" spans="1:39" ht="15" x14ac:dyDescent="0.2">
      <c r="A36" s="3">
        <v>2473</v>
      </c>
      <c r="B36" s="3" t="s">
        <v>77</v>
      </c>
      <c r="C36" s="69" t="s">
        <v>653</v>
      </c>
      <c r="D36" s="8">
        <v>28835774</v>
      </c>
      <c r="E36" s="8">
        <v>9979102</v>
      </c>
      <c r="F36" s="8" t="s">
        <v>48</v>
      </c>
      <c r="G36" s="8" t="s">
        <v>48</v>
      </c>
      <c r="H36" s="8" t="s">
        <v>48</v>
      </c>
      <c r="I36" s="8" t="s">
        <v>48</v>
      </c>
      <c r="J36" s="8" t="s">
        <v>48</v>
      </c>
      <c r="K36" s="8" t="s">
        <v>48</v>
      </c>
      <c r="L36" s="8" t="s">
        <v>48</v>
      </c>
      <c r="M36" s="8">
        <v>38814876</v>
      </c>
      <c r="N36" s="45">
        <f t="shared" si="4"/>
        <v>0</v>
      </c>
      <c r="O36" s="9">
        <v>16379585</v>
      </c>
      <c r="P36" s="9">
        <v>93988785</v>
      </c>
      <c r="Q36" s="9">
        <v>110368370</v>
      </c>
      <c r="R36" s="21">
        <f t="shared" si="7"/>
        <v>0</v>
      </c>
      <c r="S36" s="54">
        <v>52000000</v>
      </c>
      <c r="T36" s="54">
        <v>16140577</v>
      </c>
      <c r="U36" s="54" t="s">
        <v>48</v>
      </c>
      <c r="V36" s="54" t="s">
        <v>48</v>
      </c>
      <c r="W36" s="54" t="s">
        <v>48</v>
      </c>
      <c r="X36" s="54" t="s">
        <v>78</v>
      </c>
      <c r="Y36" s="54" t="s">
        <v>78</v>
      </c>
      <c r="Z36" s="53">
        <f t="shared" si="8"/>
        <v>68140577</v>
      </c>
      <c r="AA36" s="54" t="s">
        <v>78</v>
      </c>
      <c r="AB36" s="54">
        <v>63169345</v>
      </c>
      <c r="AC36" s="56">
        <f t="shared" si="9"/>
        <v>63169345</v>
      </c>
      <c r="AD36" s="54">
        <v>131309922</v>
      </c>
      <c r="AE36" s="22">
        <f t="shared" si="0"/>
        <v>0</v>
      </c>
      <c r="AF36" s="22">
        <f t="shared" si="3"/>
        <v>79309922</v>
      </c>
      <c r="AG36" s="22">
        <f>SUM(S36:V36,X36:Y36,AB36)</f>
        <v>131309922</v>
      </c>
      <c r="AH36" s="22">
        <f t="shared" si="2"/>
        <v>0</v>
      </c>
      <c r="AI36" s="11" t="s">
        <v>48</v>
      </c>
      <c r="AJ36" s="11" t="s">
        <v>48</v>
      </c>
      <c r="AK36" s="11">
        <v>1815000</v>
      </c>
      <c r="AL36" s="11">
        <v>20394000</v>
      </c>
    </row>
    <row r="37" spans="1:39" ht="15" x14ac:dyDescent="0.2">
      <c r="A37" s="3">
        <v>2474</v>
      </c>
      <c r="B37" s="3" t="s">
        <v>79</v>
      </c>
      <c r="C37" s="69" t="s">
        <v>654</v>
      </c>
      <c r="D37" s="8">
        <v>20973836</v>
      </c>
      <c r="E37" s="8">
        <v>9742561</v>
      </c>
      <c r="F37" s="8" t="s">
        <v>48</v>
      </c>
      <c r="G37" s="8" t="s">
        <v>48</v>
      </c>
      <c r="H37" s="8" t="s">
        <v>48</v>
      </c>
      <c r="I37" s="8" t="s">
        <v>48</v>
      </c>
      <c r="J37" s="8" t="s">
        <v>48</v>
      </c>
      <c r="K37" s="8" t="s">
        <v>48</v>
      </c>
      <c r="L37" s="8" t="s">
        <v>48</v>
      </c>
      <c r="M37" s="8">
        <v>30716397</v>
      </c>
      <c r="N37" s="45">
        <f t="shared" si="4"/>
        <v>0</v>
      </c>
      <c r="O37" s="9">
        <v>30349594</v>
      </c>
      <c r="P37" s="9">
        <v>83022096</v>
      </c>
      <c r="Q37" s="9">
        <v>113371690</v>
      </c>
      <c r="R37" s="21">
        <f t="shared" si="7"/>
        <v>0</v>
      </c>
      <c r="S37" s="54">
        <v>43372064</v>
      </c>
      <c r="T37" s="54">
        <v>1955866</v>
      </c>
      <c r="U37" s="54" t="s">
        <v>48</v>
      </c>
      <c r="V37" s="54" t="s">
        <v>48</v>
      </c>
      <c r="W37" s="54" t="s">
        <v>48</v>
      </c>
      <c r="X37" s="54" t="s">
        <v>48</v>
      </c>
      <c r="Y37" s="54">
        <v>60301293</v>
      </c>
      <c r="Z37" s="53">
        <f t="shared" si="8"/>
        <v>105629223</v>
      </c>
      <c r="AA37" s="54" t="s">
        <v>48</v>
      </c>
      <c r="AB37" s="54" t="s">
        <v>48</v>
      </c>
      <c r="AC37" s="56">
        <f t="shared" si="9"/>
        <v>0</v>
      </c>
      <c r="AD37" s="54">
        <v>105629223</v>
      </c>
      <c r="AE37" s="22">
        <f t="shared" si="0"/>
        <v>0</v>
      </c>
      <c r="AF37" s="22">
        <f t="shared" si="3"/>
        <v>62257159</v>
      </c>
      <c r="AG37" s="22">
        <f>SUM(S37:V37,X37:Y37,AB37)</f>
        <v>105629223</v>
      </c>
      <c r="AH37" s="22">
        <f t="shared" si="2"/>
        <v>0</v>
      </c>
      <c r="AI37" s="11" t="s">
        <v>48</v>
      </c>
      <c r="AJ37" s="11" t="s">
        <v>48</v>
      </c>
      <c r="AK37" s="11">
        <v>505000</v>
      </c>
      <c r="AL37" s="11">
        <v>5656000</v>
      </c>
    </row>
    <row r="38" spans="1:39" ht="15" x14ac:dyDescent="0.2">
      <c r="A38" s="3">
        <v>2475</v>
      </c>
      <c r="B38" s="3" t="s">
        <v>80</v>
      </c>
      <c r="C38" s="69" t="s">
        <v>655</v>
      </c>
      <c r="D38" s="8">
        <v>19333079</v>
      </c>
      <c r="E38" s="8">
        <v>10222136</v>
      </c>
      <c r="F38" s="8" t="s">
        <v>48</v>
      </c>
      <c r="G38" s="8" t="s">
        <v>48</v>
      </c>
      <c r="H38" s="8" t="s">
        <v>48</v>
      </c>
      <c r="I38" s="8" t="s">
        <v>48</v>
      </c>
      <c r="J38" s="8" t="s">
        <v>48</v>
      </c>
      <c r="K38" s="8" t="s">
        <v>48</v>
      </c>
      <c r="L38" s="8" t="s">
        <v>48</v>
      </c>
      <c r="M38" s="8">
        <v>29555215</v>
      </c>
      <c r="N38" s="45">
        <f t="shared" si="4"/>
        <v>0</v>
      </c>
      <c r="O38" s="9">
        <v>19896613</v>
      </c>
      <c r="P38" s="9">
        <v>94385885</v>
      </c>
      <c r="Q38" s="9">
        <v>114282498</v>
      </c>
      <c r="R38" s="21">
        <f t="shared" si="7"/>
        <v>0</v>
      </c>
      <c r="S38" s="54">
        <v>43372064</v>
      </c>
      <c r="T38" s="54">
        <v>3752549</v>
      </c>
      <c r="U38" s="54" t="s">
        <v>48</v>
      </c>
      <c r="V38" s="54" t="s">
        <v>48</v>
      </c>
      <c r="W38" s="54" t="s">
        <v>48</v>
      </c>
      <c r="X38" s="54" t="s">
        <v>48</v>
      </c>
      <c r="Y38" s="54">
        <v>74921738</v>
      </c>
      <c r="Z38" s="53">
        <f t="shared" si="8"/>
        <v>122046351</v>
      </c>
      <c r="AA38" s="54" t="s">
        <v>48</v>
      </c>
      <c r="AB38" s="105" t="s">
        <v>48</v>
      </c>
      <c r="AC38" s="56">
        <v>0</v>
      </c>
      <c r="AD38" s="54">
        <v>122046351</v>
      </c>
      <c r="AE38" s="22">
        <f t="shared" si="0"/>
        <v>0</v>
      </c>
      <c r="AF38" s="22">
        <f t="shared" si="3"/>
        <v>78674287</v>
      </c>
      <c r="AG38" s="22">
        <f>SUM(S38:V38,X38:Y38,AB38)</f>
        <v>122046351</v>
      </c>
      <c r="AH38" s="22">
        <f t="shared" si="2"/>
        <v>0</v>
      </c>
      <c r="AI38" s="11">
        <v>3408500</v>
      </c>
      <c r="AJ38" s="11">
        <v>36811800</v>
      </c>
      <c r="AK38" s="11" t="s">
        <v>48</v>
      </c>
      <c r="AL38" s="11" t="s">
        <v>48</v>
      </c>
    </row>
    <row r="39" spans="1:39" ht="15" x14ac:dyDescent="0.2">
      <c r="A39" s="3">
        <v>2476</v>
      </c>
      <c r="B39" s="3" t="s">
        <v>81</v>
      </c>
      <c r="C39" s="69" t="s">
        <v>656</v>
      </c>
      <c r="D39" s="8">
        <v>17090773</v>
      </c>
      <c r="E39" s="8">
        <v>10706802</v>
      </c>
      <c r="F39" s="8" t="s">
        <v>48</v>
      </c>
      <c r="G39" s="8" t="s">
        <v>48</v>
      </c>
      <c r="H39" s="8" t="s">
        <v>48</v>
      </c>
      <c r="I39" s="8" t="s">
        <v>48</v>
      </c>
      <c r="J39" s="8" t="s">
        <v>48</v>
      </c>
      <c r="K39" s="8" t="s">
        <v>48</v>
      </c>
      <c r="L39" s="8" t="s">
        <v>48</v>
      </c>
      <c r="M39" s="8">
        <v>27797575</v>
      </c>
      <c r="N39" s="45">
        <f t="shared" si="4"/>
        <v>0</v>
      </c>
      <c r="O39" s="9">
        <v>14566867</v>
      </c>
      <c r="P39" s="9">
        <v>96965631</v>
      </c>
      <c r="Q39" s="9">
        <v>111532498</v>
      </c>
      <c r="R39" s="21">
        <f t="shared" si="7"/>
        <v>0</v>
      </c>
      <c r="S39" s="54">
        <v>43372064</v>
      </c>
      <c r="T39" s="54">
        <v>46390856</v>
      </c>
      <c r="U39" s="54" t="s">
        <v>48</v>
      </c>
      <c r="V39" s="54" t="s">
        <v>48</v>
      </c>
      <c r="W39" s="54" t="s">
        <v>48</v>
      </c>
      <c r="X39" s="54" t="s">
        <v>48</v>
      </c>
      <c r="Y39" s="54">
        <v>0</v>
      </c>
      <c r="Z39" s="53">
        <f t="shared" si="8"/>
        <v>89762920</v>
      </c>
      <c r="AA39" s="54" t="s">
        <v>48</v>
      </c>
      <c r="AB39" s="54">
        <v>41389760</v>
      </c>
      <c r="AC39" s="56">
        <f t="shared" si="9"/>
        <v>41389760</v>
      </c>
      <c r="AD39" s="54">
        <v>131152680</v>
      </c>
      <c r="AE39" s="22">
        <f t="shared" si="0"/>
        <v>0</v>
      </c>
      <c r="AF39" s="22">
        <f t="shared" si="3"/>
        <v>87780616</v>
      </c>
      <c r="AG39" s="22">
        <f t="shared" si="1"/>
        <v>131152680</v>
      </c>
      <c r="AH39" s="22">
        <f t="shared" si="2"/>
        <v>0</v>
      </c>
      <c r="AI39" s="11">
        <v>2492000</v>
      </c>
      <c r="AJ39" s="11">
        <v>26913600</v>
      </c>
      <c r="AK39" s="11" t="s">
        <v>48</v>
      </c>
      <c r="AL39" s="11" t="s">
        <v>48</v>
      </c>
    </row>
    <row r="40" spans="1:39" ht="15" x14ac:dyDescent="0.2">
      <c r="A40" s="3">
        <v>2477</v>
      </c>
      <c r="B40" s="3" t="s">
        <v>82</v>
      </c>
      <c r="C40" s="69" t="s">
        <v>657</v>
      </c>
      <c r="D40" s="8">
        <v>15231945</v>
      </c>
      <c r="E40" s="8">
        <v>11595760</v>
      </c>
      <c r="F40" s="8" t="s">
        <v>48</v>
      </c>
      <c r="G40" s="8" t="s">
        <v>48</v>
      </c>
      <c r="H40" s="8" t="s">
        <v>48</v>
      </c>
      <c r="I40" s="8" t="s">
        <v>48</v>
      </c>
      <c r="J40" s="8" t="s">
        <v>48</v>
      </c>
      <c r="K40" s="8" t="s">
        <v>48</v>
      </c>
      <c r="L40" s="8" t="s">
        <v>48</v>
      </c>
      <c r="M40" s="8">
        <v>26827705</v>
      </c>
      <c r="N40" s="45">
        <f t="shared" si="4"/>
        <v>0</v>
      </c>
      <c r="O40" s="9">
        <v>17235064</v>
      </c>
      <c r="P40" s="9">
        <v>116297434</v>
      </c>
      <c r="Q40" s="9">
        <v>133532498</v>
      </c>
      <c r="R40" s="21">
        <f t="shared" si="7"/>
        <v>0</v>
      </c>
      <c r="S40" s="54">
        <v>43372064</v>
      </c>
      <c r="T40" s="54">
        <v>68587081</v>
      </c>
      <c r="U40" s="54" t="s">
        <v>48</v>
      </c>
      <c r="V40" s="54" t="s">
        <v>48</v>
      </c>
      <c r="W40" s="54" t="s">
        <v>48</v>
      </c>
      <c r="X40" s="54" t="s">
        <v>48</v>
      </c>
      <c r="Y40" s="54">
        <v>0</v>
      </c>
      <c r="Z40" s="53">
        <f t="shared" si="8"/>
        <v>111959145</v>
      </c>
      <c r="AA40" s="54" t="s">
        <v>48</v>
      </c>
      <c r="AB40" s="54">
        <v>41452353</v>
      </c>
      <c r="AC40" s="56">
        <f t="shared" si="9"/>
        <v>41452353</v>
      </c>
      <c r="AD40" s="54">
        <v>153411498</v>
      </c>
      <c r="AE40" s="22">
        <f t="shared" si="0"/>
        <v>0</v>
      </c>
      <c r="AF40" s="22">
        <f t="shared" si="3"/>
        <v>110039434</v>
      </c>
      <c r="AG40" s="22">
        <f>SUM(S40:V40,X40:Y40,AB40)</f>
        <v>153411498</v>
      </c>
      <c r="AH40" s="22">
        <f t="shared" si="2"/>
        <v>0</v>
      </c>
      <c r="AI40" s="11">
        <v>4193000</v>
      </c>
      <c r="AJ40" s="11">
        <v>45284400</v>
      </c>
      <c r="AK40" s="11" t="s">
        <v>48</v>
      </c>
      <c r="AL40" s="11" t="s">
        <v>48</v>
      </c>
    </row>
    <row r="41" spans="1:39" ht="15" x14ac:dyDescent="0.2">
      <c r="A41" s="3">
        <v>2478</v>
      </c>
      <c r="B41" s="3" t="s">
        <v>83</v>
      </c>
      <c r="C41" s="69" t="s">
        <v>658</v>
      </c>
      <c r="D41" s="8">
        <v>14057894</v>
      </c>
      <c r="E41" s="8">
        <v>12167099</v>
      </c>
      <c r="F41" s="8" t="s">
        <v>48</v>
      </c>
      <c r="G41" s="8" t="s">
        <v>48</v>
      </c>
      <c r="H41" s="8" t="s">
        <v>48</v>
      </c>
      <c r="I41" s="8" t="s">
        <v>48</v>
      </c>
      <c r="J41" s="8" t="s">
        <v>48</v>
      </c>
      <c r="K41" s="8" t="s">
        <v>48</v>
      </c>
      <c r="L41" s="8" t="s">
        <v>48</v>
      </c>
      <c r="M41" s="8">
        <v>26224993</v>
      </c>
      <c r="N41" s="45">
        <f t="shared" si="4"/>
        <v>0</v>
      </c>
      <c r="O41" s="9">
        <v>15513958</v>
      </c>
      <c r="P41" s="9">
        <v>115818540</v>
      </c>
      <c r="Q41" s="9">
        <v>131332498</v>
      </c>
      <c r="R41" s="21">
        <f t="shared" si="7"/>
        <v>0</v>
      </c>
      <c r="S41" s="54">
        <v>43372064</v>
      </c>
      <c r="T41" s="54">
        <v>66387081</v>
      </c>
      <c r="U41" s="54" t="s">
        <v>48</v>
      </c>
      <c r="V41" s="54" t="s">
        <v>48</v>
      </c>
      <c r="W41" s="54" t="s">
        <v>48</v>
      </c>
      <c r="X41" s="54" t="s">
        <v>48</v>
      </c>
      <c r="Y41" s="54" t="s">
        <v>48</v>
      </c>
      <c r="Z41" s="53">
        <f t="shared" si="8"/>
        <v>109759145</v>
      </c>
      <c r="AA41" s="54" t="s">
        <v>48</v>
      </c>
      <c r="AB41" s="54">
        <v>41452353</v>
      </c>
      <c r="AC41" s="56">
        <f t="shared" si="9"/>
        <v>41452353</v>
      </c>
      <c r="AD41" s="54">
        <v>151211498</v>
      </c>
      <c r="AE41" s="22">
        <f t="shared" si="0"/>
        <v>0</v>
      </c>
      <c r="AF41" s="22">
        <f t="shared" si="3"/>
        <v>107839434</v>
      </c>
      <c r="AG41" s="22">
        <f t="shared" si="1"/>
        <v>151211498</v>
      </c>
      <c r="AH41" s="22">
        <f t="shared" si="2"/>
        <v>0</v>
      </c>
      <c r="AI41" s="11">
        <v>1001000</v>
      </c>
      <c r="AJ41" s="11">
        <v>10810800</v>
      </c>
      <c r="AK41" s="11" t="s">
        <v>48</v>
      </c>
      <c r="AL41" s="11" t="s">
        <v>48</v>
      </c>
    </row>
    <row r="42" spans="1:39" ht="15" x14ac:dyDescent="0.2">
      <c r="A42" s="3">
        <v>2479</v>
      </c>
      <c r="B42" s="3" t="s">
        <v>84</v>
      </c>
      <c r="C42" s="69" t="s">
        <v>659</v>
      </c>
      <c r="D42" s="8">
        <v>13015761</v>
      </c>
      <c r="E42" s="8">
        <v>13168777</v>
      </c>
      <c r="F42" s="8" t="s">
        <v>48</v>
      </c>
      <c r="G42" s="8" t="s">
        <v>48</v>
      </c>
      <c r="H42" s="8" t="s">
        <v>48</v>
      </c>
      <c r="I42" s="8" t="s">
        <v>48</v>
      </c>
      <c r="J42" s="8" t="s">
        <v>48</v>
      </c>
      <c r="K42" s="8" t="s">
        <v>48</v>
      </c>
      <c r="L42" s="8" t="s">
        <v>48</v>
      </c>
      <c r="M42" s="8">
        <v>26184538</v>
      </c>
      <c r="N42" s="45">
        <f t="shared" si="4"/>
        <v>0</v>
      </c>
      <c r="O42" s="9">
        <v>16185124</v>
      </c>
      <c r="P42" s="9">
        <v>127247374</v>
      </c>
      <c r="Q42" s="9">
        <v>143432498</v>
      </c>
      <c r="R42" s="21">
        <f t="shared" si="7"/>
        <v>0</v>
      </c>
      <c r="S42" s="54">
        <v>43372064</v>
      </c>
      <c r="T42" s="54">
        <v>82628017</v>
      </c>
      <c r="U42" s="54" t="s">
        <v>48</v>
      </c>
      <c r="V42" s="54" t="s">
        <v>48</v>
      </c>
      <c r="W42" s="54" t="s">
        <v>48</v>
      </c>
      <c r="X42" s="54" t="s">
        <v>48</v>
      </c>
      <c r="Y42" s="54" t="s">
        <v>48</v>
      </c>
      <c r="Z42" s="53">
        <f t="shared" si="8"/>
        <v>126000081</v>
      </c>
      <c r="AA42" s="54" t="s">
        <v>48</v>
      </c>
      <c r="AB42" s="54">
        <v>37855955</v>
      </c>
      <c r="AC42" s="56">
        <f t="shared" si="9"/>
        <v>37855955</v>
      </c>
      <c r="AD42" s="54">
        <v>163856036</v>
      </c>
      <c r="AE42" s="22">
        <f t="shared" si="0"/>
        <v>0</v>
      </c>
      <c r="AF42" s="22">
        <f t="shared" si="3"/>
        <v>120483972</v>
      </c>
      <c r="AG42" s="22">
        <f t="shared" si="1"/>
        <v>163856036</v>
      </c>
      <c r="AH42" s="22">
        <f t="shared" si="2"/>
        <v>0</v>
      </c>
      <c r="AI42" s="11">
        <v>3051000</v>
      </c>
      <c r="AJ42" s="11">
        <v>32950800</v>
      </c>
      <c r="AK42" s="11" t="s">
        <v>48</v>
      </c>
      <c r="AL42" s="11" t="s">
        <v>48</v>
      </c>
    </row>
    <row r="43" spans="1:39" ht="15" x14ac:dyDescent="0.2">
      <c r="A43" s="3">
        <v>2480</v>
      </c>
      <c r="B43" s="3" t="s">
        <v>85</v>
      </c>
      <c r="C43" s="69" t="s">
        <v>660</v>
      </c>
      <c r="D43" s="45">
        <f>SUM(F43:H43)</f>
        <v>12237726</v>
      </c>
      <c r="E43" s="45">
        <f>SUM(I43:L43)</f>
        <v>13068352.549999999</v>
      </c>
      <c r="F43" s="8">
        <v>9868417</v>
      </c>
      <c r="G43" s="47">
        <v>809872</v>
      </c>
      <c r="H43" s="47">
        <v>1559437</v>
      </c>
      <c r="I43" s="47">
        <v>5733028.7000000002</v>
      </c>
      <c r="J43" s="47">
        <v>3399668.75</v>
      </c>
      <c r="K43" s="47">
        <v>3904741.41</v>
      </c>
      <c r="L43" s="47">
        <v>30913.69</v>
      </c>
      <c r="M43" s="45">
        <f>SUM(F43:L43)</f>
        <v>25306078.550000001</v>
      </c>
      <c r="N43" s="45">
        <f t="shared" ref="N43:N47" si="10">M43-SUM(D43:E43)</f>
        <v>0</v>
      </c>
      <c r="O43" s="9">
        <v>19687666</v>
      </c>
      <c r="P43" s="9">
        <v>125944832</v>
      </c>
      <c r="Q43" s="9">
        <v>145632498</v>
      </c>
      <c r="R43" s="21">
        <f t="shared" si="7"/>
        <v>0</v>
      </c>
      <c r="S43" s="54">
        <v>43372064</v>
      </c>
      <c r="T43" s="54">
        <v>59415070</v>
      </c>
      <c r="U43" s="54" t="s">
        <v>48</v>
      </c>
      <c r="V43" s="54" t="s">
        <v>48</v>
      </c>
      <c r="W43" s="54" t="s">
        <v>48</v>
      </c>
      <c r="X43" s="54" t="s">
        <v>48</v>
      </c>
      <c r="Y43" s="54" t="s">
        <v>48</v>
      </c>
      <c r="Z43" s="53">
        <f t="shared" si="8"/>
        <v>102787134</v>
      </c>
      <c r="AA43" s="54" t="s">
        <v>48</v>
      </c>
      <c r="AB43" s="54">
        <v>63268902</v>
      </c>
      <c r="AC43" s="56">
        <f t="shared" si="9"/>
        <v>63268902</v>
      </c>
      <c r="AD43" s="54">
        <v>166056036</v>
      </c>
      <c r="AE43" s="22">
        <f t="shared" si="0"/>
        <v>0</v>
      </c>
      <c r="AF43" s="22">
        <f t="shared" si="3"/>
        <v>122683972</v>
      </c>
      <c r="AG43" s="22">
        <f t="shared" si="1"/>
        <v>166056036</v>
      </c>
      <c r="AH43" s="22">
        <f t="shared" si="2"/>
        <v>0</v>
      </c>
      <c r="AI43" s="11">
        <v>670000</v>
      </c>
      <c r="AJ43" s="11">
        <v>7236000</v>
      </c>
      <c r="AK43" s="11">
        <v>53000</v>
      </c>
      <c r="AL43" s="11">
        <v>593600</v>
      </c>
      <c r="AM43" s="1" t="s">
        <v>86</v>
      </c>
    </row>
    <row r="44" spans="1:39" ht="15" x14ac:dyDescent="0.2">
      <c r="A44" s="3">
        <v>2481</v>
      </c>
      <c r="B44" s="3" t="s">
        <v>87</v>
      </c>
      <c r="C44" s="69" t="s">
        <v>661</v>
      </c>
      <c r="D44" s="45">
        <f t="shared" ref="D44:D46" si="11">SUM(F44:H44)</f>
        <v>11535978</v>
      </c>
      <c r="E44" s="45">
        <f t="shared" ref="E44:E46" si="12">SUM(I44:L44)</f>
        <v>9912996.8300000001</v>
      </c>
      <c r="F44" s="8">
        <v>9277601</v>
      </c>
      <c r="G44" s="47">
        <v>710730</v>
      </c>
      <c r="H44" s="47">
        <v>1547647</v>
      </c>
      <c r="I44" s="47">
        <v>5882841.7000000002</v>
      </c>
      <c r="J44" s="47">
        <v>3996651.65</v>
      </c>
      <c r="K44" s="47" t="s">
        <v>88</v>
      </c>
      <c r="L44" s="47">
        <v>33503.480000000003</v>
      </c>
      <c r="M44" s="45">
        <f t="shared" ref="M44:M47" si="13">SUM(F44:L44)</f>
        <v>21448974.829999998</v>
      </c>
      <c r="N44" s="45">
        <f t="shared" si="10"/>
        <v>0</v>
      </c>
      <c r="O44" s="9">
        <v>17776463</v>
      </c>
      <c r="P44" s="9">
        <v>132256035</v>
      </c>
      <c r="Q44" s="9">
        <v>150032498</v>
      </c>
      <c r="R44" s="21">
        <f t="shared" si="7"/>
        <v>0</v>
      </c>
      <c r="S44" s="54">
        <v>43372064</v>
      </c>
      <c r="T44" s="54">
        <v>61807223</v>
      </c>
      <c r="U44" s="54" t="s">
        <v>48</v>
      </c>
      <c r="V44" s="54" t="s">
        <v>48</v>
      </c>
      <c r="W44" s="54" t="s">
        <v>48</v>
      </c>
      <c r="X44" s="54" t="s">
        <v>48</v>
      </c>
      <c r="Y44" s="54" t="s">
        <v>48</v>
      </c>
      <c r="Z44" s="53">
        <f t="shared" si="8"/>
        <v>105179287</v>
      </c>
      <c r="AA44" s="54" t="s">
        <v>48</v>
      </c>
      <c r="AB44" s="54">
        <v>63076749</v>
      </c>
      <c r="AC44" s="56">
        <f t="shared" si="9"/>
        <v>63076749</v>
      </c>
      <c r="AD44" s="54">
        <v>168256036</v>
      </c>
      <c r="AE44" s="22">
        <f t="shared" si="0"/>
        <v>0</v>
      </c>
      <c r="AF44" s="22">
        <f t="shared" si="3"/>
        <v>124883972</v>
      </c>
      <c r="AG44" s="22">
        <f t="shared" si="1"/>
        <v>168256036</v>
      </c>
      <c r="AH44" s="22">
        <f t="shared" si="2"/>
        <v>0</v>
      </c>
      <c r="AI44" s="11">
        <v>230000</v>
      </c>
      <c r="AJ44" s="11">
        <v>2484000</v>
      </c>
      <c r="AK44" s="11" t="s">
        <v>48</v>
      </c>
      <c r="AL44" s="11" t="s">
        <v>48</v>
      </c>
    </row>
    <row r="45" spans="1:39" ht="15" x14ac:dyDescent="0.2">
      <c r="A45" s="3">
        <v>2482</v>
      </c>
      <c r="B45" s="3" t="s">
        <v>89</v>
      </c>
      <c r="C45" s="69" t="s">
        <v>662</v>
      </c>
      <c r="D45" s="45">
        <f t="shared" si="11"/>
        <v>9615116</v>
      </c>
      <c r="E45" s="45">
        <f t="shared" si="12"/>
        <v>15463459.190000001</v>
      </c>
      <c r="F45" s="8">
        <v>7534279</v>
      </c>
      <c r="G45" s="47">
        <v>666190</v>
      </c>
      <c r="H45" s="47">
        <v>1414647</v>
      </c>
      <c r="I45" s="47">
        <v>6566446.7999999998</v>
      </c>
      <c r="J45" s="47">
        <v>4682603.75</v>
      </c>
      <c r="K45" s="47">
        <v>4172753</v>
      </c>
      <c r="L45" s="47">
        <v>41655.64</v>
      </c>
      <c r="M45" s="45">
        <f t="shared" si="13"/>
        <v>25078575.190000001</v>
      </c>
      <c r="N45" s="45">
        <f t="shared" si="10"/>
        <v>0</v>
      </c>
      <c r="O45" s="9">
        <v>22571407</v>
      </c>
      <c r="P45" s="9">
        <v>169854315</v>
      </c>
      <c r="Q45" s="9">
        <v>192425722</v>
      </c>
      <c r="R45" s="21">
        <f t="shared" si="7"/>
        <v>0</v>
      </c>
      <c r="S45" s="54">
        <v>711605</v>
      </c>
      <c r="T45" s="54">
        <v>59496548</v>
      </c>
      <c r="U45" s="54" t="s">
        <v>48</v>
      </c>
      <c r="V45" s="54" t="s">
        <v>48</v>
      </c>
      <c r="W45" s="54" t="s">
        <v>48</v>
      </c>
      <c r="X45" s="54">
        <v>86641532</v>
      </c>
      <c r="Y45" s="54" t="s">
        <v>48</v>
      </c>
      <c r="Z45" s="53">
        <f t="shared" si="8"/>
        <v>146849685</v>
      </c>
      <c r="AA45" s="54">
        <v>5261800</v>
      </c>
      <c r="AB45" s="54">
        <v>40575375</v>
      </c>
      <c r="AC45" s="56">
        <f t="shared" si="9"/>
        <v>45837175</v>
      </c>
      <c r="AD45" s="53">
        <v>192686860</v>
      </c>
      <c r="AE45" s="22">
        <f t="shared" si="0"/>
        <v>0</v>
      </c>
      <c r="AF45" s="22">
        <f t="shared" si="3"/>
        <v>186713455</v>
      </c>
      <c r="AG45" s="22">
        <f t="shared" si="1"/>
        <v>187425060</v>
      </c>
      <c r="AH45" s="22">
        <f t="shared" si="2"/>
        <v>5261800</v>
      </c>
      <c r="AI45" s="11">
        <v>2995000</v>
      </c>
      <c r="AJ45" s="11">
        <v>32346000</v>
      </c>
      <c r="AK45" s="11" t="s">
        <v>48</v>
      </c>
      <c r="AL45" s="11" t="s">
        <v>48</v>
      </c>
    </row>
    <row r="46" spans="1:39" ht="15" x14ac:dyDescent="0.2">
      <c r="A46" s="3">
        <v>2483</v>
      </c>
      <c r="B46" s="3" t="s">
        <v>90</v>
      </c>
      <c r="C46" s="69" t="s">
        <v>622</v>
      </c>
      <c r="D46" s="45">
        <f t="shared" si="11"/>
        <v>9387083</v>
      </c>
      <c r="E46" s="45">
        <f t="shared" si="12"/>
        <v>15766712.969999999</v>
      </c>
      <c r="F46" s="8">
        <v>7238071</v>
      </c>
      <c r="G46" s="47">
        <v>649365</v>
      </c>
      <c r="H46" s="47">
        <v>1499647</v>
      </c>
      <c r="I46" s="47">
        <v>6672062.5999999996</v>
      </c>
      <c r="J46" s="47">
        <v>4813680.55</v>
      </c>
      <c r="K46" s="47">
        <v>4237711.3499999996</v>
      </c>
      <c r="L46" s="47">
        <v>43258.47</v>
      </c>
      <c r="M46" s="45">
        <f t="shared" si="13"/>
        <v>25153795.969999999</v>
      </c>
      <c r="N46" s="45">
        <f t="shared" si="10"/>
        <v>0</v>
      </c>
      <c r="O46" s="9">
        <v>20186096</v>
      </c>
      <c r="P46" s="9">
        <v>214589630</v>
      </c>
      <c r="Q46" s="9">
        <v>234775726</v>
      </c>
      <c r="R46" s="21">
        <f t="shared" si="7"/>
        <v>0</v>
      </c>
      <c r="S46" s="54">
        <v>1169825</v>
      </c>
      <c r="T46" s="54">
        <v>91864811</v>
      </c>
      <c r="U46" s="54" t="s">
        <v>48</v>
      </c>
      <c r="V46" s="54" t="s">
        <v>48</v>
      </c>
      <c r="W46" s="54" t="s">
        <v>48</v>
      </c>
      <c r="X46" s="54">
        <v>97279000</v>
      </c>
      <c r="Y46" s="54" t="s">
        <v>48</v>
      </c>
      <c r="Z46" s="53">
        <f t="shared" si="8"/>
        <v>190313636</v>
      </c>
      <c r="AA46" s="54">
        <v>4144087</v>
      </c>
      <c r="AB46" s="54">
        <v>40898171</v>
      </c>
      <c r="AC46" s="56">
        <f t="shared" si="9"/>
        <v>45042258</v>
      </c>
      <c r="AD46" s="54">
        <v>235355894</v>
      </c>
      <c r="AE46" s="22">
        <f t="shared" si="0"/>
        <v>0</v>
      </c>
      <c r="AF46" s="22">
        <f t="shared" si="3"/>
        <v>230041982</v>
      </c>
      <c r="AG46" s="22">
        <f t="shared" si="1"/>
        <v>231211807</v>
      </c>
      <c r="AH46" s="22">
        <f t="shared" si="2"/>
        <v>4144087</v>
      </c>
      <c r="AI46" s="11">
        <v>2586000</v>
      </c>
      <c r="AJ46" s="11">
        <v>27928000</v>
      </c>
      <c r="AK46" s="11" t="s">
        <v>48</v>
      </c>
      <c r="AL46" s="11" t="s">
        <v>48</v>
      </c>
    </row>
    <row r="47" spans="1:39" ht="15" x14ac:dyDescent="0.2">
      <c r="A47" s="3">
        <v>2484</v>
      </c>
      <c r="B47" s="3">
        <v>1941</v>
      </c>
      <c r="C47" s="69" t="s">
        <v>623</v>
      </c>
      <c r="D47" s="45">
        <f t="shared" ref="D47:D48" si="14">SUM(F47:H47)</f>
        <v>9114834</v>
      </c>
      <c r="E47" s="45">
        <f t="shared" ref="E47" si="15">SUM(I47:L47)</f>
        <v>17591219.359999999</v>
      </c>
      <c r="F47" s="8">
        <v>6984141</v>
      </c>
      <c r="G47" s="47">
        <v>734965</v>
      </c>
      <c r="H47" s="47">
        <v>1395728</v>
      </c>
      <c r="I47" s="47">
        <v>8223875.2999999998</v>
      </c>
      <c r="J47" s="47">
        <v>4917610.3499999996</v>
      </c>
      <c r="K47" s="47">
        <v>4405828.3899999997</v>
      </c>
      <c r="L47" s="47">
        <v>43905.32</v>
      </c>
      <c r="M47" s="45">
        <f t="shared" si="13"/>
        <v>26706053.359999999</v>
      </c>
      <c r="N47" s="45">
        <f t="shared" si="10"/>
        <v>0</v>
      </c>
      <c r="O47" s="9">
        <v>25772077</v>
      </c>
      <c r="P47" s="9">
        <v>271572598</v>
      </c>
      <c r="Q47" s="9">
        <v>297344675</v>
      </c>
      <c r="R47" s="21">
        <f t="shared" si="7"/>
        <v>0</v>
      </c>
      <c r="S47" s="54" t="s">
        <v>48</v>
      </c>
      <c r="T47" s="54">
        <v>146419473</v>
      </c>
      <c r="U47" s="54" t="s">
        <v>48</v>
      </c>
      <c r="V47" s="54" t="s">
        <v>48</v>
      </c>
      <c r="W47" s="54" t="s">
        <v>48</v>
      </c>
      <c r="X47" s="54">
        <v>132633136</v>
      </c>
      <c r="Y47" s="54" t="s">
        <v>48</v>
      </c>
      <c r="Z47" s="53">
        <f t="shared" si="8"/>
        <v>279052609</v>
      </c>
      <c r="AA47" s="54">
        <v>5823382</v>
      </c>
      <c r="AB47" s="74">
        <v>13046688</v>
      </c>
      <c r="AC47" s="75">
        <f t="shared" si="9"/>
        <v>18870070</v>
      </c>
      <c r="AD47" s="54">
        <v>297922679</v>
      </c>
      <c r="AE47" s="22">
        <f t="shared" si="0"/>
        <v>0</v>
      </c>
      <c r="AF47" s="22">
        <f t="shared" si="3"/>
        <v>292099297</v>
      </c>
      <c r="AG47" s="22">
        <f>SUM(S47:V47,X47:Y47,AB47)</f>
        <v>292099297</v>
      </c>
      <c r="AH47" s="22">
        <f t="shared" si="2"/>
        <v>5823382</v>
      </c>
      <c r="AI47" s="11">
        <v>330000</v>
      </c>
      <c r="AJ47" s="11">
        <v>3564000</v>
      </c>
      <c r="AK47" s="11" t="s">
        <v>48</v>
      </c>
      <c r="AL47" s="11" t="s">
        <v>48</v>
      </c>
      <c r="AM47" s="1" t="s">
        <v>91</v>
      </c>
    </row>
    <row r="48" spans="1:39" ht="15" x14ac:dyDescent="0.2">
      <c r="A48" s="3">
        <v>2885</v>
      </c>
      <c r="B48" s="3">
        <v>1942</v>
      </c>
      <c r="C48" s="69" t="s">
        <v>624</v>
      </c>
      <c r="D48" s="45">
        <f t="shared" si="14"/>
        <v>11474731</v>
      </c>
      <c r="E48" s="45" t="s">
        <v>92</v>
      </c>
      <c r="F48" s="8">
        <v>7362785</v>
      </c>
      <c r="G48" s="47">
        <v>858770</v>
      </c>
      <c r="H48" s="47">
        <v>3253176</v>
      </c>
      <c r="I48" s="47" t="s">
        <v>92</v>
      </c>
      <c r="J48" s="47" t="s">
        <v>92</v>
      </c>
      <c r="K48" s="47" t="s">
        <v>92</v>
      </c>
      <c r="L48" s="47" t="s">
        <v>92</v>
      </c>
      <c r="M48" s="45" t="s">
        <v>92</v>
      </c>
      <c r="N48" s="45"/>
      <c r="O48" s="9">
        <v>27922769</v>
      </c>
      <c r="P48" s="9">
        <v>364801291</v>
      </c>
      <c r="Q48" s="9">
        <v>392724060</v>
      </c>
      <c r="R48" s="21">
        <f t="shared" si="7"/>
        <v>0</v>
      </c>
      <c r="S48" s="76" t="s">
        <v>48</v>
      </c>
      <c r="T48" s="74">
        <v>207419473</v>
      </c>
      <c r="U48" s="76" t="s">
        <v>48</v>
      </c>
      <c r="V48" s="76" t="s">
        <v>48</v>
      </c>
      <c r="W48" s="76" t="s">
        <v>48</v>
      </c>
      <c r="X48" s="74">
        <v>156754631</v>
      </c>
      <c r="Y48" s="76" t="s">
        <v>48</v>
      </c>
      <c r="Z48" s="53">
        <f t="shared" si="8"/>
        <v>364174104</v>
      </c>
      <c r="AA48" s="74">
        <v>15503268</v>
      </c>
      <c r="AB48" s="74">
        <v>13046688</v>
      </c>
      <c r="AC48" s="75">
        <f t="shared" si="9"/>
        <v>28549956</v>
      </c>
      <c r="AD48" s="74">
        <v>392724060</v>
      </c>
      <c r="AE48" s="22">
        <f t="shared" si="0"/>
        <v>0</v>
      </c>
      <c r="AF48" s="22">
        <f t="shared" si="3"/>
        <v>377220792</v>
      </c>
      <c r="AG48" s="22">
        <f t="shared" si="1"/>
        <v>377220792</v>
      </c>
      <c r="AH48" s="22">
        <f t="shared" si="2"/>
        <v>15503268</v>
      </c>
      <c r="AI48" s="11" t="s">
        <v>48</v>
      </c>
      <c r="AJ48" s="11" t="s">
        <v>48</v>
      </c>
      <c r="AK48" s="14" t="s">
        <v>48</v>
      </c>
      <c r="AL48" s="14" t="s">
        <v>48</v>
      </c>
      <c r="AM48" s="1" t="s">
        <v>93</v>
      </c>
    </row>
  </sheetData>
  <phoneticPr fontId="14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556"/>
  <sheetViews>
    <sheetView zoomScale="80" zoomScaleNormal="80" workbookViewId="0">
      <pane xSplit="2" ySplit="7" topLeftCell="P479" activePane="bottomRight" state="frozen"/>
      <selection pane="topRight"/>
      <selection pane="bottomLeft"/>
      <selection pane="bottomRight" activeCell="A6" sqref="A6:AA499"/>
    </sheetView>
  </sheetViews>
  <sheetFormatPr baseColWidth="10" defaultColWidth="10.6640625" defaultRowHeight="15.75" customHeight="1" x14ac:dyDescent="0.2"/>
  <cols>
    <col min="1" max="1" width="10.6640625" style="5" customWidth="1"/>
    <col min="3" max="21" width="14.6640625" style="1" customWidth="1"/>
    <col min="22" max="16384" width="10.6640625" style="1"/>
  </cols>
  <sheetData>
    <row r="1" spans="1:28" ht="19" x14ac:dyDescent="0.25">
      <c r="A1" s="4" t="s">
        <v>94</v>
      </c>
      <c r="B1" s="1"/>
      <c r="J1" s="60"/>
      <c r="S1" s="60"/>
    </row>
    <row r="2" spans="1:28" ht="15" x14ac:dyDescent="0.2">
      <c r="A2" s="5" t="s">
        <v>5</v>
      </c>
      <c r="B2" s="1"/>
      <c r="J2" s="60"/>
      <c r="S2" s="60"/>
    </row>
    <row r="3" spans="1:28" ht="15" x14ac:dyDescent="0.2">
      <c r="A3" s="57" t="s">
        <v>6</v>
      </c>
      <c r="B3" s="1"/>
      <c r="J3" s="60"/>
      <c r="S3" s="60"/>
    </row>
    <row r="4" spans="1:28" ht="15" x14ac:dyDescent="0.2">
      <c r="A4" s="58" t="s">
        <v>95</v>
      </c>
      <c r="B4" s="1"/>
      <c r="J4" s="60"/>
      <c r="S4" s="60"/>
    </row>
    <row r="5" spans="1:28" ht="15" x14ac:dyDescent="0.2">
      <c r="A5" s="61"/>
      <c r="B5" s="1"/>
      <c r="J5" s="60"/>
      <c r="S5" s="60"/>
    </row>
    <row r="6" spans="1:28" ht="15" x14ac:dyDescent="0.2">
      <c r="A6" s="26" t="s">
        <v>96</v>
      </c>
      <c r="B6" s="26"/>
      <c r="C6" s="48" t="s">
        <v>97</v>
      </c>
      <c r="D6" s="48"/>
      <c r="E6" s="48"/>
      <c r="F6" s="29" t="s">
        <v>10</v>
      </c>
      <c r="G6" s="24"/>
      <c r="H6" s="24"/>
      <c r="I6" s="24"/>
      <c r="J6" s="50" t="s">
        <v>11</v>
      </c>
      <c r="K6" s="50"/>
      <c r="L6" s="50"/>
      <c r="M6" s="50"/>
      <c r="N6" s="51"/>
      <c r="O6" s="51"/>
      <c r="P6" s="51"/>
      <c r="Q6" s="51"/>
      <c r="R6" s="51"/>
      <c r="S6" s="51"/>
      <c r="T6" s="51"/>
      <c r="U6" s="51"/>
      <c r="V6" s="30" t="s">
        <v>98</v>
      </c>
      <c r="W6" s="34"/>
      <c r="X6" s="34"/>
      <c r="Y6" s="34"/>
      <c r="Z6" s="34"/>
      <c r="AA6" s="34"/>
      <c r="AB6" s="43" t="s">
        <v>13</v>
      </c>
    </row>
    <row r="7" spans="1:28" ht="120" customHeight="1" x14ac:dyDescent="0.2">
      <c r="A7" s="31" t="s">
        <v>99</v>
      </c>
      <c r="B7" s="31" t="s">
        <v>100</v>
      </c>
      <c r="C7" s="49" t="s">
        <v>101</v>
      </c>
      <c r="D7" s="49" t="s">
        <v>102</v>
      </c>
      <c r="E7" s="49" t="s">
        <v>103</v>
      </c>
      <c r="F7" s="32" t="s">
        <v>104</v>
      </c>
      <c r="G7" s="32" t="s">
        <v>28</v>
      </c>
      <c r="H7" s="32" t="s">
        <v>25</v>
      </c>
      <c r="I7" s="32" t="s">
        <v>105</v>
      </c>
      <c r="J7" s="52" t="s">
        <v>106</v>
      </c>
      <c r="K7" s="52" t="s">
        <v>31</v>
      </c>
      <c r="L7" s="52" t="s">
        <v>32</v>
      </c>
      <c r="M7" s="52" t="s">
        <v>33</v>
      </c>
      <c r="N7" s="52" t="s">
        <v>34</v>
      </c>
      <c r="O7" s="40" t="s">
        <v>37</v>
      </c>
      <c r="P7" s="52" t="s">
        <v>35</v>
      </c>
      <c r="Q7" s="52" t="s">
        <v>38</v>
      </c>
      <c r="R7" s="52" t="s">
        <v>107</v>
      </c>
      <c r="S7" s="52" t="s">
        <v>40</v>
      </c>
      <c r="T7" s="52" t="s">
        <v>105</v>
      </c>
      <c r="U7" s="52" t="s">
        <v>667</v>
      </c>
      <c r="V7" s="33" t="s">
        <v>108</v>
      </c>
      <c r="W7" s="33" t="s">
        <v>109</v>
      </c>
      <c r="X7" s="33" t="s">
        <v>110</v>
      </c>
      <c r="Y7" s="33" t="s">
        <v>111</v>
      </c>
      <c r="Z7" s="33" t="s">
        <v>112</v>
      </c>
      <c r="AA7" s="33" t="s">
        <v>113</v>
      </c>
    </row>
    <row r="8" spans="1:28" ht="15" x14ac:dyDescent="0.2">
      <c r="A8" s="27">
        <v>762</v>
      </c>
      <c r="B8" s="25" t="s">
        <v>114</v>
      </c>
      <c r="C8" s="35"/>
      <c r="D8" s="35"/>
      <c r="E8" s="35"/>
      <c r="F8" s="35"/>
      <c r="G8" s="35"/>
      <c r="H8" s="35"/>
      <c r="I8" s="38"/>
      <c r="J8" s="35"/>
      <c r="K8" s="35"/>
      <c r="L8" s="35"/>
      <c r="M8" s="35"/>
      <c r="N8" s="35"/>
      <c r="O8" s="35"/>
      <c r="P8" s="35"/>
      <c r="Q8" s="35"/>
      <c r="R8" s="35"/>
      <c r="S8" s="35"/>
      <c r="T8" s="38"/>
      <c r="U8" s="38"/>
      <c r="V8" s="28">
        <v>18.149999999999999</v>
      </c>
      <c r="W8" s="28">
        <v>18.05</v>
      </c>
      <c r="X8" s="28">
        <v>18.100000000000001</v>
      </c>
      <c r="Y8" s="38"/>
      <c r="Z8" s="38"/>
      <c r="AA8" s="38"/>
    </row>
    <row r="9" spans="1:28" ht="15" x14ac:dyDescent="0.2">
      <c r="A9" s="27">
        <v>790</v>
      </c>
      <c r="B9" s="25" t="s">
        <v>115</v>
      </c>
      <c r="C9" s="35"/>
      <c r="D9" s="35"/>
      <c r="E9" s="35"/>
      <c r="F9" s="35"/>
      <c r="G9" s="35"/>
      <c r="H9" s="35"/>
      <c r="I9" s="38"/>
      <c r="J9" s="35"/>
      <c r="K9" s="35"/>
      <c r="L9" s="35"/>
      <c r="M9" s="35"/>
      <c r="N9" s="35"/>
      <c r="O9" s="35"/>
      <c r="P9" s="35"/>
      <c r="Q9" s="35"/>
      <c r="R9" s="35"/>
      <c r="S9" s="35"/>
      <c r="T9" s="38"/>
      <c r="U9" s="38"/>
      <c r="V9" s="28">
        <v>18.2</v>
      </c>
      <c r="W9" s="28">
        <v>18.18</v>
      </c>
      <c r="X9" s="28">
        <v>18.190000000000001</v>
      </c>
      <c r="Y9" s="38"/>
      <c r="Z9" s="38"/>
      <c r="AA9" s="38"/>
    </row>
    <row r="10" spans="1:28" ht="15" x14ac:dyDescent="0.2">
      <c r="A10" s="27">
        <v>821</v>
      </c>
      <c r="B10" s="25" t="s">
        <v>116</v>
      </c>
      <c r="C10" s="35"/>
      <c r="D10" s="35"/>
      <c r="E10" s="35"/>
      <c r="F10" s="35"/>
      <c r="G10" s="35"/>
      <c r="H10" s="35"/>
      <c r="I10" s="38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8"/>
      <c r="U10" s="38"/>
      <c r="V10" s="28">
        <v>18.5</v>
      </c>
      <c r="W10" s="28">
        <v>18.3</v>
      </c>
      <c r="X10" s="28">
        <v>18.399999999999999</v>
      </c>
      <c r="Y10" s="38"/>
      <c r="Z10" s="38"/>
      <c r="AA10" s="38"/>
    </row>
    <row r="11" spans="1:28" ht="15" x14ac:dyDescent="0.2">
      <c r="A11" s="27">
        <v>851</v>
      </c>
      <c r="B11" s="25" t="s">
        <v>117</v>
      </c>
      <c r="C11" s="35"/>
      <c r="D11" s="35"/>
      <c r="E11" s="35"/>
      <c r="F11" s="35"/>
      <c r="G11" s="35"/>
      <c r="H11" s="35"/>
      <c r="I11" s="38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8"/>
      <c r="U11" s="38"/>
      <c r="V11" s="28">
        <v>19.78</v>
      </c>
      <c r="W11" s="28">
        <v>18.5</v>
      </c>
      <c r="X11" s="28">
        <v>19.2</v>
      </c>
      <c r="Y11" s="38"/>
      <c r="Z11" s="38"/>
      <c r="AA11" s="38"/>
    </row>
    <row r="12" spans="1:28" ht="15" x14ac:dyDescent="0.2">
      <c r="A12" s="27">
        <v>882</v>
      </c>
      <c r="B12" s="25" t="s">
        <v>118</v>
      </c>
      <c r="C12" s="35"/>
      <c r="D12" s="35"/>
      <c r="E12" s="35"/>
      <c r="F12" s="35"/>
      <c r="G12" s="35"/>
      <c r="H12" s="35"/>
      <c r="I12" s="38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8"/>
      <c r="U12" s="38"/>
      <c r="V12" s="28">
        <v>20</v>
      </c>
      <c r="W12" s="28">
        <v>19.28</v>
      </c>
      <c r="X12" s="28">
        <v>19.77</v>
      </c>
      <c r="Y12" s="38"/>
      <c r="Z12" s="38"/>
      <c r="AA12" s="38"/>
    </row>
    <row r="13" spans="1:28" ht="15" x14ac:dyDescent="0.2">
      <c r="A13" s="27">
        <v>912</v>
      </c>
      <c r="B13" s="25" t="s">
        <v>119</v>
      </c>
      <c r="C13" s="35"/>
      <c r="D13" s="35"/>
      <c r="E13" s="35"/>
      <c r="F13" s="35"/>
      <c r="G13" s="35"/>
      <c r="H13" s="35"/>
      <c r="I13" s="38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8"/>
      <c r="U13" s="38"/>
      <c r="V13" s="28">
        <v>19.75</v>
      </c>
      <c r="W13" s="28">
        <v>19.2</v>
      </c>
      <c r="X13" s="28">
        <v>19.5</v>
      </c>
      <c r="Y13" s="38"/>
      <c r="Z13" s="38"/>
      <c r="AA13" s="38"/>
    </row>
    <row r="14" spans="1:28" ht="15" x14ac:dyDescent="0.2">
      <c r="A14" s="27">
        <v>943</v>
      </c>
      <c r="B14" s="25" t="s">
        <v>120</v>
      </c>
      <c r="C14" s="35"/>
      <c r="D14" s="35"/>
      <c r="E14" s="35"/>
      <c r="F14" s="35"/>
      <c r="G14" s="35"/>
      <c r="H14" s="35"/>
      <c r="I14" s="38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8"/>
      <c r="U14" s="38"/>
      <c r="V14" s="28">
        <v>19.47</v>
      </c>
      <c r="W14" s="28">
        <v>19.32</v>
      </c>
      <c r="X14" s="28">
        <v>19.39</v>
      </c>
      <c r="Y14" s="38"/>
      <c r="Z14" s="38"/>
      <c r="AA14" s="38"/>
    </row>
    <row r="15" spans="1:28" ht="15" x14ac:dyDescent="0.2">
      <c r="A15" s="27">
        <v>974</v>
      </c>
      <c r="B15" s="25" t="s">
        <v>121</v>
      </c>
      <c r="C15" s="35"/>
      <c r="D15" s="35"/>
      <c r="E15" s="35"/>
      <c r="F15" s="35"/>
      <c r="G15" s="35"/>
      <c r="H15" s="35"/>
      <c r="I15" s="38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8"/>
      <c r="U15" s="38"/>
      <c r="V15" s="28">
        <v>19.32</v>
      </c>
      <c r="W15" s="28">
        <v>19.32</v>
      </c>
      <c r="X15" s="28">
        <v>19.32</v>
      </c>
      <c r="Y15" s="38"/>
      <c r="Z15" s="38"/>
      <c r="AA15" s="38"/>
    </row>
    <row r="16" spans="1:28" ht="15" x14ac:dyDescent="0.2">
      <c r="A16" s="27">
        <v>1004</v>
      </c>
      <c r="B16" s="25" t="s">
        <v>122</v>
      </c>
      <c r="C16" s="35"/>
      <c r="D16" s="35"/>
      <c r="E16" s="35"/>
      <c r="F16" s="35"/>
      <c r="G16" s="35"/>
      <c r="H16" s="35"/>
      <c r="I16" s="38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8"/>
      <c r="U16" s="38"/>
      <c r="V16" s="28">
        <v>19.62</v>
      </c>
      <c r="W16" s="28">
        <v>19.149999999999999</v>
      </c>
      <c r="X16" s="28">
        <v>19.399999999999999</v>
      </c>
      <c r="Y16" s="38"/>
      <c r="Z16" s="38"/>
      <c r="AA16" s="38"/>
    </row>
    <row r="17" spans="1:27" ht="15" x14ac:dyDescent="0.2">
      <c r="A17" s="27">
        <v>1035</v>
      </c>
      <c r="B17" s="25" t="s">
        <v>123</v>
      </c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28">
        <v>20</v>
      </c>
      <c r="W17" s="28">
        <v>19.41</v>
      </c>
      <c r="X17" s="28">
        <v>19.829999999999998</v>
      </c>
      <c r="Y17" s="38"/>
      <c r="Z17" s="38"/>
      <c r="AA17" s="38"/>
    </row>
    <row r="18" spans="1:27" ht="15" x14ac:dyDescent="0.2">
      <c r="A18" s="27">
        <v>1065</v>
      </c>
      <c r="B18" s="25" t="s">
        <v>124</v>
      </c>
      <c r="C18" s="35"/>
      <c r="D18" s="35"/>
      <c r="E18" s="35"/>
      <c r="F18" s="35"/>
      <c r="G18" s="35"/>
      <c r="H18" s="35"/>
      <c r="I18" s="38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28">
        <v>21.7</v>
      </c>
      <c r="W18" s="28">
        <v>20</v>
      </c>
      <c r="X18" s="28">
        <v>20.350000000000001</v>
      </c>
      <c r="Y18" s="38"/>
      <c r="Z18" s="38"/>
      <c r="AA18" s="38"/>
    </row>
    <row r="19" spans="1:27" ht="15" x14ac:dyDescent="0.2">
      <c r="A19" s="27">
        <v>1096</v>
      </c>
      <c r="B19" s="25" t="s">
        <v>125</v>
      </c>
      <c r="C19" s="35"/>
      <c r="D19" s="35"/>
      <c r="E19" s="35"/>
      <c r="F19" s="35"/>
      <c r="G19" s="35"/>
      <c r="H19" s="35"/>
      <c r="I19" s="38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28">
        <v>21.42</v>
      </c>
      <c r="W19" s="28">
        <v>20.58</v>
      </c>
      <c r="X19" s="28">
        <v>20.58</v>
      </c>
      <c r="Y19" s="38"/>
      <c r="Z19" s="38"/>
      <c r="AA19" s="38"/>
    </row>
    <row r="20" spans="1:27" ht="15" x14ac:dyDescent="0.2">
      <c r="A20" s="27">
        <v>1127</v>
      </c>
      <c r="B20" s="25" t="s">
        <v>126</v>
      </c>
      <c r="C20" s="35"/>
      <c r="D20" s="35"/>
      <c r="E20" s="35"/>
      <c r="F20" s="35"/>
      <c r="G20" s="35"/>
      <c r="H20" s="35"/>
      <c r="I20" s="38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28">
        <v>19.5</v>
      </c>
      <c r="W20" s="28">
        <v>19.5</v>
      </c>
      <c r="X20" s="28">
        <v>19.5</v>
      </c>
      <c r="Y20" s="38"/>
      <c r="Z20" s="38"/>
      <c r="AA20" s="38"/>
    </row>
    <row r="21" spans="1:27" ht="15" x14ac:dyDescent="0.2">
      <c r="A21" s="27">
        <v>1155</v>
      </c>
      <c r="B21" s="25" t="s">
        <v>127</v>
      </c>
      <c r="C21" s="35"/>
      <c r="D21" s="35"/>
      <c r="E21" s="35"/>
      <c r="F21" s="35"/>
      <c r="G21" s="35"/>
      <c r="H21" s="35"/>
      <c r="I21" s="38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28">
        <v>19.5</v>
      </c>
      <c r="W21" s="28">
        <v>19.5</v>
      </c>
      <c r="X21" s="28">
        <v>19.5</v>
      </c>
      <c r="Y21" s="38"/>
      <c r="Z21" s="38"/>
      <c r="AA21" s="38"/>
    </row>
    <row r="22" spans="1:27" ht="15" x14ac:dyDescent="0.2">
      <c r="A22" s="27">
        <v>1186</v>
      </c>
      <c r="B22" s="25" t="s">
        <v>128</v>
      </c>
      <c r="C22" s="35"/>
      <c r="D22" s="35"/>
      <c r="E22" s="35"/>
      <c r="F22" s="35"/>
      <c r="G22" s="35"/>
      <c r="H22" s="35"/>
      <c r="I22" s="38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28">
        <v>19.2</v>
      </c>
      <c r="W22" s="28">
        <v>19.2</v>
      </c>
      <c r="X22" s="28">
        <v>19.2</v>
      </c>
      <c r="Y22" s="38"/>
      <c r="Z22" s="38"/>
      <c r="AA22" s="38"/>
    </row>
    <row r="23" spans="1:27" ht="15" x14ac:dyDescent="0.2">
      <c r="A23" s="27">
        <v>1216</v>
      </c>
      <c r="B23" s="25" t="s">
        <v>129</v>
      </c>
      <c r="C23" s="35"/>
      <c r="D23" s="35"/>
      <c r="E23" s="35"/>
      <c r="F23" s="35"/>
      <c r="G23" s="35"/>
      <c r="H23" s="35"/>
      <c r="I23" s="38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28">
        <v>19.57</v>
      </c>
      <c r="W23" s="28">
        <v>19.27</v>
      </c>
      <c r="X23" s="28">
        <v>19.420000000000002</v>
      </c>
      <c r="Y23" s="38"/>
      <c r="Z23" s="38"/>
      <c r="AA23" s="38"/>
    </row>
    <row r="24" spans="1:27" ht="15" x14ac:dyDescent="0.2">
      <c r="A24" s="27">
        <v>1247</v>
      </c>
      <c r="B24" s="25" t="s">
        <v>130</v>
      </c>
      <c r="C24" s="35"/>
      <c r="D24" s="35"/>
      <c r="E24" s="35"/>
      <c r="F24" s="35"/>
      <c r="G24" s="35"/>
      <c r="H24" s="35"/>
      <c r="I24" s="3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28">
        <v>19.57</v>
      </c>
      <c r="W24" s="28">
        <v>19.57</v>
      </c>
      <c r="X24" s="28">
        <v>19.57</v>
      </c>
      <c r="Y24" s="38"/>
      <c r="Z24" s="38"/>
      <c r="AA24" s="38"/>
    </row>
    <row r="25" spans="1:27" ht="15" x14ac:dyDescent="0.2">
      <c r="A25" s="27">
        <v>1277</v>
      </c>
      <c r="B25" s="25" t="s">
        <v>131</v>
      </c>
      <c r="C25" s="35"/>
      <c r="D25" s="35"/>
      <c r="E25" s="35"/>
      <c r="F25" s="35"/>
      <c r="G25" s="35"/>
      <c r="H25" s="35"/>
      <c r="I25" s="38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28">
        <v>19.57</v>
      </c>
      <c r="W25" s="28">
        <v>19.399999999999999</v>
      </c>
      <c r="X25" s="28">
        <v>19.48</v>
      </c>
      <c r="Y25" s="38"/>
      <c r="Z25" s="38"/>
      <c r="AA25" s="38"/>
    </row>
    <row r="26" spans="1:27" ht="15" x14ac:dyDescent="0.2">
      <c r="A26" s="27">
        <v>1308</v>
      </c>
      <c r="B26" s="25" t="s">
        <v>132</v>
      </c>
      <c r="C26" s="35"/>
      <c r="D26" s="35"/>
      <c r="E26" s="35"/>
      <c r="F26" s="35"/>
      <c r="G26" s="35"/>
      <c r="H26" s="35"/>
      <c r="I26" s="38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28">
        <v>19.399999999999999</v>
      </c>
      <c r="W26" s="28">
        <v>19.2</v>
      </c>
      <c r="X26" s="28">
        <v>19.29</v>
      </c>
      <c r="Y26" s="38"/>
      <c r="Z26" s="38"/>
      <c r="AA26" s="38"/>
    </row>
    <row r="27" spans="1:27" ht="15" x14ac:dyDescent="0.2">
      <c r="A27" s="27">
        <v>1339</v>
      </c>
      <c r="B27" s="25" t="s">
        <v>133</v>
      </c>
      <c r="C27" s="35"/>
      <c r="D27" s="35"/>
      <c r="E27" s="35"/>
      <c r="F27" s="35"/>
      <c r="G27" s="35"/>
      <c r="H27" s="35"/>
      <c r="I27" s="38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28">
        <v>19.27</v>
      </c>
      <c r="W27" s="28">
        <v>17.77</v>
      </c>
      <c r="X27" s="28">
        <v>18.73</v>
      </c>
      <c r="Y27" s="38"/>
      <c r="Z27" s="38"/>
      <c r="AA27" s="38"/>
    </row>
    <row r="28" spans="1:27" ht="15" x14ac:dyDescent="0.2">
      <c r="A28" s="27">
        <v>1369</v>
      </c>
      <c r="B28" s="25" t="s">
        <v>134</v>
      </c>
      <c r="C28" s="35"/>
      <c r="D28" s="35"/>
      <c r="E28" s="35"/>
      <c r="F28" s="35"/>
      <c r="G28" s="35"/>
      <c r="H28" s="35"/>
      <c r="I28" s="38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28">
        <v>17.97</v>
      </c>
      <c r="W28" s="28">
        <v>17.48</v>
      </c>
      <c r="X28" s="28">
        <v>17.75</v>
      </c>
      <c r="Y28" s="38"/>
      <c r="Z28" s="38"/>
      <c r="AA28" s="38"/>
    </row>
    <row r="29" spans="1:27" ht="15" x14ac:dyDescent="0.2">
      <c r="A29" s="27">
        <v>1400</v>
      </c>
      <c r="B29" s="25" t="s">
        <v>135</v>
      </c>
      <c r="C29" s="35"/>
      <c r="D29" s="35"/>
      <c r="E29" s="35"/>
      <c r="F29" s="35"/>
      <c r="G29" s="35"/>
      <c r="H29" s="35"/>
      <c r="I29" s="3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28">
        <v>18.18</v>
      </c>
      <c r="W29" s="28">
        <v>17.97</v>
      </c>
      <c r="X29" s="28">
        <v>18.07</v>
      </c>
      <c r="Y29" s="38"/>
      <c r="Z29" s="38"/>
      <c r="AA29" s="38"/>
    </row>
    <row r="30" spans="1:27" ht="15" x14ac:dyDescent="0.2">
      <c r="A30" s="27">
        <v>1430</v>
      </c>
      <c r="B30" s="25" t="s">
        <v>136</v>
      </c>
      <c r="C30" s="35"/>
      <c r="D30" s="35"/>
      <c r="E30" s="35"/>
      <c r="F30" s="35"/>
      <c r="G30" s="35"/>
      <c r="H30" s="35"/>
      <c r="I30" s="38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28">
        <v>18.18</v>
      </c>
      <c r="W30" s="28">
        <v>18.18</v>
      </c>
      <c r="X30" s="28">
        <v>18.18</v>
      </c>
      <c r="Y30" s="38"/>
      <c r="Z30" s="38"/>
      <c r="AA30" s="38"/>
    </row>
    <row r="31" spans="1:27" ht="15" x14ac:dyDescent="0.2">
      <c r="A31" s="27">
        <v>1461</v>
      </c>
      <c r="B31" s="25" t="s">
        <v>137</v>
      </c>
      <c r="C31" s="35"/>
      <c r="D31" s="35"/>
      <c r="E31" s="35"/>
      <c r="F31" s="35"/>
      <c r="G31" s="35"/>
      <c r="H31" s="35"/>
      <c r="I31" s="38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28">
        <v>18.5</v>
      </c>
      <c r="W31" s="28">
        <v>18.28</v>
      </c>
      <c r="X31" s="28">
        <v>18.45</v>
      </c>
      <c r="Y31" s="38"/>
      <c r="Z31" s="38"/>
      <c r="AA31" s="38"/>
    </row>
    <row r="32" spans="1:27" ht="15" x14ac:dyDescent="0.2">
      <c r="A32" s="27">
        <v>1492</v>
      </c>
      <c r="B32" s="25" t="s">
        <v>138</v>
      </c>
      <c r="C32" s="35"/>
      <c r="D32" s="35"/>
      <c r="E32" s="35"/>
      <c r="F32" s="35"/>
      <c r="G32" s="35"/>
      <c r="H32" s="35"/>
      <c r="I32" s="3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28">
        <v>18.600000000000001</v>
      </c>
      <c r="W32" s="28">
        <v>18.079999999999998</v>
      </c>
      <c r="X32" s="28">
        <v>18.36</v>
      </c>
      <c r="Y32" s="38"/>
      <c r="Z32" s="38"/>
      <c r="AA32" s="38"/>
    </row>
    <row r="33" spans="1:27" ht="15" x14ac:dyDescent="0.2">
      <c r="A33" s="27">
        <v>1521</v>
      </c>
      <c r="B33" s="25" t="s">
        <v>139</v>
      </c>
      <c r="C33" s="35"/>
      <c r="D33" s="35"/>
      <c r="E33" s="35"/>
      <c r="F33" s="35"/>
      <c r="G33" s="35"/>
      <c r="H33" s="35"/>
      <c r="I33" s="38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28">
        <v>17.78</v>
      </c>
      <c r="W33" s="28">
        <v>16.850000000000001</v>
      </c>
      <c r="X33" s="28">
        <v>17.399999999999999</v>
      </c>
      <c r="Y33" s="38"/>
      <c r="Z33" s="38"/>
      <c r="AA33" s="38"/>
    </row>
    <row r="34" spans="1:27" ht="15" x14ac:dyDescent="0.2">
      <c r="A34" s="27">
        <v>1552</v>
      </c>
      <c r="B34" s="25" t="s">
        <v>140</v>
      </c>
      <c r="C34" s="35"/>
      <c r="D34" s="35"/>
      <c r="E34" s="35"/>
      <c r="F34" s="35"/>
      <c r="G34" s="35"/>
      <c r="H34" s="35"/>
      <c r="I34" s="38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28">
        <v>17.97</v>
      </c>
      <c r="W34" s="28">
        <v>16.850000000000001</v>
      </c>
      <c r="X34" s="28">
        <v>17.52</v>
      </c>
      <c r="Y34" s="38"/>
      <c r="Z34" s="38"/>
      <c r="AA34" s="38"/>
    </row>
    <row r="35" spans="1:27" ht="15" x14ac:dyDescent="0.2">
      <c r="A35" s="27">
        <v>1582</v>
      </c>
      <c r="B35" s="25" t="s">
        <v>141</v>
      </c>
      <c r="C35" s="35"/>
      <c r="D35" s="35"/>
      <c r="E35" s="35"/>
      <c r="F35" s="35"/>
      <c r="G35" s="35"/>
      <c r="H35" s="35"/>
      <c r="I35" s="38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28">
        <v>18.399999999999999</v>
      </c>
      <c r="W35" s="28">
        <v>17.97</v>
      </c>
      <c r="X35" s="28">
        <v>18.18</v>
      </c>
      <c r="Y35" s="38"/>
      <c r="Z35" s="38"/>
      <c r="AA35" s="38"/>
    </row>
    <row r="36" spans="1:27" ht="15" x14ac:dyDescent="0.2">
      <c r="A36" s="27">
        <v>1613</v>
      </c>
      <c r="B36" s="25" t="s">
        <v>142</v>
      </c>
      <c r="C36" s="35"/>
      <c r="D36" s="35"/>
      <c r="E36" s="35"/>
      <c r="F36" s="35"/>
      <c r="G36" s="35"/>
      <c r="H36" s="35"/>
      <c r="I36" s="38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28">
        <v>18.399999999999999</v>
      </c>
      <c r="W36" s="28">
        <v>18.11</v>
      </c>
      <c r="X36" s="28">
        <v>18.25</v>
      </c>
      <c r="Y36" s="38"/>
      <c r="Z36" s="38"/>
      <c r="AA36" s="38"/>
    </row>
    <row r="37" spans="1:27" ht="15" x14ac:dyDescent="0.2">
      <c r="A37" s="27">
        <v>1643</v>
      </c>
      <c r="B37" s="25" t="s">
        <v>143</v>
      </c>
      <c r="C37" s="35"/>
      <c r="D37" s="35"/>
      <c r="E37" s="35"/>
      <c r="F37" s="35"/>
      <c r="G37" s="35"/>
      <c r="H37" s="35"/>
      <c r="I37" s="38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28">
        <v>18.02</v>
      </c>
      <c r="W37" s="28">
        <v>17.899999999999999</v>
      </c>
      <c r="X37" s="28">
        <v>17.95</v>
      </c>
      <c r="Y37" s="38"/>
      <c r="Z37" s="38"/>
      <c r="AA37" s="38"/>
    </row>
    <row r="38" spans="1:27" ht="15" x14ac:dyDescent="0.2">
      <c r="A38" s="27">
        <v>1674</v>
      </c>
      <c r="B38" s="25" t="s">
        <v>144</v>
      </c>
      <c r="C38" s="35"/>
      <c r="D38" s="35"/>
      <c r="E38" s="35"/>
      <c r="F38" s="35"/>
      <c r="G38" s="35"/>
      <c r="H38" s="35"/>
      <c r="I38" s="38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28">
        <v>17.82</v>
      </c>
      <c r="W38" s="28">
        <v>17.82</v>
      </c>
      <c r="X38" s="28">
        <v>17.82</v>
      </c>
      <c r="Y38" s="38"/>
      <c r="Z38" s="38"/>
      <c r="AA38" s="38"/>
    </row>
    <row r="39" spans="1:27" ht="15" x14ac:dyDescent="0.2">
      <c r="A39" s="27">
        <v>1705</v>
      </c>
      <c r="B39" s="25" t="s">
        <v>145</v>
      </c>
      <c r="C39" s="35"/>
      <c r="D39" s="35"/>
      <c r="E39" s="35"/>
      <c r="F39" s="35"/>
      <c r="G39" s="35"/>
      <c r="H39" s="35"/>
      <c r="I39" s="38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28">
        <v>18.05</v>
      </c>
      <c r="W39" s="28">
        <v>17.82</v>
      </c>
      <c r="X39" s="28">
        <v>17.93</v>
      </c>
      <c r="Y39" s="38"/>
      <c r="Z39" s="38"/>
      <c r="AA39" s="38"/>
    </row>
    <row r="40" spans="1:27" ht="15" x14ac:dyDescent="0.2">
      <c r="A40" s="27">
        <v>1735</v>
      </c>
      <c r="B40" s="25" t="s">
        <v>146</v>
      </c>
      <c r="C40" s="35"/>
      <c r="D40" s="35"/>
      <c r="E40" s="35"/>
      <c r="F40" s="35"/>
      <c r="G40" s="35"/>
      <c r="H40" s="35"/>
      <c r="I40" s="38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28">
        <v>18.2</v>
      </c>
      <c r="W40" s="28">
        <v>18.07</v>
      </c>
      <c r="X40" s="28">
        <v>18.149999999999999</v>
      </c>
      <c r="Y40" s="38"/>
      <c r="Z40" s="38"/>
      <c r="AA40" s="38"/>
    </row>
    <row r="41" spans="1:27" ht="15" x14ac:dyDescent="0.2">
      <c r="A41" s="27">
        <v>1766</v>
      </c>
      <c r="B41" s="25" t="s">
        <v>147</v>
      </c>
      <c r="C41" s="35"/>
      <c r="D41" s="35"/>
      <c r="E41" s="35"/>
      <c r="F41" s="35"/>
      <c r="G41" s="35"/>
      <c r="H41" s="35"/>
      <c r="I41" s="38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28">
        <v>17.940000000000001</v>
      </c>
      <c r="W41" s="28">
        <v>17.78</v>
      </c>
      <c r="X41" s="28">
        <v>17.86</v>
      </c>
      <c r="Y41" s="38"/>
      <c r="Z41" s="38"/>
      <c r="AA41" s="38"/>
    </row>
    <row r="42" spans="1:27" ht="15" x14ac:dyDescent="0.2">
      <c r="A42" s="27">
        <v>1796</v>
      </c>
      <c r="B42" s="25" t="s">
        <v>148</v>
      </c>
      <c r="C42" s="35"/>
      <c r="D42" s="35"/>
      <c r="E42" s="35"/>
      <c r="F42" s="35"/>
      <c r="G42" s="35"/>
      <c r="H42" s="35"/>
      <c r="I42" s="38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28">
        <v>17.78</v>
      </c>
      <c r="W42" s="28">
        <v>17.78</v>
      </c>
      <c r="X42" s="28">
        <v>17.78</v>
      </c>
      <c r="Y42" s="38"/>
      <c r="Z42" s="38"/>
      <c r="AA42" s="38"/>
    </row>
    <row r="43" spans="1:27" ht="15" x14ac:dyDescent="0.2">
      <c r="A43" s="27">
        <v>1827</v>
      </c>
      <c r="B43" s="25" t="s">
        <v>149</v>
      </c>
      <c r="C43" s="35"/>
      <c r="D43" s="35"/>
      <c r="E43" s="35"/>
      <c r="F43" s="35"/>
      <c r="G43" s="35"/>
      <c r="H43" s="35"/>
      <c r="I43" s="38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28">
        <v>17.940000000000001</v>
      </c>
      <c r="W43" s="28">
        <v>17.78</v>
      </c>
      <c r="X43" s="28">
        <v>17.86</v>
      </c>
      <c r="Y43" s="38"/>
      <c r="Z43" s="38"/>
      <c r="AA43" s="38"/>
    </row>
    <row r="44" spans="1:27" ht="15" x14ac:dyDescent="0.2">
      <c r="A44" s="27">
        <v>1858</v>
      </c>
      <c r="B44" s="25" t="s">
        <v>150</v>
      </c>
      <c r="C44" s="35"/>
      <c r="D44" s="35"/>
      <c r="E44" s="35"/>
      <c r="F44" s="35"/>
      <c r="G44" s="35"/>
      <c r="H44" s="35"/>
      <c r="I44" s="38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28">
        <v>17.53</v>
      </c>
      <c r="W44" s="28">
        <v>17.93</v>
      </c>
      <c r="X44" s="28">
        <v>17.73</v>
      </c>
      <c r="Y44" s="38"/>
      <c r="Z44" s="38"/>
      <c r="AA44" s="38"/>
    </row>
    <row r="45" spans="1:27" ht="15" x14ac:dyDescent="0.2">
      <c r="A45" s="27">
        <v>1886</v>
      </c>
      <c r="B45" s="25" t="s">
        <v>151</v>
      </c>
      <c r="C45" s="35"/>
      <c r="D45" s="35"/>
      <c r="E45" s="35"/>
      <c r="F45" s="35"/>
      <c r="G45" s="35"/>
      <c r="H45" s="35"/>
      <c r="I45" s="38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28">
        <v>17.53</v>
      </c>
      <c r="W45" s="28">
        <v>17.53</v>
      </c>
      <c r="X45" s="28">
        <v>17.53</v>
      </c>
      <c r="Y45" s="38"/>
      <c r="Z45" s="38"/>
      <c r="AA45" s="38"/>
    </row>
    <row r="46" spans="1:27" ht="15" x14ac:dyDescent="0.2">
      <c r="A46" s="27">
        <v>1917</v>
      </c>
      <c r="B46" s="25" t="s">
        <v>152</v>
      </c>
      <c r="C46" s="35"/>
      <c r="D46" s="35"/>
      <c r="E46" s="35"/>
      <c r="F46" s="35"/>
      <c r="G46" s="35"/>
      <c r="H46" s="35"/>
      <c r="I46" s="38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28">
        <v>17.53</v>
      </c>
      <c r="W46" s="28">
        <v>17.53</v>
      </c>
      <c r="X46" s="28">
        <v>17.53</v>
      </c>
      <c r="Y46" s="38"/>
      <c r="Z46" s="38"/>
      <c r="AA46" s="38"/>
    </row>
    <row r="47" spans="1:27" ht="15" x14ac:dyDescent="0.2">
      <c r="A47" s="27">
        <v>1947</v>
      </c>
      <c r="B47" s="25" t="s">
        <v>153</v>
      </c>
      <c r="C47" s="35"/>
      <c r="D47" s="35"/>
      <c r="E47" s="35"/>
      <c r="F47" s="35"/>
      <c r="G47" s="35"/>
      <c r="H47" s="35"/>
      <c r="I47" s="38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28">
        <v>17.7</v>
      </c>
      <c r="W47" s="28">
        <v>17.53</v>
      </c>
      <c r="X47" s="28">
        <v>17.62</v>
      </c>
      <c r="Y47" s="38"/>
      <c r="Z47" s="38"/>
      <c r="AA47" s="38"/>
    </row>
    <row r="48" spans="1:27" ht="15" x14ac:dyDescent="0.2">
      <c r="A48" s="27">
        <v>1978</v>
      </c>
      <c r="B48" s="25" t="s">
        <v>154</v>
      </c>
      <c r="C48" s="35"/>
      <c r="D48" s="35"/>
      <c r="E48" s="35"/>
      <c r="F48" s="35"/>
      <c r="G48" s="35"/>
      <c r="H48" s="35"/>
      <c r="I48" s="38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28">
        <v>17.7</v>
      </c>
      <c r="W48" s="28">
        <v>17.7</v>
      </c>
      <c r="X48" s="28">
        <v>17.7</v>
      </c>
      <c r="Y48" s="38"/>
      <c r="Z48" s="38"/>
      <c r="AA48" s="38"/>
    </row>
    <row r="49" spans="1:27" ht="15" x14ac:dyDescent="0.2">
      <c r="A49" s="27">
        <v>2008</v>
      </c>
      <c r="B49" s="25" t="s">
        <v>155</v>
      </c>
      <c r="C49" s="35"/>
      <c r="D49" s="35"/>
      <c r="E49" s="35"/>
      <c r="F49" s="35"/>
      <c r="G49" s="35"/>
      <c r="H49" s="35"/>
      <c r="I49" s="38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28">
        <v>17.7</v>
      </c>
      <c r="W49" s="28">
        <v>17.61</v>
      </c>
      <c r="X49" s="28">
        <v>17.649999999999999</v>
      </c>
      <c r="Y49" s="38"/>
      <c r="Z49" s="38"/>
      <c r="AA49" s="38"/>
    </row>
    <row r="50" spans="1:27" ht="15" x14ac:dyDescent="0.2">
      <c r="A50" s="27">
        <v>2039</v>
      </c>
      <c r="B50" s="25" t="s">
        <v>156</v>
      </c>
      <c r="C50" s="35"/>
      <c r="D50" s="35"/>
      <c r="E50" s="35"/>
      <c r="F50" s="35"/>
      <c r="G50" s="35"/>
      <c r="H50" s="35"/>
      <c r="I50" s="3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28">
        <v>17.45</v>
      </c>
      <c r="W50" s="28">
        <v>17.45</v>
      </c>
      <c r="X50" s="28">
        <v>17.45</v>
      </c>
      <c r="Y50" s="38"/>
      <c r="Z50" s="38"/>
      <c r="AA50" s="38"/>
    </row>
    <row r="51" spans="1:27" ht="15" x14ac:dyDescent="0.2">
      <c r="A51" s="27">
        <v>2070</v>
      </c>
      <c r="B51" s="25" t="s">
        <v>157</v>
      </c>
      <c r="C51" s="35"/>
      <c r="D51" s="35"/>
      <c r="E51" s="35"/>
      <c r="F51" s="35"/>
      <c r="G51" s="35"/>
      <c r="H51" s="35"/>
      <c r="I51" s="38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28">
        <v>17.3</v>
      </c>
      <c r="W51" s="28">
        <v>17.14</v>
      </c>
      <c r="X51" s="28">
        <v>17.22</v>
      </c>
      <c r="Y51" s="38"/>
      <c r="Z51" s="38"/>
      <c r="AA51" s="38"/>
    </row>
    <row r="52" spans="1:27" ht="15" x14ac:dyDescent="0.2">
      <c r="A52" s="27">
        <v>2100</v>
      </c>
      <c r="B52" s="25" t="s">
        <v>158</v>
      </c>
      <c r="C52" s="35"/>
      <c r="D52" s="35"/>
      <c r="E52" s="35"/>
      <c r="F52" s="35"/>
      <c r="G52" s="35"/>
      <c r="H52" s="35"/>
      <c r="I52" s="38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28">
        <v>17.14</v>
      </c>
      <c r="W52" s="28">
        <v>16.55</v>
      </c>
      <c r="X52" s="28">
        <v>16.850000000000001</v>
      </c>
      <c r="Y52" s="38"/>
      <c r="Z52" s="38"/>
      <c r="AA52" s="38"/>
    </row>
    <row r="53" spans="1:27" ht="15" x14ac:dyDescent="0.2">
      <c r="A53" s="27">
        <v>2131</v>
      </c>
      <c r="B53" s="25" t="s">
        <v>159</v>
      </c>
      <c r="C53" s="35"/>
      <c r="D53" s="35"/>
      <c r="E53" s="35"/>
      <c r="F53" s="35"/>
      <c r="G53" s="35"/>
      <c r="H53" s="35"/>
      <c r="I53" s="38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28">
        <v>17.14</v>
      </c>
      <c r="W53" s="28" t="s">
        <v>160</v>
      </c>
      <c r="X53" s="28">
        <v>17.07</v>
      </c>
      <c r="Y53" s="38"/>
      <c r="Z53" s="38"/>
      <c r="AA53" s="38"/>
    </row>
    <row r="54" spans="1:27" ht="15" x14ac:dyDescent="0.2">
      <c r="A54" s="27">
        <v>2161</v>
      </c>
      <c r="B54" s="25" t="s">
        <v>161</v>
      </c>
      <c r="C54" s="35"/>
      <c r="D54" s="35"/>
      <c r="E54" s="35"/>
      <c r="F54" s="35"/>
      <c r="G54" s="35"/>
      <c r="H54" s="35"/>
      <c r="I54" s="38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28" t="s">
        <v>160</v>
      </c>
      <c r="W54" s="28">
        <v>16.55</v>
      </c>
      <c r="X54" s="28">
        <v>16.8</v>
      </c>
      <c r="Y54" s="38"/>
      <c r="Z54" s="38"/>
      <c r="AA54" s="38"/>
    </row>
    <row r="55" spans="1:27" ht="15" x14ac:dyDescent="0.2">
      <c r="A55" s="27">
        <v>2192</v>
      </c>
      <c r="B55" s="25" t="s">
        <v>162</v>
      </c>
      <c r="C55" s="35"/>
      <c r="D55" s="35"/>
      <c r="E55" s="35"/>
      <c r="F55" s="35"/>
      <c r="G55" s="35"/>
      <c r="H55" s="35"/>
      <c r="I55" s="38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28">
        <v>16.55</v>
      </c>
      <c r="W55" s="28">
        <v>16.55</v>
      </c>
      <c r="X55" s="28">
        <v>16.55</v>
      </c>
      <c r="Y55" s="38"/>
      <c r="Z55" s="38"/>
      <c r="AA55" s="38"/>
    </row>
    <row r="56" spans="1:27" ht="15" x14ac:dyDescent="0.2">
      <c r="A56" s="27">
        <v>2223</v>
      </c>
      <c r="B56" s="25" t="s">
        <v>163</v>
      </c>
      <c r="C56" s="35"/>
      <c r="D56" s="35"/>
      <c r="E56" s="35"/>
      <c r="F56" s="35"/>
      <c r="G56" s="35"/>
      <c r="H56" s="35"/>
      <c r="I56" s="38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8"/>
      <c r="U56" s="38"/>
      <c r="V56" s="28">
        <v>16.41</v>
      </c>
      <c r="W56" s="28">
        <v>16.27</v>
      </c>
      <c r="X56" s="28">
        <v>16.34</v>
      </c>
      <c r="Y56" s="38"/>
      <c r="Z56" s="38"/>
      <c r="AA56" s="38"/>
    </row>
    <row r="57" spans="1:27" ht="15" x14ac:dyDescent="0.2">
      <c r="A57" s="27">
        <v>2251</v>
      </c>
      <c r="B57" s="25" t="s">
        <v>164</v>
      </c>
      <c r="C57" s="35"/>
      <c r="D57" s="35"/>
      <c r="E57" s="35"/>
      <c r="F57" s="35"/>
      <c r="G57" s="35"/>
      <c r="H57" s="35"/>
      <c r="I57" s="38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8"/>
      <c r="U57" s="38"/>
      <c r="V57" s="28">
        <v>16.27</v>
      </c>
      <c r="W57" s="28">
        <v>16.07</v>
      </c>
      <c r="X57" s="28">
        <v>16.239999999999998</v>
      </c>
      <c r="Y57" s="38"/>
      <c r="Z57" s="38"/>
      <c r="AA57" s="38"/>
    </row>
    <row r="58" spans="1:27" ht="15" x14ac:dyDescent="0.2">
      <c r="A58" s="27">
        <v>2282</v>
      </c>
      <c r="B58" s="25" t="s">
        <v>165</v>
      </c>
      <c r="C58" s="35"/>
      <c r="D58" s="35"/>
      <c r="E58" s="35"/>
      <c r="F58" s="35"/>
      <c r="G58" s="35"/>
      <c r="H58" s="35"/>
      <c r="I58" s="3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8"/>
      <c r="U58" s="38"/>
      <c r="V58" s="28">
        <v>16.07</v>
      </c>
      <c r="W58" s="28">
        <v>16.07</v>
      </c>
      <c r="X58" s="28">
        <v>16.07</v>
      </c>
      <c r="Y58" s="38"/>
      <c r="Z58" s="38"/>
      <c r="AA58" s="38"/>
    </row>
    <row r="59" spans="1:27" ht="15" x14ac:dyDescent="0.2">
      <c r="A59" s="27">
        <v>2312</v>
      </c>
      <c r="B59" s="25" t="s">
        <v>166</v>
      </c>
      <c r="C59" s="35"/>
      <c r="D59" s="35"/>
      <c r="E59" s="35"/>
      <c r="F59" s="35"/>
      <c r="G59" s="35"/>
      <c r="H59" s="35"/>
      <c r="I59" s="38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8"/>
      <c r="U59" s="38"/>
      <c r="V59" s="28">
        <v>16.13</v>
      </c>
      <c r="W59" s="28">
        <v>16.07</v>
      </c>
      <c r="X59" s="28">
        <v>16.100000000000001</v>
      </c>
      <c r="Y59" s="38"/>
      <c r="Z59" s="38"/>
      <c r="AA59" s="38"/>
    </row>
    <row r="60" spans="1:27" ht="15" x14ac:dyDescent="0.2">
      <c r="A60" s="27">
        <v>2343</v>
      </c>
      <c r="B60" s="25" t="s">
        <v>167</v>
      </c>
      <c r="C60" s="35"/>
      <c r="D60" s="35"/>
      <c r="E60" s="35"/>
      <c r="F60" s="35"/>
      <c r="G60" s="35"/>
      <c r="H60" s="35"/>
      <c r="I60" s="38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8"/>
      <c r="U60" s="38"/>
      <c r="V60" s="28">
        <v>16.13</v>
      </c>
      <c r="W60" s="28">
        <v>16.13</v>
      </c>
      <c r="X60" s="28">
        <v>16.13</v>
      </c>
      <c r="Y60" s="38"/>
      <c r="Z60" s="38"/>
      <c r="AA60" s="38"/>
    </row>
    <row r="61" spans="1:27" ht="15" x14ac:dyDescent="0.2">
      <c r="A61" s="27">
        <v>2373</v>
      </c>
      <c r="B61" s="25" t="s">
        <v>168</v>
      </c>
      <c r="C61" s="35"/>
      <c r="D61" s="35"/>
      <c r="E61" s="35"/>
      <c r="F61" s="35"/>
      <c r="G61" s="35"/>
      <c r="H61" s="35"/>
      <c r="I61" s="38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8"/>
      <c r="U61" s="38"/>
      <c r="V61" s="28">
        <v>16.13</v>
      </c>
      <c r="W61" s="28">
        <v>16.13</v>
      </c>
      <c r="X61" s="28">
        <v>16.13</v>
      </c>
      <c r="Y61" s="38"/>
      <c r="Z61" s="38"/>
      <c r="AA61" s="38"/>
    </row>
    <row r="62" spans="1:27" ht="15" x14ac:dyDescent="0.2">
      <c r="A62" s="27">
        <v>2404</v>
      </c>
      <c r="B62" s="25" t="s">
        <v>169</v>
      </c>
      <c r="C62" s="35"/>
      <c r="D62" s="35"/>
      <c r="E62" s="35"/>
      <c r="F62" s="35"/>
      <c r="G62" s="35"/>
      <c r="H62" s="35"/>
      <c r="I62" s="38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8"/>
      <c r="U62" s="38"/>
      <c r="V62" s="28">
        <v>16.13</v>
      </c>
      <c r="W62" s="28">
        <v>16.07</v>
      </c>
      <c r="X62" s="28">
        <v>16.100000000000001</v>
      </c>
      <c r="Y62" s="38"/>
      <c r="Z62" s="38"/>
      <c r="AA62" s="38"/>
    </row>
    <row r="63" spans="1:27" ht="15" x14ac:dyDescent="0.2">
      <c r="A63" s="27">
        <v>2435</v>
      </c>
      <c r="B63" s="25" t="s">
        <v>170</v>
      </c>
      <c r="C63" s="35"/>
      <c r="D63" s="35"/>
      <c r="E63" s="35"/>
      <c r="F63" s="35"/>
      <c r="G63" s="35"/>
      <c r="H63" s="35"/>
      <c r="I63" s="38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8"/>
      <c r="U63" s="38"/>
      <c r="V63" s="28">
        <v>16.07</v>
      </c>
      <c r="W63" s="28">
        <v>15.12</v>
      </c>
      <c r="X63" s="28">
        <v>15.58</v>
      </c>
      <c r="Y63" s="38"/>
      <c r="Z63" s="38"/>
      <c r="AA63" s="38"/>
    </row>
    <row r="64" spans="1:27" ht="15" x14ac:dyDescent="0.2">
      <c r="A64" s="27">
        <v>2465</v>
      </c>
      <c r="B64" s="25" t="s">
        <v>171</v>
      </c>
      <c r="C64" s="35"/>
      <c r="D64" s="35"/>
      <c r="E64" s="35"/>
      <c r="F64" s="35"/>
      <c r="G64" s="35"/>
      <c r="H64" s="35"/>
      <c r="I64" s="38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8"/>
      <c r="U64" s="38"/>
      <c r="V64" s="28">
        <v>15.12</v>
      </c>
      <c r="W64" s="28">
        <v>15.12</v>
      </c>
      <c r="X64" s="28">
        <v>15.12</v>
      </c>
      <c r="Y64" s="38"/>
      <c r="Z64" s="38"/>
      <c r="AA64" s="38"/>
    </row>
    <row r="65" spans="1:27" ht="15" x14ac:dyDescent="0.2">
      <c r="A65" s="27">
        <v>2496</v>
      </c>
      <c r="B65" s="25" t="s">
        <v>172</v>
      </c>
      <c r="C65" s="35"/>
      <c r="D65" s="35"/>
      <c r="E65" s="35"/>
      <c r="F65" s="35"/>
      <c r="G65" s="35"/>
      <c r="H65" s="35"/>
      <c r="I65" s="38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8"/>
      <c r="U65" s="38"/>
      <c r="V65" s="28">
        <v>16</v>
      </c>
      <c r="W65" s="28">
        <v>15</v>
      </c>
      <c r="X65" s="28">
        <v>15.37</v>
      </c>
      <c r="Y65" s="38"/>
      <c r="Z65" s="38"/>
      <c r="AA65" s="38"/>
    </row>
    <row r="66" spans="1:27" ht="15" x14ac:dyDescent="0.2">
      <c r="A66" s="27">
        <v>2526</v>
      </c>
      <c r="B66" s="25" t="s">
        <v>173</v>
      </c>
      <c r="C66" s="35"/>
      <c r="D66" s="35"/>
      <c r="E66" s="35"/>
      <c r="F66" s="35"/>
      <c r="G66" s="35"/>
      <c r="H66" s="35"/>
      <c r="I66" s="38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8"/>
      <c r="U66" s="38"/>
      <c r="V66" s="28">
        <v>15</v>
      </c>
      <c r="W66" s="28">
        <v>14.12</v>
      </c>
      <c r="X66" s="28">
        <v>14.48</v>
      </c>
      <c r="Y66" s="38"/>
      <c r="Z66" s="38"/>
      <c r="AA66" s="38"/>
    </row>
    <row r="67" spans="1:27" ht="15" x14ac:dyDescent="0.2">
      <c r="A67" s="27">
        <v>2557</v>
      </c>
      <c r="B67" s="25" t="s">
        <v>174</v>
      </c>
      <c r="C67" s="35"/>
      <c r="D67" s="35"/>
      <c r="E67" s="35"/>
      <c r="F67" s="35"/>
      <c r="G67" s="35"/>
      <c r="H67" s="35"/>
      <c r="I67" s="38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8"/>
      <c r="U67" s="38"/>
      <c r="V67" s="28">
        <v>14.66</v>
      </c>
      <c r="W67" s="28">
        <v>14.34</v>
      </c>
      <c r="X67" s="28">
        <v>14.46</v>
      </c>
      <c r="Y67" s="38"/>
      <c r="Z67" s="38"/>
      <c r="AA67" s="38"/>
    </row>
    <row r="68" spans="1:27" ht="15" x14ac:dyDescent="0.2">
      <c r="A68" s="27">
        <v>2588</v>
      </c>
      <c r="B68" s="25" t="s">
        <v>175</v>
      </c>
      <c r="C68" s="35"/>
      <c r="D68" s="35"/>
      <c r="E68" s="35"/>
      <c r="F68" s="35"/>
      <c r="G68" s="35"/>
      <c r="H68" s="35"/>
      <c r="I68" s="38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8"/>
      <c r="U68" s="38"/>
      <c r="V68" s="28">
        <v>14.78</v>
      </c>
      <c r="W68" s="28">
        <v>14.22</v>
      </c>
      <c r="X68" s="28">
        <v>14.46</v>
      </c>
      <c r="Y68" s="38"/>
      <c r="Z68" s="38"/>
      <c r="AA68" s="38"/>
    </row>
    <row r="69" spans="1:27" ht="15" x14ac:dyDescent="0.2">
      <c r="A69" s="27">
        <v>2616</v>
      </c>
      <c r="B69" s="25" t="s">
        <v>176</v>
      </c>
      <c r="C69" s="35"/>
      <c r="D69" s="35"/>
      <c r="E69" s="35"/>
      <c r="F69" s="35"/>
      <c r="G69" s="35"/>
      <c r="H69" s="35"/>
      <c r="I69" s="38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8"/>
      <c r="U69" s="38"/>
      <c r="V69" s="28">
        <v>14.22</v>
      </c>
      <c r="W69" s="28">
        <v>13.92</v>
      </c>
      <c r="X69" s="28">
        <v>14.06</v>
      </c>
      <c r="Y69" s="38"/>
      <c r="Z69" s="38"/>
      <c r="AA69" s="38"/>
    </row>
    <row r="70" spans="1:27" ht="15" x14ac:dyDescent="0.2">
      <c r="A70" s="27">
        <v>2647</v>
      </c>
      <c r="B70" s="25" t="s">
        <v>177</v>
      </c>
      <c r="C70" s="35"/>
      <c r="D70" s="35"/>
      <c r="E70" s="35"/>
      <c r="F70" s="35"/>
      <c r="G70" s="35"/>
      <c r="H70" s="35"/>
      <c r="I70" s="38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8"/>
      <c r="U70" s="38"/>
      <c r="V70" s="28">
        <v>13.92</v>
      </c>
      <c r="W70" s="28">
        <v>13.82</v>
      </c>
      <c r="X70" s="28">
        <v>13.87</v>
      </c>
      <c r="Y70" s="38"/>
      <c r="Z70" s="38"/>
      <c r="AA70" s="38"/>
    </row>
    <row r="71" spans="1:27" ht="15" x14ac:dyDescent="0.2">
      <c r="A71" s="27">
        <v>2677</v>
      </c>
      <c r="B71" s="25" t="s">
        <v>178</v>
      </c>
      <c r="C71" s="36">
        <v>300000</v>
      </c>
      <c r="D71" s="36">
        <v>0</v>
      </c>
      <c r="E71" s="36">
        <v>0</v>
      </c>
      <c r="F71" s="35"/>
      <c r="G71" s="35"/>
      <c r="H71" s="35"/>
      <c r="I71" s="38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8"/>
      <c r="U71" s="38"/>
      <c r="V71" s="28">
        <v>13.82</v>
      </c>
      <c r="W71" s="28">
        <v>13.82</v>
      </c>
      <c r="X71" s="28">
        <v>13.82</v>
      </c>
      <c r="Y71" s="38"/>
      <c r="Z71" s="38"/>
      <c r="AA71" s="38"/>
    </row>
    <row r="72" spans="1:27" ht="15" x14ac:dyDescent="0.2">
      <c r="A72" s="27">
        <v>2708</v>
      </c>
      <c r="B72" s="25" t="s">
        <v>179</v>
      </c>
      <c r="C72" s="36">
        <v>275000</v>
      </c>
      <c r="D72" s="36">
        <v>200000</v>
      </c>
      <c r="E72" s="36">
        <v>3063830</v>
      </c>
      <c r="F72" s="35"/>
      <c r="G72" s="35"/>
      <c r="H72" s="35"/>
      <c r="I72" s="38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8"/>
      <c r="U72" s="38"/>
      <c r="V72" s="28">
        <v>13.82</v>
      </c>
      <c r="W72" s="28">
        <v>13.71</v>
      </c>
      <c r="X72" s="28">
        <v>13.76</v>
      </c>
      <c r="Y72" s="38"/>
      <c r="Z72" s="38"/>
      <c r="AA72" s="38"/>
    </row>
    <row r="73" spans="1:27" ht="15" x14ac:dyDescent="0.2">
      <c r="A73" s="27">
        <v>2738</v>
      </c>
      <c r="B73" s="25" t="s">
        <v>180</v>
      </c>
      <c r="C73" s="36">
        <v>265000</v>
      </c>
      <c r="D73" s="36">
        <v>0</v>
      </c>
      <c r="E73" s="36">
        <v>3200000</v>
      </c>
      <c r="F73" s="35"/>
      <c r="G73" s="35"/>
      <c r="H73" s="35"/>
      <c r="I73" s="38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8"/>
      <c r="U73" s="38"/>
      <c r="V73" s="28">
        <v>13.71</v>
      </c>
      <c r="W73" s="28">
        <v>13.71</v>
      </c>
      <c r="X73" s="28">
        <v>13.71</v>
      </c>
      <c r="Y73" s="38"/>
      <c r="Z73" s="38"/>
      <c r="AA73" s="38"/>
    </row>
    <row r="74" spans="1:27" ht="15" x14ac:dyDescent="0.2">
      <c r="A74" s="27">
        <v>2769</v>
      </c>
      <c r="B74" s="25" t="s">
        <v>181</v>
      </c>
      <c r="C74" s="36">
        <v>265000</v>
      </c>
      <c r="D74" s="36">
        <v>0</v>
      </c>
      <c r="E74" s="36">
        <v>3200000</v>
      </c>
      <c r="F74" s="35"/>
      <c r="G74" s="35"/>
      <c r="H74" s="35"/>
      <c r="I74" s="38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8"/>
      <c r="U74" s="38"/>
      <c r="V74" s="28">
        <v>13.71</v>
      </c>
      <c r="W74" s="28">
        <v>13.71</v>
      </c>
      <c r="X74" s="28">
        <v>13.71</v>
      </c>
      <c r="Y74" s="38"/>
      <c r="Z74" s="38"/>
      <c r="AA74" s="38"/>
    </row>
    <row r="75" spans="1:27" ht="15" x14ac:dyDescent="0.2">
      <c r="A75" s="27">
        <v>2800</v>
      </c>
      <c r="B75" s="25" t="s">
        <v>182</v>
      </c>
      <c r="C75" s="36">
        <v>265000</v>
      </c>
      <c r="D75" s="36">
        <v>0</v>
      </c>
      <c r="E75" s="36">
        <v>3200000</v>
      </c>
      <c r="F75" s="35"/>
      <c r="G75" s="35"/>
      <c r="H75" s="35"/>
      <c r="I75" s="38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8"/>
      <c r="U75" s="38"/>
      <c r="V75" s="28">
        <v>13.73</v>
      </c>
      <c r="W75" s="28">
        <v>13.53</v>
      </c>
      <c r="X75" s="28">
        <v>13.45</v>
      </c>
      <c r="Y75" s="38"/>
      <c r="Z75" s="38"/>
      <c r="AA75" s="38"/>
    </row>
    <row r="76" spans="1:27" ht="15" x14ac:dyDescent="0.2">
      <c r="A76" s="27">
        <v>2830</v>
      </c>
      <c r="B76" s="25" t="s">
        <v>183</v>
      </c>
      <c r="C76" s="36">
        <v>95000</v>
      </c>
      <c r="D76" s="36">
        <v>0</v>
      </c>
      <c r="E76" s="36">
        <v>5498592</v>
      </c>
      <c r="F76" s="35"/>
      <c r="G76" s="35"/>
      <c r="H76" s="35"/>
      <c r="I76" s="38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8"/>
      <c r="U76" s="38"/>
      <c r="V76" s="28">
        <v>13.62</v>
      </c>
      <c r="W76" s="28">
        <v>13.62</v>
      </c>
      <c r="X76" s="28">
        <v>13.62</v>
      </c>
      <c r="Y76" s="38"/>
      <c r="Z76" s="38"/>
      <c r="AA76" s="38"/>
    </row>
    <row r="77" spans="1:27" ht="15" x14ac:dyDescent="0.2">
      <c r="A77" s="27">
        <v>2861</v>
      </c>
      <c r="B77" s="25" t="s">
        <v>184</v>
      </c>
      <c r="C77" s="36">
        <v>90000</v>
      </c>
      <c r="D77" s="36">
        <v>0</v>
      </c>
      <c r="E77" s="36">
        <v>5566197</v>
      </c>
      <c r="F77" s="35"/>
      <c r="G77" s="35"/>
      <c r="H77" s="35"/>
      <c r="I77" s="38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8"/>
      <c r="U77" s="38"/>
      <c r="V77" s="28">
        <v>13.62</v>
      </c>
      <c r="W77" s="28">
        <v>13.62</v>
      </c>
      <c r="X77" s="28">
        <v>13.62</v>
      </c>
      <c r="Y77" s="38"/>
      <c r="Z77" s="38"/>
      <c r="AA77" s="38"/>
    </row>
    <row r="78" spans="1:27" ht="15" x14ac:dyDescent="0.2">
      <c r="A78" s="27">
        <v>2891</v>
      </c>
      <c r="B78" s="25" t="s">
        <v>185</v>
      </c>
      <c r="C78" s="36">
        <v>70000</v>
      </c>
      <c r="D78" s="36">
        <v>0</v>
      </c>
      <c r="E78" s="36">
        <v>5836620</v>
      </c>
      <c r="F78" s="35"/>
      <c r="G78" s="35"/>
      <c r="H78" s="35"/>
      <c r="I78" s="3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8"/>
      <c r="U78" s="38"/>
      <c r="V78" s="28">
        <v>13.57</v>
      </c>
      <c r="W78" s="28">
        <v>13.57</v>
      </c>
      <c r="X78" s="28">
        <v>13.57</v>
      </c>
      <c r="Y78" s="38"/>
      <c r="Z78" s="38"/>
      <c r="AA78" s="38"/>
    </row>
    <row r="79" spans="1:27" ht="15" x14ac:dyDescent="0.2">
      <c r="A79" s="27">
        <v>2922</v>
      </c>
      <c r="B79" s="25" t="s">
        <v>186</v>
      </c>
      <c r="C79" s="36">
        <v>164078</v>
      </c>
      <c r="D79" s="36">
        <v>200000</v>
      </c>
      <c r="E79" s="36">
        <v>7268828</v>
      </c>
      <c r="F79" s="35"/>
      <c r="G79" s="35"/>
      <c r="H79" s="35"/>
      <c r="I79" s="38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8"/>
      <c r="U79" s="38"/>
      <c r="V79" s="28">
        <v>13.57</v>
      </c>
      <c r="W79" s="28">
        <v>13.57</v>
      </c>
      <c r="X79" s="28">
        <v>13.57</v>
      </c>
      <c r="Y79" s="38"/>
      <c r="Z79" s="38"/>
      <c r="AA79" s="38"/>
    </row>
    <row r="80" spans="1:27" ht="15" x14ac:dyDescent="0.2">
      <c r="A80" s="27">
        <v>2953</v>
      </c>
      <c r="B80" s="25" t="s">
        <v>187</v>
      </c>
      <c r="C80" s="36">
        <v>243741</v>
      </c>
      <c r="D80" s="36">
        <v>0</v>
      </c>
      <c r="E80" s="36">
        <v>6206688</v>
      </c>
      <c r="F80" s="35"/>
      <c r="G80" s="35"/>
      <c r="H80" s="35"/>
      <c r="I80" s="38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8"/>
      <c r="U80" s="38"/>
      <c r="V80" s="28">
        <v>13.57</v>
      </c>
      <c r="W80" s="28">
        <v>13.57</v>
      </c>
      <c r="X80" s="28">
        <v>13.57</v>
      </c>
      <c r="Y80" s="38"/>
      <c r="Z80" s="38"/>
      <c r="AA80" s="38"/>
    </row>
    <row r="81" spans="1:27" ht="15" x14ac:dyDescent="0.2">
      <c r="A81" s="27">
        <v>2982</v>
      </c>
      <c r="B81" s="25" t="s">
        <v>188</v>
      </c>
      <c r="C81" s="36">
        <v>243741</v>
      </c>
      <c r="D81" s="36">
        <v>0</v>
      </c>
      <c r="E81" s="36">
        <v>6206688</v>
      </c>
      <c r="F81" s="35"/>
      <c r="G81" s="35"/>
      <c r="H81" s="35"/>
      <c r="I81" s="38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8"/>
      <c r="U81" s="38"/>
      <c r="V81" s="28">
        <v>13.57</v>
      </c>
      <c r="W81" s="28">
        <v>13.47</v>
      </c>
      <c r="X81" s="28">
        <v>13.53</v>
      </c>
      <c r="Y81" s="38"/>
      <c r="Z81" s="38"/>
      <c r="AA81" s="38"/>
    </row>
    <row r="82" spans="1:27" ht="15" x14ac:dyDescent="0.2">
      <c r="A82" s="27">
        <v>3013</v>
      </c>
      <c r="B82" s="25" t="s">
        <v>189</v>
      </c>
      <c r="C82" s="36">
        <v>243741</v>
      </c>
      <c r="D82" s="36">
        <v>0</v>
      </c>
      <c r="E82" s="36">
        <v>6206688</v>
      </c>
      <c r="F82" s="35"/>
      <c r="G82" s="35"/>
      <c r="H82" s="35"/>
      <c r="I82" s="38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8"/>
      <c r="U82" s="38"/>
      <c r="V82" s="28">
        <v>13.47</v>
      </c>
      <c r="W82" s="28">
        <v>13.47</v>
      </c>
      <c r="X82" s="28">
        <v>13.47</v>
      </c>
      <c r="Y82" s="38"/>
      <c r="Z82" s="38"/>
      <c r="AA82" s="38"/>
    </row>
    <row r="83" spans="1:27" ht="15" x14ac:dyDescent="0.2">
      <c r="A83" s="27">
        <v>3043</v>
      </c>
      <c r="B83" s="25" t="s">
        <v>190</v>
      </c>
      <c r="C83" s="36">
        <v>131241</v>
      </c>
      <c r="D83" s="36">
        <v>0</v>
      </c>
      <c r="E83" s="36">
        <v>7727815</v>
      </c>
      <c r="F83" s="35"/>
      <c r="G83" s="35"/>
      <c r="H83" s="35"/>
      <c r="I83" s="38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8"/>
      <c r="U83" s="38"/>
      <c r="V83" s="28">
        <v>13.57</v>
      </c>
      <c r="W83" s="28">
        <v>13.47</v>
      </c>
      <c r="X83" s="28">
        <v>13.53</v>
      </c>
      <c r="Y83" s="38"/>
      <c r="Z83" s="38"/>
      <c r="AA83" s="38"/>
    </row>
    <row r="84" spans="1:27" ht="15" x14ac:dyDescent="0.2">
      <c r="A84" s="27">
        <v>3074</v>
      </c>
      <c r="B84" s="25" t="s">
        <v>191</v>
      </c>
      <c r="C84" s="36">
        <v>357541</v>
      </c>
      <c r="D84" s="36">
        <v>400000</v>
      </c>
      <c r="E84" s="36">
        <v>1076434</v>
      </c>
      <c r="F84" s="35"/>
      <c r="G84" s="35"/>
      <c r="H84" s="35"/>
      <c r="I84" s="38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8"/>
      <c r="U84" s="38"/>
      <c r="V84" s="28">
        <v>13.57</v>
      </c>
      <c r="W84" s="28">
        <v>13.47</v>
      </c>
      <c r="X84" s="28">
        <v>13.53</v>
      </c>
      <c r="Y84" s="38"/>
      <c r="Z84" s="38"/>
      <c r="AA84" s="38"/>
    </row>
    <row r="85" spans="1:27" ht="15" x14ac:dyDescent="0.2">
      <c r="A85" s="27">
        <v>3104</v>
      </c>
      <c r="B85" s="25" t="s">
        <v>192</v>
      </c>
      <c r="C85" s="36">
        <v>327541</v>
      </c>
      <c r="D85" s="36">
        <v>0</v>
      </c>
      <c r="E85" s="36">
        <v>10482068</v>
      </c>
      <c r="F85" s="35"/>
      <c r="G85" s="35"/>
      <c r="H85" s="35"/>
      <c r="I85" s="38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8"/>
      <c r="U85" s="38"/>
      <c r="V85" s="28">
        <v>13.57</v>
      </c>
      <c r="W85" s="28">
        <v>13.33</v>
      </c>
      <c r="X85" s="28">
        <v>13.45</v>
      </c>
      <c r="Y85" s="38"/>
      <c r="Z85" s="38"/>
      <c r="AA85" s="38"/>
    </row>
    <row r="86" spans="1:27" ht="15" x14ac:dyDescent="0.2">
      <c r="A86" s="27">
        <v>3135</v>
      </c>
      <c r="B86" s="25" t="s">
        <v>193</v>
      </c>
      <c r="C86" s="36">
        <v>227541</v>
      </c>
      <c r="D86" s="36">
        <v>100000</v>
      </c>
      <c r="E86" s="36">
        <v>10482068</v>
      </c>
      <c r="F86" s="35"/>
      <c r="G86" s="35"/>
      <c r="H86" s="35"/>
      <c r="I86" s="38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8"/>
      <c r="U86" s="38"/>
      <c r="V86" s="28">
        <v>13.33</v>
      </c>
      <c r="W86" s="28">
        <v>13.33</v>
      </c>
      <c r="X86" s="28">
        <v>13.33</v>
      </c>
      <c r="Y86" s="38"/>
      <c r="Z86" s="38"/>
      <c r="AA86" s="38"/>
    </row>
    <row r="87" spans="1:27" ht="15" x14ac:dyDescent="0.2">
      <c r="A87" s="27">
        <v>3166</v>
      </c>
      <c r="B87" s="25" t="s">
        <v>194</v>
      </c>
      <c r="C87" s="36">
        <v>227541</v>
      </c>
      <c r="D87" s="36">
        <v>0</v>
      </c>
      <c r="E87" s="36">
        <v>10482068</v>
      </c>
      <c r="F87" s="35"/>
      <c r="G87" s="35"/>
      <c r="H87" s="35"/>
      <c r="I87" s="38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8"/>
      <c r="U87" s="38"/>
      <c r="V87" s="28">
        <v>13.33</v>
      </c>
      <c r="W87" s="28">
        <v>13.33</v>
      </c>
      <c r="X87" s="28">
        <v>13.33</v>
      </c>
      <c r="Y87" s="38"/>
      <c r="Z87" s="38"/>
      <c r="AA87" s="38"/>
    </row>
    <row r="88" spans="1:27" ht="15" x14ac:dyDescent="0.2">
      <c r="A88" s="27">
        <v>3196</v>
      </c>
      <c r="B88" s="25" t="s">
        <v>195</v>
      </c>
      <c r="C88" s="36">
        <v>127541</v>
      </c>
      <c r="D88" s="36">
        <v>100000</v>
      </c>
      <c r="E88" s="36">
        <v>10482068</v>
      </c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8"/>
      <c r="U88" s="38"/>
      <c r="V88" s="28">
        <v>13.33</v>
      </c>
      <c r="W88" s="28">
        <v>13.33</v>
      </c>
      <c r="X88" s="28">
        <v>13.33</v>
      </c>
      <c r="Y88" s="38"/>
      <c r="Z88" s="38"/>
      <c r="AA88" s="38"/>
    </row>
    <row r="89" spans="1:27" ht="15" x14ac:dyDescent="0.2">
      <c r="A89" s="27">
        <v>3227</v>
      </c>
      <c r="B89" s="25" t="s">
        <v>196</v>
      </c>
      <c r="C89" s="36">
        <v>127541</v>
      </c>
      <c r="D89" s="36">
        <v>0</v>
      </c>
      <c r="E89" s="36">
        <v>10482068</v>
      </c>
      <c r="F89" s="35"/>
      <c r="G89" s="35"/>
      <c r="H89" s="35"/>
      <c r="I89" s="38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8"/>
      <c r="U89" s="38"/>
      <c r="V89" s="28">
        <v>13.33</v>
      </c>
      <c r="W89" s="28">
        <v>13.15</v>
      </c>
      <c r="X89" s="28">
        <v>13.24</v>
      </c>
      <c r="Y89" s="38"/>
      <c r="Z89" s="38"/>
      <c r="AA89" s="38"/>
    </row>
    <row r="90" spans="1:27" ht="15" x14ac:dyDescent="0.2">
      <c r="A90" s="27">
        <v>3257</v>
      </c>
      <c r="B90" s="25" t="s">
        <v>197</v>
      </c>
      <c r="C90" s="36">
        <v>127541</v>
      </c>
      <c r="D90" s="36">
        <v>0</v>
      </c>
      <c r="E90" s="36">
        <v>10482068</v>
      </c>
      <c r="F90" s="35"/>
      <c r="G90" s="35"/>
      <c r="H90" s="35"/>
      <c r="I90" s="38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8"/>
      <c r="U90" s="38"/>
      <c r="V90" s="28">
        <v>13.15</v>
      </c>
      <c r="W90" s="28">
        <v>13.15</v>
      </c>
      <c r="X90" s="28">
        <v>13.15</v>
      </c>
      <c r="Y90" s="38"/>
      <c r="Z90" s="38"/>
      <c r="AA90" s="38"/>
    </row>
    <row r="91" spans="1:27" ht="15" x14ac:dyDescent="0.2">
      <c r="A91" s="27">
        <v>3288</v>
      </c>
      <c r="B91" s="25" t="s">
        <v>198</v>
      </c>
      <c r="C91" s="36">
        <v>127541</v>
      </c>
      <c r="D91" s="36">
        <v>0</v>
      </c>
      <c r="E91" s="36">
        <v>10482068</v>
      </c>
      <c r="F91" s="35"/>
      <c r="G91" s="35"/>
      <c r="H91" s="35"/>
      <c r="I91" s="38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8"/>
      <c r="U91" s="38"/>
      <c r="V91" s="28">
        <v>13.15</v>
      </c>
      <c r="W91" s="28">
        <v>13.15</v>
      </c>
      <c r="X91" s="28">
        <v>13.15</v>
      </c>
      <c r="Y91" s="38"/>
      <c r="Z91" s="38"/>
      <c r="AA91" s="38"/>
    </row>
    <row r="92" spans="1:27" ht="15" x14ac:dyDescent="0.2">
      <c r="A92" s="27">
        <v>3319</v>
      </c>
      <c r="B92" s="25" t="s">
        <v>199</v>
      </c>
      <c r="C92" s="36">
        <v>127541</v>
      </c>
      <c r="D92" s="36">
        <v>0</v>
      </c>
      <c r="E92" s="36">
        <v>10482068</v>
      </c>
      <c r="F92" s="35"/>
      <c r="G92" s="35"/>
      <c r="H92" s="35"/>
      <c r="I92" s="38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8"/>
      <c r="U92" s="38"/>
      <c r="V92" s="28">
        <v>13.15</v>
      </c>
      <c r="W92" s="28">
        <v>13.15</v>
      </c>
      <c r="X92" s="28">
        <v>13.15</v>
      </c>
      <c r="Y92" s="38"/>
      <c r="Z92" s="38"/>
      <c r="AA92" s="38"/>
    </row>
    <row r="93" spans="1:27" ht="15" x14ac:dyDescent="0.2">
      <c r="A93" s="27">
        <v>3347</v>
      </c>
      <c r="B93" s="25" t="s">
        <v>200</v>
      </c>
      <c r="C93" s="36">
        <v>127541</v>
      </c>
      <c r="D93" s="36">
        <v>0</v>
      </c>
      <c r="E93" s="36">
        <v>10482068</v>
      </c>
      <c r="F93" s="35"/>
      <c r="G93" s="35"/>
      <c r="H93" s="35"/>
      <c r="I93" s="38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8"/>
      <c r="U93" s="38"/>
      <c r="V93" s="28">
        <v>13.15</v>
      </c>
      <c r="W93" s="28">
        <v>13.15</v>
      </c>
      <c r="X93" s="28">
        <v>13.15</v>
      </c>
      <c r="Y93" s="38"/>
      <c r="Z93" s="38"/>
      <c r="AA93" s="38"/>
    </row>
    <row r="94" spans="1:27" ht="15" x14ac:dyDescent="0.2">
      <c r="A94" s="27">
        <v>3378</v>
      </c>
      <c r="B94" s="25" t="s">
        <v>201</v>
      </c>
      <c r="C94" s="36">
        <v>127541</v>
      </c>
      <c r="D94" s="36">
        <v>0</v>
      </c>
      <c r="E94" s="36">
        <v>10482068</v>
      </c>
      <c r="F94" s="35"/>
      <c r="G94" s="35"/>
      <c r="H94" s="35"/>
      <c r="I94" s="38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8"/>
      <c r="U94" s="38"/>
      <c r="V94" s="28">
        <v>13.38</v>
      </c>
      <c r="W94" s="28">
        <v>13.15</v>
      </c>
      <c r="X94" s="28">
        <v>13.29</v>
      </c>
      <c r="Y94" s="38"/>
      <c r="Z94" s="38"/>
      <c r="AA94" s="38"/>
    </row>
    <row r="95" spans="1:27" ht="15" x14ac:dyDescent="0.2">
      <c r="A95" s="27">
        <v>3408</v>
      </c>
      <c r="B95" s="25" t="s">
        <v>202</v>
      </c>
      <c r="C95" s="36">
        <v>127541</v>
      </c>
      <c r="D95" s="36">
        <v>0</v>
      </c>
      <c r="E95" s="36">
        <v>10482068</v>
      </c>
      <c r="F95" s="35"/>
      <c r="G95" s="35"/>
      <c r="H95" s="35"/>
      <c r="I95" s="38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8"/>
      <c r="U95" s="38"/>
      <c r="V95" s="28">
        <v>13.38</v>
      </c>
      <c r="W95" s="28">
        <v>13.38</v>
      </c>
      <c r="X95" s="28">
        <v>13.38</v>
      </c>
      <c r="Y95" s="38"/>
      <c r="Z95" s="38"/>
      <c r="AA95" s="38"/>
    </row>
    <row r="96" spans="1:27" ht="15" x14ac:dyDescent="0.2">
      <c r="A96" s="27">
        <v>3439</v>
      </c>
      <c r="B96" s="25" t="s">
        <v>203</v>
      </c>
      <c r="C96" s="36">
        <v>87541</v>
      </c>
      <c r="D96" s="36">
        <v>0</v>
      </c>
      <c r="E96" s="36">
        <v>11015402</v>
      </c>
      <c r="F96" s="35"/>
      <c r="G96" s="35"/>
      <c r="H96" s="35"/>
      <c r="I96" s="38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8"/>
      <c r="U96" s="38"/>
      <c r="V96" s="28">
        <v>13.38</v>
      </c>
      <c r="W96" s="28">
        <v>13.38</v>
      </c>
      <c r="X96" s="28">
        <v>13.38</v>
      </c>
      <c r="Y96" s="38"/>
      <c r="Z96" s="38"/>
      <c r="AA96" s="38"/>
    </row>
    <row r="97" spans="1:27" ht="15" x14ac:dyDescent="0.2">
      <c r="A97" s="27">
        <v>3469</v>
      </c>
      <c r="B97" s="25" t="s">
        <v>204</v>
      </c>
      <c r="C97" s="36">
        <v>27541</v>
      </c>
      <c r="D97" s="36">
        <v>0</v>
      </c>
      <c r="E97" s="36">
        <v>11815402</v>
      </c>
      <c r="F97" s="35"/>
      <c r="G97" s="35"/>
      <c r="H97" s="35"/>
      <c r="I97" s="38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8"/>
      <c r="U97" s="38"/>
      <c r="V97" s="28">
        <v>13.38</v>
      </c>
      <c r="W97" s="28">
        <v>13.38</v>
      </c>
      <c r="X97" s="28">
        <v>13.38</v>
      </c>
      <c r="Y97" s="38"/>
      <c r="Z97" s="38"/>
      <c r="AA97" s="38"/>
    </row>
    <row r="98" spans="1:27" ht="15" x14ac:dyDescent="0.2">
      <c r="A98" s="27">
        <v>3500</v>
      </c>
      <c r="B98" s="25" t="s">
        <v>205</v>
      </c>
      <c r="C98" s="36">
        <v>28665</v>
      </c>
      <c r="D98" s="36">
        <v>1124</v>
      </c>
      <c r="E98" s="36">
        <v>11815402</v>
      </c>
      <c r="F98" s="35"/>
      <c r="G98" s="35"/>
      <c r="H98" s="35"/>
      <c r="I98" s="38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8"/>
      <c r="U98" s="38"/>
      <c r="V98" s="28">
        <v>13.38</v>
      </c>
      <c r="W98" s="28">
        <v>13.33</v>
      </c>
      <c r="X98" s="28">
        <v>13.35</v>
      </c>
      <c r="Y98" s="38"/>
      <c r="Z98" s="38"/>
      <c r="AA98" s="38"/>
    </row>
    <row r="99" spans="1:27" ht="15" x14ac:dyDescent="0.2">
      <c r="A99" s="27">
        <v>3531</v>
      </c>
      <c r="B99" s="25" t="s">
        <v>206</v>
      </c>
      <c r="C99" s="36">
        <v>28665</v>
      </c>
      <c r="D99" s="36">
        <v>0</v>
      </c>
      <c r="E99" s="36">
        <v>11815402</v>
      </c>
      <c r="F99" s="35"/>
      <c r="G99" s="35"/>
      <c r="H99" s="35"/>
      <c r="I99" s="38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8"/>
      <c r="U99" s="38"/>
      <c r="V99" s="28">
        <v>13.33</v>
      </c>
      <c r="W99" s="28">
        <v>13.33</v>
      </c>
      <c r="X99" s="28">
        <v>13.33</v>
      </c>
      <c r="Y99" s="38"/>
      <c r="Z99" s="38"/>
      <c r="AA99" s="38"/>
    </row>
    <row r="100" spans="1:27" ht="15" x14ac:dyDescent="0.2">
      <c r="A100" s="27">
        <v>3561</v>
      </c>
      <c r="B100" s="25" t="s">
        <v>207</v>
      </c>
      <c r="C100" s="36">
        <v>28665</v>
      </c>
      <c r="D100" s="36">
        <v>0</v>
      </c>
      <c r="E100" s="36">
        <v>11815402</v>
      </c>
      <c r="F100" s="35"/>
      <c r="G100" s="35"/>
      <c r="H100" s="35"/>
      <c r="I100" s="38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8"/>
      <c r="U100" s="38"/>
      <c r="V100" s="28">
        <v>13.33</v>
      </c>
      <c r="W100" s="28">
        <v>13.24</v>
      </c>
      <c r="X100" s="28">
        <v>13.29</v>
      </c>
      <c r="Y100" s="38"/>
      <c r="Z100" s="38"/>
      <c r="AA100" s="38"/>
    </row>
    <row r="101" spans="1:27" ht="15" x14ac:dyDescent="0.2">
      <c r="A101" s="27">
        <v>3592</v>
      </c>
      <c r="B101" s="25" t="s">
        <v>208</v>
      </c>
      <c r="C101" s="36">
        <v>29005</v>
      </c>
      <c r="D101" s="36">
        <v>340</v>
      </c>
      <c r="E101" s="36">
        <v>11815402</v>
      </c>
      <c r="F101" s="35"/>
      <c r="G101" s="35"/>
      <c r="H101" s="35"/>
      <c r="I101" s="38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8"/>
      <c r="U101" s="38"/>
      <c r="V101" s="28">
        <v>13.24</v>
      </c>
      <c r="W101" s="28">
        <v>13.2</v>
      </c>
      <c r="X101" s="28">
        <v>13.22</v>
      </c>
      <c r="Y101" s="38"/>
      <c r="Z101" s="38"/>
      <c r="AA101" s="38"/>
    </row>
    <row r="102" spans="1:27" ht="15" x14ac:dyDescent="0.2">
      <c r="A102" s="27">
        <v>3622</v>
      </c>
      <c r="B102" s="25" t="s">
        <v>209</v>
      </c>
      <c r="C102" s="36">
        <v>29005</v>
      </c>
      <c r="D102" s="36">
        <v>0</v>
      </c>
      <c r="E102" s="36">
        <v>11815402</v>
      </c>
      <c r="F102" s="35"/>
      <c r="G102" s="35"/>
      <c r="H102" s="35"/>
      <c r="I102" s="38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8"/>
      <c r="U102" s="38"/>
      <c r="V102" s="28">
        <v>13.2</v>
      </c>
      <c r="W102" s="28">
        <v>13.2</v>
      </c>
      <c r="X102" s="28">
        <v>13.2</v>
      </c>
      <c r="Y102" s="38"/>
      <c r="Z102" s="38"/>
      <c r="AA102" s="38"/>
    </row>
    <row r="103" spans="1:27" ht="15" x14ac:dyDescent="0.2">
      <c r="A103" s="27">
        <v>3653</v>
      </c>
      <c r="B103" s="25" t="s">
        <v>210</v>
      </c>
      <c r="C103" s="36">
        <v>29041</v>
      </c>
      <c r="D103" s="36">
        <v>36</v>
      </c>
      <c r="E103" s="36">
        <v>11815402</v>
      </c>
      <c r="F103" s="35"/>
      <c r="G103" s="35"/>
      <c r="H103" s="35"/>
      <c r="I103" s="38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8"/>
      <c r="U103" s="38"/>
      <c r="V103" s="28">
        <v>13.2</v>
      </c>
      <c r="W103" s="28">
        <v>13.2</v>
      </c>
      <c r="X103" s="28">
        <v>13.2</v>
      </c>
      <c r="Y103" s="38"/>
      <c r="Z103" s="38"/>
      <c r="AA103" s="38"/>
    </row>
    <row r="104" spans="1:27" ht="15" x14ac:dyDescent="0.2">
      <c r="A104" s="27">
        <v>3684</v>
      </c>
      <c r="B104" s="25" t="s">
        <v>211</v>
      </c>
      <c r="C104" s="36">
        <v>29041</v>
      </c>
      <c r="D104" s="36">
        <v>0</v>
      </c>
      <c r="E104" s="36">
        <v>11815402</v>
      </c>
      <c r="F104" s="35"/>
      <c r="G104" s="35"/>
      <c r="H104" s="35"/>
      <c r="I104" s="38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8"/>
      <c r="U104" s="38"/>
      <c r="V104" s="28">
        <v>13.2</v>
      </c>
      <c r="W104" s="28">
        <v>13.08</v>
      </c>
      <c r="X104" s="28">
        <v>13.25</v>
      </c>
      <c r="Y104" s="38"/>
      <c r="Z104" s="38"/>
      <c r="AA104" s="38"/>
    </row>
    <row r="105" spans="1:27" ht="15" x14ac:dyDescent="0.2">
      <c r="A105" s="27">
        <v>3712</v>
      </c>
      <c r="B105" s="25" t="s">
        <v>212</v>
      </c>
      <c r="C105" s="36">
        <v>29041</v>
      </c>
      <c r="D105" s="36">
        <v>0</v>
      </c>
      <c r="E105" s="36">
        <v>11815402</v>
      </c>
      <c r="F105" s="35"/>
      <c r="G105" s="35"/>
      <c r="H105" s="35"/>
      <c r="I105" s="38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8"/>
      <c r="U105" s="38"/>
      <c r="V105" s="28">
        <v>13.2</v>
      </c>
      <c r="W105" s="28">
        <v>13.2</v>
      </c>
      <c r="X105" s="28">
        <v>13.2</v>
      </c>
      <c r="Y105" s="38"/>
      <c r="Z105" s="38"/>
      <c r="AA105" s="38"/>
    </row>
    <row r="106" spans="1:27" ht="15" x14ac:dyDescent="0.2">
      <c r="A106" s="27">
        <v>3743</v>
      </c>
      <c r="B106" s="25" t="s">
        <v>213</v>
      </c>
      <c r="C106" s="36">
        <v>69041</v>
      </c>
      <c r="D106" s="36">
        <v>0</v>
      </c>
      <c r="E106" s="36">
        <v>11815402</v>
      </c>
      <c r="F106" s="35"/>
      <c r="G106" s="35"/>
      <c r="H106" s="35"/>
      <c r="I106" s="38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8"/>
      <c r="U106" s="38"/>
      <c r="V106" s="28">
        <v>13.2</v>
      </c>
      <c r="W106" s="28">
        <v>13.2</v>
      </c>
      <c r="X106" s="28">
        <v>13.2</v>
      </c>
      <c r="Y106" s="38"/>
      <c r="Z106" s="38"/>
      <c r="AA106" s="38"/>
    </row>
    <row r="107" spans="1:27" ht="15" x14ac:dyDescent="0.2">
      <c r="A107" s="27">
        <v>3773</v>
      </c>
      <c r="B107" s="25" t="s">
        <v>214</v>
      </c>
      <c r="C107" s="36">
        <v>149041</v>
      </c>
      <c r="D107" s="36">
        <v>0</v>
      </c>
      <c r="E107" s="36">
        <v>10255402</v>
      </c>
      <c r="F107" s="35"/>
      <c r="G107" s="35"/>
      <c r="H107" s="35"/>
      <c r="I107" s="38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8"/>
      <c r="U107" s="38"/>
      <c r="V107" s="28">
        <v>13.2</v>
      </c>
      <c r="W107" s="28">
        <v>13.2</v>
      </c>
      <c r="X107" s="28">
        <v>13.2</v>
      </c>
      <c r="Y107" s="38"/>
      <c r="Z107" s="38"/>
      <c r="AA107" s="38"/>
    </row>
    <row r="108" spans="1:27" ht="15" x14ac:dyDescent="0.2">
      <c r="A108" s="27">
        <v>3804</v>
      </c>
      <c r="B108" s="25" t="s">
        <v>215</v>
      </c>
      <c r="C108" s="36">
        <v>259041</v>
      </c>
      <c r="D108" s="36">
        <v>0</v>
      </c>
      <c r="E108" s="36">
        <v>8825402</v>
      </c>
      <c r="F108" s="35"/>
      <c r="G108" s="35"/>
      <c r="H108" s="35"/>
      <c r="I108" s="38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8"/>
      <c r="U108" s="38"/>
      <c r="V108" s="28">
        <v>13.2</v>
      </c>
      <c r="W108" s="28">
        <v>13.2</v>
      </c>
      <c r="X108" s="28">
        <v>13.2</v>
      </c>
      <c r="Y108" s="38"/>
      <c r="Z108" s="38"/>
      <c r="AA108" s="38"/>
    </row>
    <row r="109" spans="1:27" ht="15" x14ac:dyDescent="0.2">
      <c r="A109" s="27">
        <v>3834</v>
      </c>
      <c r="B109" s="25" t="s">
        <v>216</v>
      </c>
      <c r="C109" s="36">
        <v>390191</v>
      </c>
      <c r="D109" s="36">
        <v>1150</v>
      </c>
      <c r="E109" s="36">
        <v>7135402</v>
      </c>
      <c r="F109" s="35"/>
      <c r="G109" s="35"/>
      <c r="H109" s="35"/>
      <c r="I109" s="38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8"/>
      <c r="U109" s="38"/>
      <c r="V109" s="28">
        <v>13.2</v>
      </c>
      <c r="W109" s="28">
        <v>13.2</v>
      </c>
      <c r="X109" s="28">
        <v>13.2</v>
      </c>
      <c r="Y109" s="38"/>
      <c r="Z109" s="38"/>
      <c r="AA109" s="38"/>
    </row>
    <row r="110" spans="1:27" ht="15" x14ac:dyDescent="0.2">
      <c r="A110" s="27">
        <v>3865</v>
      </c>
      <c r="B110" s="25" t="s">
        <v>217</v>
      </c>
      <c r="C110" s="36">
        <v>420191</v>
      </c>
      <c r="D110" s="36">
        <v>0</v>
      </c>
      <c r="E110" s="36">
        <v>6745402</v>
      </c>
      <c r="F110" s="35"/>
      <c r="G110" s="35"/>
      <c r="H110" s="35"/>
      <c r="I110" s="38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8"/>
      <c r="U110" s="38"/>
      <c r="V110" s="28">
        <v>13.2</v>
      </c>
      <c r="W110" s="28">
        <v>13.2</v>
      </c>
      <c r="X110" s="28">
        <v>13.2</v>
      </c>
      <c r="Y110" s="38"/>
      <c r="Z110" s="38"/>
      <c r="AA110" s="38"/>
    </row>
    <row r="111" spans="1:27" ht="15" x14ac:dyDescent="0.2">
      <c r="A111" s="27">
        <v>3896</v>
      </c>
      <c r="B111" s="25" t="s">
        <v>218</v>
      </c>
      <c r="C111" s="36">
        <v>480191</v>
      </c>
      <c r="D111" s="36">
        <v>0</v>
      </c>
      <c r="E111" s="36">
        <v>5965402</v>
      </c>
      <c r="F111" s="35"/>
      <c r="G111" s="35"/>
      <c r="H111" s="35"/>
      <c r="I111" s="38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8"/>
      <c r="U111" s="38"/>
      <c r="V111" s="28">
        <v>13.2</v>
      </c>
      <c r="W111" s="28">
        <v>13.2</v>
      </c>
      <c r="X111" s="28">
        <v>13.2</v>
      </c>
      <c r="Y111" s="38"/>
      <c r="Z111" s="38"/>
      <c r="AA111" s="38"/>
    </row>
    <row r="112" spans="1:27" ht="15" x14ac:dyDescent="0.2">
      <c r="A112" s="27">
        <v>3926</v>
      </c>
      <c r="B112" s="25" t="s">
        <v>219</v>
      </c>
      <c r="C112" s="36">
        <v>580191</v>
      </c>
      <c r="D112" s="36">
        <v>0</v>
      </c>
      <c r="E112" s="36">
        <v>4665402</v>
      </c>
      <c r="F112" s="35"/>
      <c r="G112" s="35"/>
      <c r="H112" s="35"/>
      <c r="I112" s="38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8"/>
      <c r="U112" s="38"/>
      <c r="V112" s="28">
        <v>13.2</v>
      </c>
      <c r="W112" s="28">
        <v>13.2</v>
      </c>
      <c r="X112" s="28">
        <v>13.2</v>
      </c>
      <c r="Y112" s="38"/>
      <c r="Z112" s="38"/>
      <c r="AA112" s="38"/>
    </row>
    <row r="113" spans="1:27" ht="15" x14ac:dyDescent="0.2">
      <c r="A113" s="27">
        <v>3957</v>
      </c>
      <c r="B113" s="25" t="s">
        <v>220</v>
      </c>
      <c r="C113" s="36">
        <v>675191</v>
      </c>
      <c r="D113" s="36">
        <v>0</v>
      </c>
      <c r="E113" s="36">
        <v>3430402</v>
      </c>
      <c r="F113" s="35"/>
      <c r="G113" s="35"/>
      <c r="H113" s="35"/>
      <c r="I113" s="38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8"/>
      <c r="U113" s="38"/>
      <c r="V113" s="28">
        <v>13.2</v>
      </c>
      <c r="W113" s="28">
        <v>13.2</v>
      </c>
      <c r="X113" s="28">
        <v>13.2</v>
      </c>
      <c r="Y113" s="38"/>
      <c r="Z113" s="38"/>
      <c r="AA113" s="38"/>
    </row>
    <row r="114" spans="1:27" ht="15" x14ac:dyDescent="0.2">
      <c r="A114" s="27">
        <v>3987</v>
      </c>
      <c r="B114" s="25" t="s">
        <v>221</v>
      </c>
      <c r="C114" s="36">
        <v>695191</v>
      </c>
      <c r="D114" s="36">
        <v>0</v>
      </c>
      <c r="E114" s="36">
        <v>3170402</v>
      </c>
      <c r="F114" s="35"/>
      <c r="G114" s="35"/>
      <c r="H114" s="35"/>
      <c r="I114" s="38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8"/>
      <c r="U114" s="38"/>
      <c r="V114" s="28">
        <v>13.2</v>
      </c>
      <c r="W114" s="28">
        <v>13.2</v>
      </c>
      <c r="X114" s="28">
        <v>13.2</v>
      </c>
      <c r="Y114" s="38"/>
      <c r="Z114" s="38"/>
      <c r="AA114" s="38"/>
    </row>
    <row r="115" spans="1:27" ht="15" x14ac:dyDescent="0.2">
      <c r="A115" s="27">
        <v>4018</v>
      </c>
      <c r="B115" s="25" t="s">
        <v>222</v>
      </c>
      <c r="C115" s="36">
        <v>711092</v>
      </c>
      <c r="D115" s="36">
        <v>5901</v>
      </c>
      <c r="E115" s="36">
        <v>3040402</v>
      </c>
      <c r="F115" s="35"/>
      <c r="G115" s="35"/>
      <c r="H115" s="35"/>
      <c r="I115" s="38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8"/>
      <c r="U115" s="38"/>
      <c r="V115" s="28">
        <v>13.2</v>
      </c>
      <c r="W115" s="28">
        <v>13.2</v>
      </c>
      <c r="X115" s="28">
        <v>13.2</v>
      </c>
      <c r="Y115" s="38"/>
      <c r="Z115" s="38"/>
      <c r="AA115" s="38"/>
    </row>
    <row r="116" spans="1:27" ht="15" x14ac:dyDescent="0.2">
      <c r="A116" s="27">
        <v>4049</v>
      </c>
      <c r="B116" s="25" t="s">
        <v>223</v>
      </c>
      <c r="C116" s="36">
        <v>721092</v>
      </c>
      <c r="D116" s="36">
        <v>0</v>
      </c>
      <c r="E116" s="36">
        <v>2910402</v>
      </c>
      <c r="F116" s="35"/>
      <c r="G116" s="35"/>
      <c r="H116" s="35"/>
      <c r="I116" s="38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8"/>
      <c r="U116" s="38"/>
      <c r="V116" s="28">
        <v>13.08</v>
      </c>
      <c r="W116" s="28">
        <v>13.08</v>
      </c>
      <c r="X116" s="28">
        <v>13.08</v>
      </c>
      <c r="Y116" s="38"/>
      <c r="Z116" s="38"/>
      <c r="AA116" s="38"/>
    </row>
    <row r="117" spans="1:27" ht="15" x14ac:dyDescent="0.2">
      <c r="A117" s="27">
        <v>4077</v>
      </c>
      <c r="B117" s="25" t="s">
        <v>224</v>
      </c>
      <c r="C117" s="36">
        <v>921092</v>
      </c>
      <c r="D117" s="36">
        <v>0</v>
      </c>
      <c r="E117" s="36">
        <v>310402</v>
      </c>
      <c r="F117" s="35"/>
      <c r="G117" s="35"/>
      <c r="H117" s="35"/>
      <c r="I117" s="38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8"/>
      <c r="U117" s="38"/>
      <c r="V117" s="28">
        <v>13.08</v>
      </c>
      <c r="W117" s="28">
        <v>13.08</v>
      </c>
      <c r="X117" s="28">
        <v>13.08</v>
      </c>
      <c r="Y117" s="38"/>
      <c r="Z117" s="38"/>
      <c r="AA117" s="38"/>
    </row>
    <row r="118" spans="1:27" ht="15" x14ac:dyDescent="0.2">
      <c r="A118" s="27">
        <v>4108</v>
      </c>
      <c r="B118" s="25" t="s">
        <v>225</v>
      </c>
      <c r="C118" s="36">
        <v>945942</v>
      </c>
      <c r="D118" s="36">
        <v>973</v>
      </c>
      <c r="E118" s="36">
        <v>0</v>
      </c>
      <c r="F118" s="35"/>
      <c r="G118" s="35"/>
      <c r="H118" s="35"/>
      <c r="I118" s="38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8"/>
      <c r="U118" s="38"/>
      <c r="V118" s="28">
        <v>13.08</v>
      </c>
      <c r="W118" s="28">
        <v>13.08</v>
      </c>
      <c r="X118" s="28">
        <v>13.08</v>
      </c>
      <c r="Y118" s="38"/>
      <c r="Z118" s="38"/>
      <c r="AA118" s="38"/>
    </row>
    <row r="119" spans="1:27" ht="15" x14ac:dyDescent="0.2">
      <c r="A119" s="27">
        <v>4138</v>
      </c>
      <c r="B119" s="25" t="s">
        <v>226</v>
      </c>
      <c r="C119" s="36">
        <v>945942</v>
      </c>
      <c r="D119" s="36">
        <v>0</v>
      </c>
      <c r="E119" s="36">
        <v>0</v>
      </c>
      <c r="F119" s="35"/>
      <c r="G119" s="35"/>
      <c r="H119" s="35"/>
      <c r="I119" s="38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8"/>
      <c r="U119" s="38"/>
      <c r="V119" s="28">
        <v>13.08</v>
      </c>
      <c r="W119" s="28">
        <v>13.08</v>
      </c>
      <c r="X119" s="28">
        <v>13.08</v>
      </c>
      <c r="Y119" s="38"/>
      <c r="Z119" s="38"/>
      <c r="AA119" s="38"/>
    </row>
    <row r="120" spans="1:27" ht="15" x14ac:dyDescent="0.2">
      <c r="A120" s="27">
        <v>4169</v>
      </c>
      <c r="B120" s="25" t="s">
        <v>227</v>
      </c>
      <c r="C120" s="36">
        <v>946942</v>
      </c>
      <c r="D120" s="36">
        <v>0</v>
      </c>
      <c r="E120" s="36">
        <v>0</v>
      </c>
      <c r="F120" s="35"/>
      <c r="G120" s="35"/>
      <c r="H120" s="35"/>
      <c r="I120" s="38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8"/>
      <c r="U120" s="38"/>
      <c r="V120" s="28">
        <v>13.17</v>
      </c>
      <c r="W120" s="28">
        <v>13.17</v>
      </c>
      <c r="X120" s="28">
        <v>13.17</v>
      </c>
      <c r="Y120" s="38"/>
      <c r="Z120" s="38"/>
      <c r="AA120" s="38"/>
    </row>
    <row r="121" spans="1:27" ht="15" x14ac:dyDescent="0.2">
      <c r="A121" s="27">
        <v>4199</v>
      </c>
      <c r="B121" s="25" t="s">
        <v>228</v>
      </c>
      <c r="C121" s="36">
        <v>957876</v>
      </c>
      <c r="D121" s="36">
        <v>1000</v>
      </c>
      <c r="E121" s="36">
        <v>0</v>
      </c>
      <c r="F121" s="35"/>
      <c r="G121" s="35"/>
      <c r="H121" s="35"/>
      <c r="I121" s="38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8"/>
      <c r="U121" s="38"/>
      <c r="V121" s="28">
        <v>13.31</v>
      </c>
      <c r="W121" s="28">
        <v>13.17</v>
      </c>
      <c r="X121" s="28">
        <v>13.25</v>
      </c>
      <c r="Y121" s="38"/>
      <c r="Z121" s="38"/>
      <c r="AA121" s="38"/>
    </row>
    <row r="122" spans="1:27" ht="15" x14ac:dyDescent="0.2">
      <c r="A122" s="27">
        <v>4230</v>
      </c>
      <c r="B122" s="25" t="s">
        <v>229</v>
      </c>
      <c r="C122" s="36">
        <v>957876</v>
      </c>
      <c r="D122" s="36">
        <v>11463</v>
      </c>
      <c r="E122" s="36">
        <v>0</v>
      </c>
      <c r="F122" s="35"/>
      <c r="G122" s="35"/>
      <c r="H122" s="35"/>
      <c r="I122" s="38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8"/>
      <c r="U122" s="38"/>
      <c r="V122" s="28">
        <v>13.31</v>
      </c>
      <c r="W122" s="28">
        <v>13.31</v>
      </c>
      <c r="X122" s="28">
        <v>13.31</v>
      </c>
      <c r="Y122" s="38"/>
      <c r="Z122" s="38"/>
      <c r="AA122" s="38"/>
    </row>
    <row r="123" spans="1:27" ht="15" x14ac:dyDescent="0.2">
      <c r="A123" s="27">
        <v>4261</v>
      </c>
      <c r="B123" s="25" t="s">
        <v>230</v>
      </c>
      <c r="C123" s="36">
        <v>957876</v>
      </c>
      <c r="D123" s="36">
        <v>0</v>
      </c>
      <c r="E123" s="36">
        <v>0</v>
      </c>
      <c r="F123" s="35"/>
      <c r="G123" s="35"/>
      <c r="H123" s="35"/>
      <c r="I123" s="38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8"/>
      <c r="U123" s="38"/>
      <c r="V123" s="28">
        <v>13.36</v>
      </c>
      <c r="W123" s="28">
        <v>13.36</v>
      </c>
      <c r="X123" s="28">
        <v>13.36</v>
      </c>
      <c r="Y123" s="38"/>
      <c r="Z123" s="38"/>
      <c r="AA123" s="38"/>
    </row>
    <row r="124" spans="1:27" ht="15" x14ac:dyDescent="0.2">
      <c r="A124" s="27">
        <v>4291</v>
      </c>
      <c r="B124" s="25" t="s">
        <v>231</v>
      </c>
      <c r="C124" s="36">
        <v>957876</v>
      </c>
      <c r="D124" s="36">
        <v>0</v>
      </c>
      <c r="E124" s="36">
        <v>0</v>
      </c>
      <c r="F124" s="35"/>
      <c r="G124" s="35"/>
      <c r="H124" s="35"/>
      <c r="I124" s="38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8"/>
      <c r="U124" s="38"/>
      <c r="V124" s="28">
        <v>13.43</v>
      </c>
      <c r="W124" s="28">
        <v>13.33</v>
      </c>
      <c r="X124" s="28">
        <v>13.38</v>
      </c>
      <c r="Y124" s="38"/>
      <c r="Z124" s="38"/>
      <c r="AA124" s="38"/>
    </row>
    <row r="125" spans="1:27" ht="15" x14ac:dyDescent="0.2">
      <c r="A125" s="27">
        <v>4322</v>
      </c>
      <c r="B125" s="25" t="s">
        <v>232</v>
      </c>
      <c r="C125" s="36">
        <v>957876</v>
      </c>
      <c r="D125" s="36">
        <v>0</v>
      </c>
      <c r="E125" s="36">
        <v>0</v>
      </c>
      <c r="F125" s="35"/>
      <c r="G125" s="35"/>
      <c r="H125" s="35"/>
      <c r="I125" s="38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8"/>
      <c r="U125" s="38"/>
      <c r="V125" s="28">
        <v>13.29</v>
      </c>
      <c r="W125" s="28">
        <v>13.29</v>
      </c>
      <c r="X125" s="28">
        <v>13.29</v>
      </c>
      <c r="Y125" s="38"/>
      <c r="Z125" s="38"/>
      <c r="AA125" s="38"/>
    </row>
    <row r="126" spans="1:27" ht="15" x14ac:dyDescent="0.2">
      <c r="A126" s="27">
        <v>4352</v>
      </c>
      <c r="B126" s="25" t="s">
        <v>233</v>
      </c>
      <c r="C126" s="36">
        <v>957876</v>
      </c>
      <c r="D126" s="36">
        <v>1000</v>
      </c>
      <c r="E126" s="36">
        <v>0</v>
      </c>
      <c r="F126" s="35"/>
      <c r="G126" s="35"/>
      <c r="H126" s="35"/>
      <c r="I126" s="38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8"/>
      <c r="U126" s="38"/>
      <c r="V126" s="28">
        <v>13.29</v>
      </c>
      <c r="W126" s="28">
        <v>13.29</v>
      </c>
      <c r="X126" s="28">
        <v>13.29</v>
      </c>
      <c r="Y126" s="38"/>
      <c r="Z126" s="38"/>
      <c r="AA126" s="38"/>
    </row>
    <row r="127" spans="1:27" ht="15" x14ac:dyDescent="0.2">
      <c r="A127" s="27">
        <v>4383</v>
      </c>
      <c r="B127" s="25" t="s">
        <v>234</v>
      </c>
      <c r="C127" s="36">
        <v>958876</v>
      </c>
      <c r="D127" s="36">
        <v>9753</v>
      </c>
      <c r="E127" s="36">
        <v>0</v>
      </c>
      <c r="F127" s="35"/>
      <c r="G127" s="35"/>
      <c r="H127" s="35"/>
      <c r="I127" s="38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8"/>
      <c r="U127" s="38"/>
      <c r="V127" s="28">
        <v>13.29</v>
      </c>
      <c r="W127" s="28">
        <v>13.29</v>
      </c>
      <c r="X127" s="28">
        <v>13.29</v>
      </c>
      <c r="Y127" s="38"/>
      <c r="Z127" s="38"/>
      <c r="AA127" s="38"/>
    </row>
    <row r="128" spans="1:27" ht="15" x14ac:dyDescent="0.2">
      <c r="A128" s="27">
        <v>4414</v>
      </c>
      <c r="B128" s="25" t="s">
        <v>235</v>
      </c>
      <c r="C128" s="36">
        <v>967978</v>
      </c>
      <c r="D128" s="36">
        <v>0</v>
      </c>
      <c r="E128" s="36">
        <v>0</v>
      </c>
      <c r="F128" s="35"/>
      <c r="G128" s="35"/>
      <c r="H128" s="35"/>
      <c r="I128" s="38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8"/>
      <c r="U128" s="38"/>
      <c r="V128" s="28">
        <v>13.29</v>
      </c>
      <c r="W128" s="28">
        <v>13.2</v>
      </c>
      <c r="X128" s="28">
        <v>13.24</v>
      </c>
      <c r="Y128" s="38"/>
      <c r="Z128" s="38"/>
      <c r="AA128" s="38"/>
    </row>
    <row r="129" spans="1:27" ht="15" x14ac:dyDescent="0.2">
      <c r="A129" s="27">
        <v>4443</v>
      </c>
      <c r="B129" s="25" t="s">
        <v>236</v>
      </c>
      <c r="C129" s="36">
        <v>967978</v>
      </c>
      <c r="D129" s="36">
        <v>0</v>
      </c>
      <c r="E129" s="36">
        <v>0</v>
      </c>
      <c r="F129" s="35"/>
      <c r="G129" s="35"/>
      <c r="H129" s="35"/>
      <c r="I129" s="38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8"/>
      <c r="U129" s="38"/>
      <c r="V129" s="28">
        <v>13.2</v>
      </c>
      <c r="W129" s="28">
        <v>13.2</v>
      </c>
      <c r="X129" s="28">
        <v>13.2</v>
      </c>
      <c r="Y129" s="38"/>
      <c r="Z129" s="38"/>
      <c r="AA129" s="38"/>
    </row>
    <row r="130" spans="1:27" ht="15" x14ac:dyDescent="0.2">
      <c r="A130" s="27">
        <v>4474</v>
      </c>
      <c r="B130" s="25" t="s">
        <v>237</v>
      </c>
      <c r="C130" s="36">
        <v>967978</v>
      </c>
      <c r="D130" s="36">
        <v>5984</v>
      </c>
      <c r="E130" s="36">
        <v>0</v>
      </c>
      <c r="F130" s="35"/>
      <c r="G130" s="35"/>
      <c r="H130" s="35"/>
      <c r="I130" s="38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8"/>
      <c r="U130" s="38"/>
      <c r="V130" s="28">
        <v>13.2</v>
      </c>
      <c r="W130" s="28">
        <v>13.15</v>
      </c>
      <c r="X130" s="28">
        <v>13.17</v>
      </c>
      <c r="Y130" s="38"/>
      <c r="Z130" s="38"/>
      <c r="AA130" s="38"/>
    </row>
    <row r="131" spans="1:27" ht="15" x14ac:dyDescent="0.2">
      <c r="A131" s="27">
        <v>4504</v>
      </c>
      <c r="B131" s="25" t="s">
        <v>238</v>
      </c>
      <c r="C131" s="36">
        <v>973777</v>
      </c>
      <c r="D131" s="36">
        <v>0</v>
      </c>
      <c r="E131" s="36">
        <v>266667</v>
      </c>
      <c r="F131" s="35"/>
      <c r="G131" s="35"/>
      <c r="H131" s="35"/>
      <c r="I131" s="38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8"/>
      <c r="U131" s="38"/>
      <c r="V131" s="28">
        <v>13.43</v>
      </c>
      <c r="W131" s="28">
        <v>13.2</v>
      </c>
      <c r="X131" s="28">
        <v>13.32</v>
      </c>
      <c r="Y131" s="38"/>
      <c r="Z131" s="38"/>
      <c r="AA131" s="38"/>
    </row>
    <row r="132" spans="1:27" ht="15" x14ac:dyDescent="0.2">
      <c r="A132" s="27">
        <v>4535</v>
      </c>
      <c r="B132" s="25" t="s">
        <v>239</v>
      </c>
      <c r="C132" s="36">
        <v>944777</v>
      </c>
      <c r="D132" s="36">
        <v>1000</v>
      </c>
      <c r="E132" s="36">
        <v>400000</v>
      </c>
      <c r="F132" s="35"/>
      <c r="G132" s="35"/>
      <c r="H132" s="35"/>
      <c r="I132" s="38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8"/>
      <c r="U132" s="38"/>
      <c r="V132" s="28">
        <v>13.43</v>
      </c>
      <c r="W132" s="28">
        <v>13.43</v>
      </c>
      <c r="X132" s="28">
        <v>13.43</v>
      </c>
      <c r="Y132" s="38"/>
      <c r="Z132" s="38"/>
      <c r="AA132" s="38"/>
    </row>
    <row r="133" spans="1:27" ht="15" x14ac:dyDescent="0.2">
      <c r="A133" s="27">
        <v>4565</v>
      </c>
      <c r="B133" s="25" t="s">
        <v>240</v>
      </c>
      <c r="C133" s="36">
        <v>942109</v>
      </c>
      <c r="D133" s="36">
        <v>8024</v>
      </c>
      <c r="E133" s="36">
        <v>533333</v>
      </c>
      <c r="F133" s="35"/>
      <c r="G133" s="35"/>
      <c r="H133" s="35"/>
      <c r="I133" s="38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8"/>
      <c r="U133" s="38"/>
      <c r="V133" s="28">
        <v>13.43</v>
      </c>
      <c r="W133" s="28">
        <v>13.43</v>
      </c>
      <c r="X133" s="28">
        <v>13.43</v>
      </c>
      <c r="Y133" s="38"/>
      <c r="Z133" s="38"/>
      <c r="AA133" s="38"/>
    </row>
    <row r="134" spans="1:27" ht="15" x14ac:dyDescent="0.2">
      <c r="A134" s="27">
        <v>4596</v>
      </c>
      <c r="B134" s="25" t="s">
        <v>241</v>
      </c>
      <c r="C134" s="36">
        <v>912109</v>
      </c>
      <c r="D134" s="36">
        <v>0</v>
      </c>
      <c r="E134" s="36">
        <v>933333</v>
      </c>
      <c r="F134" s="35"/>
      <c r="G134" s="35"/>
      <c r="H134" s="35"/>
      <c r="I134" s="38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8"/>
      <c r="U134" s="38"/>
      <c r="V134" s="28">
        <v>13.43</v>
      </c>
      <c r="W134" s="28">
        <v>13.43</v>
      </c>
      <c r="X134" s="28">
        <v>13.43</v>
      </c>
      <c r="Y134" s="38"/>
      <c r="Z134" s="38"/>
      <c r="AA134" s="38"/>
    </row>
    <row r="135" spans="1:27" ht="15" x14ac:dyDescent="0.2">
      <c r="A135" s="27">
        <v>4627</v>
      </c>
      <c r="B135" s="25" t="s">
        <v>242</v>
      </c>
      <c r="C135" s="36">
        <v>892109</v>
      </c>
      <c r="D135" s="36">
        <v>0</v>
      </c>
      <c r="E135" s="36">
        <v>1199901</v>
      </c>
      <c r="F135" s="35"/>
      <c r="G135" s="35"/>
      <c r="H135" s="35"/>
      <c r="I135" s="38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8"/>
      <c r="U135" s="38"/>
      <c r="V135" s="28">
        <v>13.43</v>
      </c>
      <c r="W135" s="28">
        <v>13.43</v>
      </c>
      <c r="X135" s="28">
        <v>13.43</v>
      </c>
      <c r="Y135" s="38"/>
      <c r="Z135" s="38"/>
      <c r="AA135" s="38"/>
    </row>
    <row r="136" spans="1:27" ht="15" x14ac:dyDescent="0.2">
      <c r="A136" s="27">
        <v>4657</v>
      </c>
      <c r="B136" s="25" t="s">
        <v>243</v>
      </c>
      <c r="C136" s="36">
        <v>824419</v>
      </c>
      <c r="D136" s="36">
        <v>7310</v>
      </c>
      <c r="E136" s="36">
        <v>2199901</v>
      </c>
      <c r="F136" s="35"/>
      <c r="G136" s="35"/>
      <c r="H136" s="35"/>
      <c r="I136" s="38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8"/>
      <c r="U136" s="38"/>
      <c r="V136" s="28">
        <v>13.43</v>
      </c>
      <c r="W136" s="28">
        <v>13.43</v>
      </c>
      <c r="X136" s="28">
        <v>13.43</v>
      </c>
      <c r="Y136" s="38"/>
      <c r="Z136" s="38"/>
      <c r="AA136" s="38"/>
    </row>
    <row r="137" spans="1:27" ht="15" x14ac:dyDescent="0.2">
      <c r="A137" s="27">
        <v>4688</v>
      </c>
      <c r="B137" s="25" t="s">
        <v>244</v>
      </c>
      <c r="C137" s="36">
        <v>784319</v>
      </c>
      <c r="D137" s="36">
        <v>0</v>
      </c>
      <c r="E137" s="36">
        <v>2733235</v>
      </c>
      <c r="F137" s="35"/>
      <c r="G137" s="35"/>
      <c r="H137" s="35"/>
      <c r="I137" s="38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8"/>
      <c r="U137" s="38"/>
      <c r="V137" s="28">
        <v>13.43</v>
      </c>
      <c r="W137" s="28">
        <v>13.43</v>
      </c>
      <c r="X137" s="28">
        <v>13.43</v>
      </c>
      <c r="Y137" s="38"/>
      <c r="Z137" s="38"/>
      <c r="AA137" s="38"/>
    </row>
    <row r="138" spans="1:27" ht="15" x14ac:dyDescent="0.2">
      <c r="A138" s="27">
        <v>4718</v>
      </c>
      <c r="B138" s="25" t="s">
        <v>245</v>
      </c>
      <c r="C138" s="36">
        <v>785419</v>
      </c>
      <c r="D138" s="36">
        <v>1000</v>
      </c>
      <c r="E138" s="36">
        <v>2733235</v>
      </c>
      <c r="F138" s="35"/>
      <c r="G138" s="35"/>
      <c r="H138" s="35"/>
      <c r="I138" s="38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8"/>
      <c r="U138" s="38"/>
      <c r="V138" s="28">
        <v>13.38</v>
      </c>
      <c r="W138" s="28">
        <v>13.24</v>
      </c>
      <c r="X138" s="28">
        <v>13.31</v>
      </c>
      <c r="Y138" s="38"/>
      <c r="Z138" s="38"/>
      <c r="AA138" s="38"/>
    </row>
    <row r="139" spans="1:27" ht="15" x14ac:dyDescent="0.2">
      <c r="A139" s="27">
        <v>4749</v>
      </c>
      <c r="B139" s="25" t="s">
        <v>246</v>
      </c>
      <c r="C139" s="36">
        <v>791333</v>
      </c>
      <c r="D139" s="36">
        <v>6830</v>
      </c>
      <c r="E139" s="36">
        <v>2733235</v>
      </c>
      <c r="F139" s="35"/>
      <c r="G139" s="35"/>
      <c r="H139" s="35"/>
      <c r="I139" s="38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8"/>
      <c r="U139" s="38"/>
      <c r="V139" s="28">
        <v>13.24</v>
      </c>
      <c r="W139" s="28">
        <v>13.24</v>
      </c>
      <c r="X139" s="28">
        <v>13.24</v>
      </c>
      <c r="Y139" s="38"/>
      <c r="Z139" s="38"/>
      <c r="AA139" s="38"/>
    </row>
    <row r="140" spans="1:27" ht="15" x14ac:dyDescent="0.2">
      <c r="A140" s="27">
        <v>4780</v>
      </c>
      <c r="B140" s="25" t="s">
        <v>247</v>
      </c>
      <c r="C140" s="36">
        <v>791333</v>
      </c>
      <c r="D140" s="36">
        <v>0</v>
      </c>
      <c r="E140" s="36">
        <v>2733235</v>
      </c>
      <c r="F140" s="35"/>
      <c r="G140" s="35"/>
      <c r="H140" s="35"/>
      <c r="I140" s="38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8"/>
      <c r="U140" s="38"/>
      <c r="V140" s="28">
        <v>13.2</v>
      </c>
      <c r="W140" s="28">
        <v>13.2</v>
      </c>
      <c r="X140" s="28">
        <v>13.2</v>
      </c>
      <c r="Y140" s="38"/>
      <c r="Z140" s="38"/>
      <c r="AA140" s="38"/>
    </row>
    <row r="141" spans="1:27" ht="15" x14ac:dyDescent="0.2">
      <c r="A141" s="27">
        <v>4808</v>
      </c>
      <c r="B141" s="25" t="s">
        <v>248</v>
      </c>
      <c r="C141" s="36">
        <v>791333</v>
      </c>
      <c r="D141" s="36">
        <v>0</v>
      </c>
      <c r="E141" s="36">
        <v>2733235</v>
      </c>
      <c r="F141" s="35"/>
      <c r="G141" s="35"/>
      <c r="H141" s="35"/>
      <c r="I141" s="38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8"/>
      <c r="U141" s="38"/>
      <c r="V141" s="28">
        <v>13.15</v>
      </c>
      <c r="W141" s="28">
        <v>13.13</v>
      </c>
      <c r="X141" s="28">
        <v>13.15</v>
      </c>
      <c r="Y141" s="38"/>
      <c r="Z141" s="38"/>
      <c r="AA141" s="38"/>
    </row>
    <row r="142" spans="1:27" ht="15" x14ac:dyDescent="0.2">
      <c r="A142" s="27">
        <v>4839</v>
      </c>
      <c r="B142" s="25" t="s">
        <v>249</v>
      </c>
      <c r="C142" s="36">
        <v>859267</v>
      </c>
      <c r="D142" s="36">
        <v>7934</v>
      </c>
      <c r="E142" s="36">
        <v>1953235</v>
      </c>
      <c r="F142" s="35"/>
      <c r="G142" s="35"/>
      <c r="H142" s="35"/>
      <c r="I142" s="38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8"/>
      <c r="U142" s="38"/>
      <c r="V142" s="28">
        <v>13.22</v>
      </c>
      <c r="W142" s="28">
        <v>12.91</v>
      </c>
      <c r="X142" s="28">
        <v>13.06</v>
      </c>
      <c r="Y142" s="38"/>
      <c r="Z142" s="38"/>
      <c r="AA142" s="38"/>
    </row>
    <row r="143" spans="1:27" ht="15" x14ac:dyDescent="0.2">
      <c r="A143" s="27">
        <v>4869</v>
      </c>
      <c r="B143" s="25" t="s">
        <v>250</v>
      </c>
      <c r="C143" s="36">
        <v>869267</v>
      </c>
      <c r="D143" s="36">
        <v>0</v>
      </c>
      <c r="E143" s="36">
        <v>1823235</v>
      </c>
      <c r="F143" s="35"/>
      <c r="G143" s="35"/>
      <c r="H143" s="35"/>
      <c r="I143" s="38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8"/>
      <c r="U143" s="38"/>
      <c r="V143" s="28">
        <v>13.11</v>
      </c>
      <c r="W143" s="28">
        <v>13.11</v>
      </c>
      <c r="X143" s="28">
        <v>13.11</v>
      </c>
      <c r="Y143" s="38"/>
      <c r="Z143" s="38"/>
      <c r="AA143" s="38"/>
    </row>
    <row r="144" spans="1:27" ht="15" x14ac:dyDescent="0.2">
      <c r="A144" s="27">
        <v>4900</v>
      </c>
      <c r="B144" s="25" t="s">
        <v>251</v>
      </c>
      <c r="C144" s="36">
        <v>1010516</v>
      </c>
      <c r="D144" s="36">
        <v>0</v>
      </c>
      <c r="E144" s="36">
        <v>0</v>
      </c>
      <c r="F144" s="35"/>
      <c r="G144" s="35"/>
      <c r="H144" s="35"/>
      <c r="I144" s="38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8"/>
      <c r="U144" s="38"/>
      <c r="V144" s="28">
        <v>13.11</v>
      </c>
      <c r="W144" s="28">
        <v>13.11</v>
      </c>
      <c r="X144" s="28">
        <v>13.11</v>
      </c>
      <c r="Y144" s="38"/>
      <c r="Z144" s="38"/>
      <c r="AA144" s="38"/>
    </row>
    <row r="145" spans="1:27" ht="15" x14ac:dyDescent="0.2">
      <c r="A145" s="27">
        <v>4930</v>
      </c>
      <c r="B145" s="25" t="s">
        <v>252</v>
      </c>
      <c r="C145" s="36">
        <v>1016810</v>
      </c>
      <c r="D145" s="36">
        <v>1000</v>
      </c>
      <c r="E145" s="36">
        <v>0</v>
      </c>
      <c r="F145" s="35"/>
      <c r="G145" s="35"/>
      <c r="H145" s="35"/>
      <c r="I145" s="38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8"/>
      <c r="U145" s="38"/>
      <c r="V145" s="28">
        <v>13.11</v>
      </c>
      <c r="W145" s="28">
        <v>13.11</v>
      </c>
      <c r="X145" s="28">
        <v>13.11</v>
      </c>
      <c r="Y145" s="38"/>
      <c r="Z145" s="38"/>
      <c r="AA145" s="38"/>
    </row>
    <row r="146" spans="1:27" ht="15" x14ac:dyDescent="0.2">
      <c r="A146" s="27">
        <v>4961</v>
      </c>
      <c r="B146" s="25" t="s">
        <v>253</v>
      </c>
      <c r="C146" s="36">
        <v>1016810</v>
      </c>
      <c r="D146" s="36">
        <v>6884</v>
      </c>
      <c r="E146" s="36">
        <v>0</v>
      </c>
      <c r="F146" s="35"/>
      <c r="G146" s="35"/>
      <c r="H146" s="35"/>
      <c r="I146" s="38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8"/>
      <c r="U146" s="38"/>
      <c r="V146" s="28">
        <v>13.11</v>
      </c>
      <c r="W146" s="28">
        <v>13.11</v>
      </c>
      <c r="X146" s="28">
        <v>13.11</v>
      </c>
      <c r="Y146" s="38"/>
      <c r="Z146" s="38"/>
      <c r="AA146" s="38"/>
    </row>
    <row r="147" spans="1:27" ht="15" x14ac:dyDescent="0.2">
      <c r="A147" s="27">
        <v>4992</v>
      </c>
      <c r="B147" s="25" t="s">
        <v>254</v>
      </c>
      <c r="C147" s="36">
        <v>1016810</v>
      </c>
      <c r="D147" s="36">
        <v>0</v>
      </c>
      <c r="E147" s="36">
        <v>0</v>
      </c>
      <c r="F147" s="35"/>
      <c r="G147" s="35"/>
      <c r="H147" s="35"/>
      <c r="I147" s="38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8"/>
      <c r="U147" s="38"/>
      <c r="V147" s="28">
        <v>13.11</v>
      </c>
      <c r="W147" s="28">
        <v>13.11</v>
      </c>
      <c r="X147" s="28">
        <v>13.11</v>
      </c>
      <c r="Y147" s="38"/>
      <c r="Z147" s="38"/>
      <c r="AA147" s="38"/>
    </row>
    <row r="148" spans="1:27" ht="15" x14ac:dyDescent="0.2">
      <c r="A148" s="27">
        <v>5022</v>
      </c>
      <c r="B148" s="25" t="s">
        <v>255</v>
      </c>
      <c r="C148" s="36">
        <v>1016810</v>
      </c>
      <c r="D148" s="36">
        <v>0</v>
      </c>
      <c r="E148" s="36">
        <v>0</v>
      </c>
      <c r="F148" s="35"/>
      <c r="G148" s="35"/>
      <c r="H148" s="35"/>
      <c r="I148" s="38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8"/>
      <c r="U148" s="38"/>
      <c r="V148" s="28">
        <v>13.11</v>
      </c>
      <c r="W148" s="28">
        <v>13.11</v>
      </c>
      <c r="X148" s="28">
        <v>13.11</v>
      </c>
      <c r="Y148" s="38"/>
      <c r="Z148" s="38"/>
      <c r="AA148" s="38"/>
    </row>
    <row r="149" spans="1:27" ht="15" x14ac:dyDescent="0.2">
      <c r="A149" s="27">
        <v>5053</v>
      </c>
      <c r="B149" s="25" t="s">
        <v>256</v>
      </c>
      <c r="C149" s="36">
        <v>1016810</v>
      </c>
      <c r="D149" s="36">
        <v>0</v>
      </c>
      <c r="E149" s="36">
        <v>0</v>
      </c>
      <c r="F149" s="35"/>
      <c r="G149" s="35"/>
      <c r="H149" s="35"/>
      <c r="I149" s="38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8"/>
      <c r="U149" s="38"/>
      <c r="V149" s="28">
        <v>13.11</v>
      </c>
      <c r="W149" s="28">
        <v>13.11</v>
      </c>
      <c r="X149" s="28">
        <v>13.11</v>
      </c>
      <c r="Y149" s="38"/>
      <c r="Z149" s="38"/>
      <c r="AA149" s="38"/>
    </row>
    <row r="150" spans="1:27" ht="15" x14ac:dyDescent="0.2">
      <c r="A150" s="27">
        <v>5083</v>
      </c>
      <c r="B150" s="25" t="s">
        <v>257</v>
      </c>
      <c r="C150" s="36">
        <v>1016810</v>
      </c>
      <c r="D150" s="36">
        <v>0</v>
      </c>
      <c r="E150" s="36">
        <v>0</v>
      </c>
      <c r="F150" s="35"/>
      <c r="G150" s="35"/>
      <c r="H150" s="35"/>
      <c r="I150" s="38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8"/>
      <c r="U150" s="38"/>
      <c r="V150" s="28">
        <v>13.11</v>
      </c>
      <c r="W150" s="28">
        <v>13.11</v>
      </c>
      <c r="X150" s="28">
        <v>13.11</v>
      </c>
      <c r="Y150" s="38"/>
      <c r="Z150" s="38"/>
      <c r="AA150" s="38"/>
    </row>
    <row r="151" spans="1:27" ht="15" x14ac:dyDescent="0.2">
      <c r="A151" s="27">
        <v>5114</v>
      </c>
      <c r="B151" s="25" t="s">
        <v>258</v>
      </c>
      <c r="C151" s="36">
        <v>1033541</v>
      </c>
      <c r="D151" s="36">
        <v>16731</v>
      </c>
      <c r="E151" s="36">
        <v>0</v>
      </c>
      <c r="F151" s="35"/>
      <c r="G151" s="35"/>
      <c r="H151" s="35"/>
      <c r="I151" s="38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8"/>
      <c r="U151" s="38"/>
      <c r="V151" s="28">
        <v>13.11</v>
      </c>
      <c r="W151" s="28">
        <v>13.11</v>
      </c>
      <c r="X151" s="28">
        <v>13.11</v>
      </c>
      <c r="Y151" s="38"/>
      <c r="Z151" s="38"/>
      <c r="AA151" s="38"/>
    </row>
    <row r="152" spans="1:27" ht="15" x14ac:dyDescent="0.2">
      <c r="A152" s="27">
        <v>5145</v>
      </c>
      <c r="B152" s="25" t="s">
        <v>259</v>
      </c>
      <c r="C152" s="36">
        <v>1033541</v>
      </c>
      <c r="D152" s="36">
        <v>0</v>
      </c>
      <c r="E152" s="36">
        <v>0</v>
      </c>
      <c r="F152" s="35"/>
      <c r="G152" s="35"/>
      <c r="H152" s="35"/>
      <c r="I152" s="38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8"/>
      <c r="U152" s="38"/>
      <c r="V152" s="28">
        <v>13.11</v>
      </c>
      <c r="W152" s="28">
        <v>13.11</v>
      </c>
      <c r="X152" s="28">
        <v>13.11</v>
      </c>
      <c r="Y152" s="38"/>
      <c r="Z152" s="38"/>
      <c r="AA152" s="38"/>
    </row>
    <row r="153" spans="1:27" ht="15" x14ac:dyDescent="0.2">
      <c r="A153" s="27">
        <v>5173</v>
      </c>
      <c r="B153" s="25" t="s">
        <v>260</v>
      </c>
      <c r="C153" s="36">
        <v>1033541</v>
      </c>
      <c r="D153" s="36">
        <v>0</v>
      </c>
      <c r="E153" s="36">
        <v>0</v>
      </c>
      <c r="F153" s="35"/>
      <c r="G153" s="35"/>
      <c r="H153" s="35"/>
      <c r="I153" s="38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8"/>
      <c r="U153" s="38"/>
      <c r="V153" s="28">
        <v>13.11</v>
      </c>
      <c r="W153" s="28">
        <v>13.11</v>
      </c>
      <c r="X153" s="28">
        <v>13.11</v>
      </c>
      <c r="Y153" s="38"/>
      <c r="Z153" s="38"/>
      <c r="AA153" s="38"/>
    </row>
    <row r="154" spans="1:27" ht="15" x14ac:dyDescent="0.2">
      <c r="A154" s="27">
        <v>5204</v>
      </c>
      <c r="B154" s="25" t="s">
        <v>261</v>
      </c>
      <c r="C154" s="36">
        <v>1041723</v>
      </c>
      <c r="D154" s="36">
        <v>8182</v>
      </c>
      <c r="E154" s="36">
        <v>0</v>
      </c>
      <c r="F154" s="35"/>
      <c r="G154" s="35"/>
      <c r="H154" s="35"/>
      <c r="I154" s="38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8"/>
      <c r="U154" s="38"/>
      <c r="V154" s="28">
        <v>13.11</v>
      </c>
      <c r="W154" s="28">
        <v>13.11</v>
      </c>
      <c r="X154" s="28">
        <v>13.11</v>
      </c>
      <c r="Y154" s="38"/>
      <c r="Z154" s="38"/>
      <c r="AA154" s="38"/>
    </row>
    <row r="155" spans="1:27" ht="15" x14ac:dyDescent="0.2">
      <c r="A155" s="27">
        <v>5234</v>
      </c>
      <c r="B155" s="25" t="s">
        <v>262</v>
      </c>
      <c r="C155" s="36">
        <v>1042621</v>
      </c>
      <c r="D155" s="36">
        <v>898</v>
      </c>
      <c r="E155" s="36">
        <v>0</v>
      </c>
      <c r="F155" s="35"/>
      <c r="G155" s="35"/>
      <c r="H155" s="35"/>
      <c r="I155" s="38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8"/>
      <c r="U155" s="38"/>
      <c r="V155" s="28">
        <v>13.11</v>
      </c>
      <c r="W155" s="28">
        <v>13.11</v>
      </c>
      <c r="X155" s="28">
        <v>13.11</v>
      </c>
      <c r="Y155" s="38"/>
      <c r="Z155" s="38"/>
      <c r="AA155" s="38"/>
    </row>
    <row r="156" spans="1:27" ht="15" x14ac:dyDescent="0.2">
      <c r="A156" s="27">
        <v>5265</v>
      </c>
      <c r="B156" s="25" t="s">
        <v>263</v>
      </c>
      <c r="C156" s="36">
        <v>1043621</v>
      </c>
      <c r="D156" s="36">
        <v>1000</v>
      </c>
      <c r="E156" s="36">
        <v>0</v>
      </c>
      <c r="F156" s="35"/>
      <c r="G156" s="35"/>
      <c r="H156" s="35"/>
      <c r="I156" s="38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8"/>
      <c r="U156" s="38"/>
      <c r="V156" s="28">
        <v>13.11</v>
      </c>
      <c r="W156" s="28">
        <v>13.11</v>
      </c>
      <c r="X156" s="28">
        <v>13.11</v>
      </c>
      <c r="Y156" s="38"/>
      <c r="Z156" s="38"/>
      <c r="AA156" s="38"/>
    </row>
    <row r="157" spans="1:27" ht="15" x14ac:dyDescent="0.2">
      <c r="A157" s="27">
        <v>5295</v>
      </c>
      <c r="B157" s="25" t="s">
        <v>264</v>
      </c>
      <c r="C157" s="36">
        <v>1055435</v>
      </c>
      <c r="D157" s="36">
        <v>11814</v>
      </c>
      <c r="E157" s="36">
        <v>0</v>
      </c>
      <c r="F157" s="35"/>
      <c r="G157" s="35"/>
      <c r="H157" s="35"/>
      <c r="I157" s="38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8"/>
      <c r="U157" s="38"/>
      <c r="V157" s="28">
        <v>13.11</v>
      </c>
      <c r="W157" s="28">
        <v>13.11</v>
      </c>
      <c r="X157" s="28">
        <v>13.11</v>
      </c>
      <c r="Y157" s="38"/>
      <c r="Z157" s="38"/>
      <c r="AA157" s="38"/>
    </row>
    <row r="158" spans="1:27" ht="15" x14ac:dyDescent="0.2">
      <c r="A158" s="27">
        <v>5326</v>
      </c>
      <c r="B158" s="25" t="s">
        <v>265</v>
      </c>
      <c r="C158" s="36">
        <v>1056835</v>
      </c>
      <c r="D158" s="36">
        <v>1400</v>
      </c>
      <c r="E158" s="36">
        <v>0</v>
      </c>
      <c r="F158" s="35"/>
      <c r="G158" s="35"/>
      <c r="H158" s="35"/>
      <c r="I158" s="38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8"/>
      <c r="U158" s="38"/>
      <c r="V158" s="28">
        <v>13.11</v>
      </c>
      <c r="W158" s="28">
        <v>13.11</v>
      </c>
      <c r="X158" s="28">
        <v>13.11</v>
      </c>
      <c r="Y158" s="38"/>
      <c r="Z158" s="38"/>
      <c r="AA158" s="38"/>
    </row>
    <row r="159" spans="1:27" ht="15" x14ac:dyDescent="0.2">
      <c r="A159" s="27">
        <v>5357</v>
      </c>
      <c r="B159" s="25" t="s">
        <v>266</v>
      </c>
      <c r="C159" s="36">
        <v>1056835</v>
      </c>
      <c r="D159" s="36">
        <v>0</v>
      </c>
      <c r="E159" s="36">
        <v>0</v>
      </c>
      <c r="F159" s="35"/>
      <c r="G159" s="35"/>
      <c r="H159" s="35"/>
      <c r="I159" s="38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8"/>
      <c r="U159" s="38"/>
      <c r="V159" s="28">
        <v>13.11</v>
      </c>
      <c r="W159" s="28">
        <v>13.11</v>
      </c>
      <c r="X159" s="28">
        <v>13.11</v>
      </c>
      <c r="Y159" s="38"/>
      <c r="Z159" s="38"/>
      <c r="AA159" s="38"/>
    </row>
    <row r="160" spans="1:27" ht="15" x14ac:dyDescent="0.2">
      <c r="A160" s="27">
        <v>5387</v>
      </c>
      <c r="B160" s="25" t="s">
        <v>267</v>
      </c>
      <c r="C160" s="36">
        <v>1058372</v>
      </c>
      <c r="D160" s="36">
        <v>1537</v>
      </c>
      <c r="E160" s="36">
        <v>0</v>
      </c>
      <c r="F160" s="35"/>
      <c r="G160" s="35"/>
      <c r="H160" s="35"/>
      <c r="I160" s="38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8"/>
      <c r="U160" s="38"/>
      <c r="V160" s="28">
        <v>13.11</v>
      </c>
      <c r="W160" s="28">
        <v>13.11</v>
      </c>
      <c r="X160" s="28">
        <v>13.11</v>
      </c>
      <c r="Y160" s="38"/>
      <c r="Z160" s="38"/>
      <c r="AA160" s="38"/>
    </row>
    <row r="161" spans="1:27" ht="15" x14ac:dyDescent="0.2">
      <c r="A161" s="27">
        <v>5418</v>
      </c>
      <c r="B161" s="25" t="s">
        <v>268</v>
      </c>
      <c r="C161" s="36">
        <v>1058498</v>
      </c>
      <c r="D161" s="36">
        <v>126</v>
      </c>
      <c r="E161" s="36">
        <v>0</v>
      </c>
      <c r="F161" s="35"/>
      <c r="G161" s="35"/>
      <c r="H161" s="35"/>
      <c r="I161" s="38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8"/>
      <c r="U161" s="38"/>
      <c r="V161" s="28">
        <v>13.19</v>
      </c>
      <c r="W161" s="28">
        <v>13.11</v>
      </c>
      <c r="X161" s="28">
        <v>13.15</v>
      </c>
      <c r="Y161" s="38"/>
      <c r="Z161" s="38"/>
      <c r="AA161" s="38"/>
    </row>
    <row r="162" spans="1:27" ht="15" x14ac:dyDescent="0.2">
      <c r="A162" s="27">
        <v>5448</v>
      </c>
      <c r="B162" s="25" t="s">
        <v>269</v>
      </c>
      <c r="C162" s="36">
        <v>989498</v>
      </c>
      <c r="D162" s="36">
        <v>1000</v>
      </c>
      <c r="E162" s="36">
        <v>933333</v>
      </c>
      <c r="F162" s="35"/>
      <c r="G162" s="35"/>
      <c r="H162" s="35"/>
      <c r="I162" s="38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8"/>
      <c r="U162" s="38"/>
      <c r="V162" s="28">
        <v>13.19</v>
      </c>
      <c r="W162" s="28">
        <v>13.19</v>
      </c>
      <c r="X162" s="28">
        <v>13.19</v>
      </c>
      <c r="Y162" s="38"/>
      <c r="Z162" s="38"/>
      <c r="AA162" s="38"/>
    </row>
    <row r="163" spans="1:27" ht="15" x14ac:dyDescent="0.2">
      <c r="A163" s="27">
        <v>5479</v>
      </c>
      <c r="B163" s="25" t="s">
        <v>270</v>
      </c>
      <c r="C163" s="36">
        <v>997521</v>
      </c>
      <c r="D163" s="36">
        <v>13023</v>
      </c>
      <c r="E163" s="36">
        <v>1001667</v>
      </c>
      <c r="F163" s="35"/>
      <c r="G163" s="35"/>
      <c r="H163" s="35"/>
      <c r="I163" s="38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8"/>
      <c r="U163" s="38"/>
      <c r="V163" s="28">
        <v>13.19</v>
      </c>
      <c r="W163" s="28">
        <v>13.19</v>
      </c>
      <c r="X163" s="28">
        <v>13.19</v>
      </c>
      <c r="Y163" s="38"/>
      <c r="Z163" s="38"/>
      <c r="AA163" s="38"/>
    </row>
    <row r="164" spans="1:27" ht="15" x14ac:dyDescent="0.2">
      <c r="A164" s="27">
        <v>5510</v>
      </c>
      <c r="B164" s="25" t="s">
        <v>271</v>
      </c>
      <c r="C164" s="36">
        <v>1039653</v>
      </c>
      <c r="D164" s="36">
        <v>2132</v>
      </c>
      <c r="E164" s="36">
        <v>481667</v>
      </c>
      <c r="F164" s="35"/>
      <c r="G164" s="35"/>
      <c r="H164" s="35"/>
      <c r="I164" s="38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8"/>
      <c r="U164" s="38"/>
      <c r="V164" s="28">
        <v>13.13</v>
      </c>
      <c r="W164" s="28">
        <v>13.04</v>
      </c>
      <c r="X164" s="28">
        <v>13.04</v>
      </c>
      <c r="Y164" s="38"/>
      <c r="Z164" s="38"/>
      <c r="AA164" s="38"/>
    </row>
    <row r="165" spans="1:27" ht="15" x14ac:dyDescent="0.2">
      <c r="A165" s="27">
        <v>5538</v>
      </c>
      <c r="B165" s="25" t="s">
        <v>272</v>
      </c>
      <c r="C165" s="36">
        <v>1076704</v>
      </c>
      <c r="D165" s="36">
        <v>0</v>
      </c>
      <c r="E165" s="36">
        <v>0</v>
      </c>
      <c r="F165" s="35"/>
      <c r="G165" s="35"/>
      <c r="H165" s="35"/>
      <c r="I165" s="38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8"/>
      <c r="U165" s="38"/>
      <c r="V165" s="28">
        <v>13.04</v>
      </c>
      <c r="W165" s="28">
        <v>13.04</v>
      </c>
      <c r="X165" s="28">
        <v>13.04</v>
      </c>
      <c r="Y165" s="38"/>
      <c r="Z165" s="38"/>
      <c r="AA165" s="38"/>
    </row>
    <row r="166" spans="1:27" ht="15" x14ac:dyDescent="0.2">
      <c r="A166" s="27">
        <v>5569</v>
      </c>
      <c r="B166" s="25" t="s">
        <v>273</v>
      </c>
      <c r="C166" s="36">
        <v>1080849</v>
      </c>
      <c r="D166" s="36">
        <v>4145</v>
      </c>
      <c r="E166" s="36">
        <v>0</v>
      </c>
      <c r="F166" s="35"/>
      <c r="G166" s="35"/>
      <c r="H166" s="35"/>
      <c r="I166" s="38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8"/>
      <c r="U166" s="38"/>
      <c r="V166" s="28">
        <v>13.04</v>
      </c>
      <c r="W166" s="28">
        <v>13.04</v>
      </c>
      <c r="X166" s="28">
        <v>13.04</v>
      </c>
      <c r="Y166" s="38"/>
      <c r="Z166" s="38"/>
      <c r="AA166" s="38"/>
    </row>
    <row r="167" spans="1:27" ht="15" x14ac:dyDescent="0.2">
      <c r="A167" s="27">
        <v>5599</v>
      </c>
      <c r="B167" s="25" t="s">
        <v>274</v>
      </c>
      <c r="C167" s="36">
        <v>1082221</v>
      </c>
      <c r="D167" s="36">
        <v>1372</v>
      </c>
      <c r="E167" s="36">
        <v>0</v>
      </c>
      <c r="F167" s="35"/>
      <c r="G167" s="35"/>
      <c r="H167" s="35"/>
      <c r="I167" s="38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8"/>
      <c r="U167" s="38"/>
      <c r="V167" s="28">
        <v>13.04</v>
      </c>
      <c r="W167" s="28">
        <v>13.04</v>
      </c>
      <c r="X167" s="28">
        <v>13.04</v>
      </c>
      <c r="Y167" s="38"/>
      <c r="Z167" s="38"/>
      <c r="AA167" s="38"/>
    </row>
    <row r="168" spans="1:27" ht="15" x14ac:dyDescent="0.2">
      <c r="A168" s="27">
        <v>5630</v>
      </c>
      <c r="B168" s="25" t="s">
        <v>275</v>
      </c>
      <c r="C168" s="36">
        <v>1083221</v>
      </c>
      <c r="D168" s="36">
        <v>1000</v>
      </c>
      <c r="E168" s="36">
        <v>0</v>
      </c>
      <c r="F168" s="35"/>
      <c r="G168" s="35"/>
      <c r="H168" s="35"/>
      <c r="I168" s="38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8"/>
      <c r="U168" s="38"/>
      <c r="V168" s="28">
        <v>13.04</v>
      </c>
      <c r="W168" s="28">
        <v>13.04</v>
      </c>
      <c r="X168" s="28">
        <v>13.04</v>
      </c>
      <c r="Y168" s="38"/>
      <c r="Z168" s="38"/>
      <c r="AA168" s="38"/>
    </row>
    <row r="169" spans="1:27" ht="15" x14ac:dyDescent="0.2">
      <c r="A169" s="27">
        <v>5660</v>
      </c>
      <c r="B169" s="25" t="s">
        <v>276</v>
      </c>
      <c r="C169" s="36">
        <v>1089061</v>
      </c>
      <c r="D169" s="36">
        <v>5840</v>
      </c>
      <c r="E169" s="36">
        <v>0</v>
      </c>
      <c r="F169" s="35"/>
      <c r="G169" s="35"/>
      <c r="H169" s="35"/>
      <c r="I169" s="38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8"/>
      <c r="U169" s="38"/>
      <c r="V169" s="28">
        <v>13.04</v>
      </c>
      <c r="W169" s="28">
        <v>13.04</v>
      </c>
      <c r="X169" s="28">
        <v>13.04</v>
      </c>
      <c r="Y169" s="38"/>
      <c r="Z169" s="38"/>
      <c r="AA169" s="38"/>
    </row>
    <row r="170" spans="1:27" ht="15" x14ac:dyDescent="0.2">
      <c r="A170" s="27">
        <v>5691</v>
      </c>
      <c r="B170" s="25" t="s">
        <v>277</v>
      </c>
      <c r="C170" s="36">
        <v>1095965</v>
      </c>
      <c r="D170" s="36">
        <v>6904</v>
      </c>
      <c r="E170" s="36">
        <v>0</v>
      </c>
      <c r="F170" s="35"/>
      <c r="G170" s="35"/>
      <c r="H170" s="35"/>
      <c r="I170" s="38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8"/>
      <c r="U170" s="38"/>
      <c r="V170" s="28">
        <v>13.04</v>
      </c>
      <c r="W170" s="28">
        <v>13.04</v>
      </c>
      <c r="X170" s="28">
        <v>13.04</v>
      </c>
      <c r="Y170" s="38"/>
      <c r="Z170" s="38"/>
      <c r="AA170" s="38"/>
    </row>
    <row r="171" spans="1:27" ht="15" x14ac:dyDescent="0.2">
      <c r="A171" s="27">
        <v>5722</v>
      </c>
      <c r="B171" s="25" t="s">
        <v>278</v>
      </c>
      <c r="C171" s="36">
        <v>1096951</v>
      </c>
      <c r="D171" s="36">
        <v>986</v>
      </c>
      <c r="E171" s="36">
        <v>0</v>
      </c>
      <c r="F171" s="35"/>
      <c r="G171" s="35"/>
      <c r="H171" s="35"/>
      <c r="I171" s="38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8"/>
      <c r="U171" s="38"/>
      <c r="V171" s="28">
        <v>13.02</v>
      </c>
      <c r="W171" s="28">
        <v>13.02</v>
      </c>
      <c r="X171" s="28">
        <v>13.02</v>
      </c>
      <c r="Y171" s="38"/>
      <c r="Z171" s="38"/>
      <c r="AA171" s="38"/>
    </row>
    <row r="172" spans="1:27" ht="15" x14ac:dyDescent="0.2">
      <c r="A172" s="27">
        <v>5752</v>
      </c>
      <c r="B172" s="25" t="s">
        <v>279</v>
      </c>
      <c r="C172" s="36">
        <v>1096951</v>
      </c>
      <c r="D172" s="36">
        <v>0</v>
      </c>
      <c r="E172" s="36">
        <v>0</v>
      </c>
      <c r="F172" s="35"/>
      <c r="G172" s="35"/>
      <c r="H172" s="35"/>
      <c r="I172" s="38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8"/>
      <c r="U172" s="38"/>
      <c r="V172" s="28">
        <v>13.02</v>
      </c>
      <c r="W172" s="28">
        <v>13.02</v>
      </c>
      <c r="X172" s="28">
        <v>13.02</v>
      </c>
      <c r="Y172" s="38"/>
      <c r="Z172" s="38"/>
      <c r="AA172" s="38"/>
    </row>
    <row r="173" spans="1:27" ht="15" x14ac:dyDescent="0.2">
      <c r="A173" s="27">
        <v>5783</v>
      </c>
      <c r="B173" s="25" t="s">
        <v>280</v>
      </c>
      <c r="C173" s="36">
        <v>1099349</v>
      </c>
      <c r="D173" s="36">
        <v>2398</v>
      </c>
      <c r="E173" s="36">
        <v>0</v>
      </c>
      <c r="F173" s="35"/>
      <c r="G173" s="35"/>
      <c r="H173" s="35"/>
      <c r="I173" s="38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8"/>
      <c r="U173" s="38"/>
      <c r="V173" s="28">
        <v>13.02</v>
      </c>
      <c r="W173" s="28">
        <v>13.02</v>
      </c>
      <c r="X173" s="28">
        <v>13.02</v>
      </c>
      <c r="Y173" s="38"/>
      <c r="Z173" s="38"/>
      <c r="AA173" s="38"/>
    </row>
    <row r="174" spans="1:27" ht="15" x14ac:dyDescent="0.2">
      <c r="A174" s="27">
        <v>5813</v>
      </c>
      <c r="B174" s="25" t="s">
        <v>281</v>
      </c>
      <c r="C174" s="36">
        <v>1100349</v>
      </c>
      <c r="D174" s="36">
        <v>1000</v>
      </c>
      <c r="E174" s="36">
        <v>0</v>
      </c>
      <c r="F174" s="35"/>
      <c r="G174" s="35"/>
      <c r="H174" s="35"/>
      <c r="I174" s="38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8"/>
      <c r="U174" s="38"/>
      <c r="V174" s="28">
        <v>13.02</v>
      </c>
      <c r="W174" s="28">
        <v>13.02</v>
      </c>
      <c r="X174" s="28">
        <v>13.02</v>
      </c>
      <c r="Y174" s="38"/>
      <c r="Z174" s="38"/>
      <c r="AA174" s="38"/>
    </row>
    <row r="175" spans="1:27" ht="15" x14ac:dyDescent="0.2">
      <c r="A175" s="27">
        <v>5844</v>
      </c>
      <c r="B175" s="25" t="s">
        <v>282</v>
      </c>
      <c r="C175" s="36">
        <v>1106435</v>
      </c>
      <c r="D175" s="36">
        <v>6086</v>
      </c>
      <c r="E175" s="36">
        <v>0</v>
      </c>
      <c r="F175" s="35"/>
      <c r="G175" s="35"/>
      <c r="H175" s="35"/>
      <c r="I175" s="38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8"/>
      <c r="U175" s="38"/>
      <c r="V175" s="28">
        <v>13.02</v>
      </c>
      <c r="W175" s="28">
        <v>13.02</v>
      </c>
      <c r="X175" s="28">
        <v>13.02</v>
      </c>
      <c r="Y175" s="38"/>
      <c r="Z175" s="38"/>
      <c r="AA175" s="38"/>
    </row>
    <row r="176" spans="1:27" ht="15" x14ac:dyDescent="0.2">
      <c r="A176" s="27">
        <v>5875</v>
      </c>
      <c r="B176" s="25" t="s">
        <v>283</v>
      </c>
      <c r="C176" s="36">
        <v>1115819</v>
      </c>
      <c r="D176" s="36">
        <v>9384</v>
      </c>
      <c r="E176" s="36">
        <v>0</v>
      </c>
      <c r="F176" s="35"/>
      <c r="G176" s="35"/>
      <c r="H176" s="35"/>
      <c r="I176" s="38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8"/>
      <c r="U176" s="38"/>
      <c r="V176" s="28">
        <v>13.08</v>
      </c>
      <c r="W176" s="28">
        <v>13.08</v>
      </c>
      <c r="X176" s="28">
        <v>13.08</v>
      </c>
      <c r="Y176" s="38"/>
      <c r="Z176" s="38"/>
      <c r="AA176" s="38"/>
    </row>
    <row r="177" spans="1:27" ht="15" x14ac:dyDescent="0.2">
      <c r="A177" s="27">
        <v>5904</v>
      </c>
      <c r="B177" s="25" t="s">
        <v>284</v>
      </c>
      <c r="C177" s="36">
        <v>1115819</v>
      </c>
      <c r="D177" s="36">
        <v>0</v>
      </c>
      <c r="E177" s="36">
        <v>0</v>
      </c>
      <c r="F177" s="35"/>
      <c r="G177" s="35"/>
      <c r="H177" s="35"/>
      <c r="I177" s="38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8"/>
      <c r="U177" s="38"/>
      <c r="V177" s="28">
        <v>13.08</v>
      </c>
      <c r="W177" s="28">
        <v>13.08</v>
      </c>
      <c r="X177" s="28">
        <v>13.08</v>
      </c>
      <c r="Y177" s="38"/>
      <c r="Z177" s="38"/>
      <c r="AA177" s="38"/>
    </row>
    <row r="178" spans="1:27" ht="15" x14ac:dyDescent="0.2">
      <c r="A178" s="27">
        <v>5935</v>
      </c>
      <c r="B178" s="25" t="s">
        <v>285</v>
      </c>
      <c r="C178" s="36">
        <v>1117810</v>
      </c>
      <c r="D178" s="36">
        <v>0</v>
      </c>
      <c r="E178" s="36">
        <v>0</v>
      </c>
      <c r="F178" s="35"/>
      <c r="G178" s="35"/>
      <c r="H178" s="35"/>
      <c r="I178" s="38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8"/>
      <c r="U178" s="38"/>
      <c r="V178" s="28">
        <v>13.08</v>
      </c>
      <c r="W178" s="28">
        <v>13.08</v>
      </c>
      <c r="X178" s="28">
        <v>13.08</v>
      </c>
      <c r="Y178" s="38"/>
      <c r="Z178" s="38"/>
      <c r="AA178" s="38"/>
    </row>
    <row r="179" spans="1:27" ht="15" x14ac:dyDescent="0.2">
      <c r="A179" s="27">
        <v>5965</v>
      </c>
      <c r="B179" s="25" t="s">
        <v>286</v>
      </c>
      <c r="C179" s="36">
        <v>1119329</v>
      </c>
      <c r="D179" s="36">
        <v>1519</v>
      </c>
      <c r="E179" s="36">
        <v>0</v>
      </c>
      <c r="F179" s="35"/>
      <c r="G179" s="35"/>
      <c r="H179" s="35"/>
      <c r="I179" s="38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8"/>
      <c r="U179" s="38"/>
      <c r="V179" s="28">
        <v>13.08</v>
      </c>
      <c r="W179" s="28">
        <v>13.08</v>
      </c>
      <c r="X179" s="28">
        <v>13.08</v>
      </c>
      <c r="Y179" s="38"/>
      <c r="Z179" s="38"/>
      <c r="AA179" s="38"/>
    </row>
    <row r="180" spans="1:27" ht="15" x14ac:dyDescent="0.2">
      <c r="A180" s="27">
        <v>5996</v>
      </c>
      <c r="B180" s="25" t="s">
        <v>287</v>
      </c>
      <c r="C180" s="36">
        <v>1134212</v>
      </c>
      <c r="D180" s="36">
        <v>14883</v>
      </c>
      <c r="E180" s="36">
        <v>0</v>
      </c>
      <c r="F180" s="35"/>
      <c r="G180" s="35"/>
      <c r="H180" s="35"/>
      <c r="I180" s="38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8"/>
      <c r="U180" s="38"/>
      <c r="V180" s="28">
        <v>13.08</v>
      </c>
      <c r="W180" s="28">
        <v>13.08</v>
      </c>
      <c r="X180" s="28">
        <v>13.08</v>
      </c>
      <c r="Y180" s="38"/>
      <c r="Z180" s="38"/>
      <c r="AA180" s="38"/>
    </row>
    <row r="181" spans="1:27" ht="15" x14ac:dyDescent="0.2">
      <c r="A181" s="27">
        <v>6026</v>
      </c>
      <c r="B181" s="25" t="s">
        <v>288</v>
      </c>
      <c r="C181" s="36">
        <v>1138838</v>
      </c>
      <c r="D181" s="36">
        <v>4626</v>
      </c>
      <c r="E181" s="36">
        <v>0</v>
      </c>
      <c r="F181" s="35"/>
      <c r="G181" s="35"/>
      <c r="H181" s="35"/>
      <c r="I181" s="38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8"/>
      <c r="U181" s="38"/>
      <c r="V181" s="28">
        <v>13.08</v>
      </c>
      <c r="W181" s="28">
        <v>13.08</v>
      </c>
      <c r="X181" s="28">
        <v>13.08</v>
      </c>
      <c r="Y181" s="38"/>
      <c r="Z181" s="38"/>
      <c r="AA181" s="38"/>
    </row>
    <row r="182" spans="1:27" ht="15" x14ac:dyDescent="0.2">
      <c r="A182" s="27">
        <v>6057</v>
      </c>
      <c r="B182" s="25" t="s">
        <v>289</v>
      </c>
      <c r="C182" s="36">
        <v>1149412</v>
      </c>
      <c r="D182" s="36">
        <v>10574</v>
      </c>
      <c r="E182" s="36">
        <v>0</v>
      </c>
      <c r="F182" s="35"/>
      <c r="G182" s="35"/>
      <c r="H182" s="35"/>
      <c r="I182" s="38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8"/>
      <c r="U182" s="38"/>
      <c r="V182" s="28">
        <v>13.08</v>
      </c>
      <c r="W182" s="28">
        <v>13.08</v>
      </c>
      <c r="X182" s="28">
        <v>13.08</v>
      </c>
      <c r="Y182" s="38"/>
      <c r="Z182" s="38"/>
      <c r="AA182" s="38"/>
    </row>
    <row r="183" spans="1:27" ht="15" x14ac:dyDescent="0.2">
      <c r="A183" s="27">
        <v>6088</v>
      </c>
      <c r="B183" s="25" t="s">
        <v>290</v>
      </c>
      <c r="C183" s="36">
        <v>1152936</v>
      </c>
      <c r="D183" s="36">
        <v>3524</v>
      </c>
      <c r="E183" s="36">
        <v>0</v>
      </c>
      <c r="F183" s="35"/>
      <c r="G183" s="35"/>
      <c r="H183" s="35"/>
      <c r="I183" s="38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8"/>
      <c r="U183" s="38"/>
      <c r="V183" s="28">
        <v>13.08</v>
      </c>
      <c r="W183" s="28">
        <v>13.08</v>
      </c>
      <c r="X183" s="28">
        <v>13.08</v>
      </c>
      <c r="Y183" s="38"/>
      <c r="Z183" s="38"/>
      <c r="AA183" s="38"/>
    </row>
    <row r="184" spans="1:27" ht="15" x14ac:dyDescent="0.2">
      <c r="A184" s="27">
        <v>6118</v>
      </c>
      <c r="B184" s="25" t="s">
        <v>291</v>
      </c>
      <c r="C184" s="36">
        <v>1152936</v>
      </c>
      <c r="D184" s="36">
        <v>0</v>
      </c>
      <c r="E184" s="36">
        <v>0</v>
      </c>
      <c r="F184" s="35"/>
      <c r="G184" s="35"/>
      <c r="H184" s="35"/>
      <c r="I184" s="38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8"/>
      <c r="U184" s="38"/>
      <c r="V184" s="28">
        <v>13.08</v>
      </c>
      <c r="W184" s="28">
        <v>13.08</v>
      </c>
      <c r="X184" s="28">
        <v>13.08</v>
      </c>
      <c r="Y184" s="38"/>
      <c r="Z184" s="38"/>
      <c r="AA184" s="38"/>
    </row>
    <row r="185" spans="1:27" ht="15" x14ac:dyDescent="0.2">
      <c r="A185" s="27">
        <v>6149</v>
      </c>
      <c r="B185" s="25" t="s">
        <v>292</v>
      </c>
      <c r="C185" s="36">
        <v>1156057</v>
      </c>
      <c r="D185" s="36">
        <v>3121</v>
      </c>
      <c r="E185" s="36">
        <v>0</v>
      </c>
      <c r="F185" s="35"/>
      <c r="G185" s="35"/>
      <c r="H185" s="35"/>
      <c r="I185" s="38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8"/>
      <c r="U185" s="38"/>
      <c r="V185" s="28">
        <v>13.08</v>
      </c>
      <c r="W185" s="28">
        <v>13.08</v>
      </c>
      <c r="X185" s="28">
        <v>13.08</v>
      </c>
      <c r="Y185" s="38"/>
      <c r="Z185" s="38"/>
      <c r="AA185" s="38"/>
    </row>
    <row r="186" spans="1:27" ht="15" x14ac:dyDescent="0.2">
      <c r="A186" s="27">
        <v>6179</v>
      </c>
      <c r="B186" s="25" t="s">
        <v>293</v>
      </c>
      <c r="C186" s="36">
        <v>1157057</v>
      </c>
      <c r="D186" s="36">
        <v>1000</v>
      </c>
      <c r="E186" s="36">
        <v>0</v>
      </c>
      <c r="F186" s="35"/>
      <c r="G186" s="35"/>
      <c r="H186" s="35"/>
      <c r="I186" s="38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8"/>
      <c r="U186" s="38"/>
      <c r="V186" s="28">
        <v>13.08</v>
      </c>
      <c r="W186" s="28">
        <v>13.08</v>
      </c>
      <c r="X186" s="28">
        <v>13.08</v>
      </c>
      <c r="Y186" s="38"/>
      <c r="Z186" s="38"/>
      <c r="AA186" s="38"/>
    </row>
    <row r="187" spans="1:27" ht="15" x14ac:dyDescent="0.2">
      <c r="A187" s="27">
        <v>6210</v>
      </c>
      <c r="B187" s="25" t="s">
        <v>294</v>
      </c>
      <c r="C187" s="36">
        <v>1161240</v>
      </c>
      <c r="D187" s="36">
        <v>4183</v>
      </c>
      <c r="E187" s="36">
        <v>0</v>
      </c>
      <c r="F187" s="35"/>
      <c r="G187" s="35"/>
      <c r="H187" s="35"/>
      <c r="I187" s="38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8"/>
      <c r="U187" s="38"/>
      <c r="V187" s="28">
        <v>13.08</v>
      </c>
      <c r="W187" s="28">
        <v>13.08</v>
      </c>
      <c r="X187" s="28">
        <v>13.08</v>
      </c>
      <c r="Y187" s="38"/>
      <c r="Z187" s="38"/>
      <c r="AA187" s="38"/>
    </row>
    <row r="188" spans="1:27" ht="15" x14ac:dyDescent="0.2">
      <c r="A188" s="27">
        <v>6241</v>
      </c>
      <c r="B188" s="25" t="s">
        <v>295</v>
      </c>
      <c r="C188" s="36">
        <v>1177352</v>
      </c>
      <c r="D188" s="36">
        <v>16112</v>
      </c>
      <c r="E188" s="36">
        <v>0</v>
      </c>
      <c r="F188" s="35"/>
      <c r="G188" s="35"/>
      <c r="H188" s="35"/>
      <c r="I188" s="38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8"/>
      <c r="U188" s="38"/>
      <c r="V188" s="28">
        <v>13.02</v>
      </c>
      <c r="W188" s="28">
        <v>13.02</v>
      </c>
      <c r="X188" s="28">
        <v>13.02</v>
      </c>
      <c r="Y188" s="38"/>
      <c r="Z188" s="38"/>
      <c r="AA188" s="38"/>
    </row>
    <row r="189" spans="1:27" ht="15" x14ac:dyDescent="0.2">
      <c r="A189" s="27">
        <v>6269</v>
      </c>
      <c r="B189" s="25" t="s">
        <v>296</v>
      </c>
      <c r="C189" s="36">
        <v>1177352</v>
      </c>
      <c r="D189" s="36">
        <v>0</v>
      </c>
      <c r="E189" s="36">
        <v>0</v>
      </c>
      <c r="F189" s="35"/>
      <c r="G189" s="35"/>
      <c r="H189" s="35"/>
      <c r="I189" s="38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8"/>
      <c r="U189" s="38"/>
      <c r="V189" s="28">
        <v>13.02</v>
      </c>
      <c r="W189" s="28">
        <v>13.02</v>
      </c>
      <c r="X189" s="28">
        <v>13.02</v>
      </c>
      <c r="Y189" s="38"/>
      <c r="Z189" s="38"/>
      <c r="AA189" s="38"/>
    </row>
    <row r="190" spans="1:27" ht="15" x14ac:dyDescent="0.2">
      <c r="A190" s="27">
        <v>6300</v>
      </c>
      <c r="B190" s="25" t="s">
        <v>297</v>
      </c>
      <c r="C190" s="36">
        <v>1177352</v>
      </c>
      <c r="D190" s="36">
        <v>0</v>
      </c>
      <c r="E190" s="36">
        <v>0</v>
      </c>
      <c r="F190" s="35"/>
      <c r="G190" s="35"/>
      <c r="H190" s="35"/>
      <c r="I190" s="38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8"/>
      <c r="U190" s="38"/>
      <c r="V190" s="28">
        <v>13.02</v>
      </c>
      <c r="W190" s="28">
        <v>13.02</v>
      </c>
      <c r="X190" s="28">
        <v>13.02</v>
      </c>
      <c r="Y190" s="38"/>
      <c r="Z190" s="38"/>
      <c r="AA190" s="38"/>
    </row>
    <row r="191" spans="1:27" ht="15" x14ac:dyDescent="0.2">
      <c r="A191" s="27">
        <v>6330</v>
      </c>
      <c r="B191" s="25" t="s">
        <v>298</v>
      </c>
      <c r="C191" s="36">
        <v>1177352</v>
      </c>
      <c r="D191" s="36">
        <v>0</v>
      </c>
      <c r="E191" s="36">
        <v>0</v>
      </c>
      <c r="F191" s="35"/>
      <c r="G191" s="35"/>
      <c r="H191" s="35"/>
      <c r="I191" s="38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8"/>
      <c r="U191" s="38"/>
      <c r="V191" s="28">
        <v>13.02</v>
      </c>
      <c r="W191" s="28">
        <v>13.02</v>
      </c>
      <c r="X191" s="28">
        <v>13.02</v>
      </c>
      <c r="Y191" s="38"/>
      <c r="Z191" s="38"/>
      <c r="AA191" s="38"/>
    </row>
    <row r="192" spans="1:27" ht="15" x14ac:dyDescent="0.2">
      <c r="A192" s="27">
        <v>6361</v>
      </c>
      <c r="B192" s="25" t="s">
        <v>299</v>
      </c>
      <c r="C192" s="36">
        <v>1182833</v>
      </c>
      <c r="D192" s="36">
        <v>5481</v>
      </c>
      <c r="E192" s="36">
        <v>0</v>
      </c>
      <c r="F192" s="35"/>
      <c r="G192" s="35"/>
      <c r="H192" s="35"/>
      <c r="I192" s="38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8"/>
      <c r="U192" s="38"/>
      <c r="V192" s="28">
        <v>13.02</v>
      </c>
      <c r="W192" s="28">
        <v>13.02</v>
      </c>
      <c r="X192" s="28">
        <v>13.02</v>
      </c>
      <c r="Y192" s="38"/>
      <c r="Z192" s="38"/>
      <c r="AA192" s="38"/>
    </row>
    <row r="193" spans="1:27" ht="15" x14ac:dyDescent="0.2">
      <c r="A193" s="27">
        <v>6391</v>
      </c>
      <c r="B193" s="25" t="s">
        <v>300</v>
      </c>
      <c r="C193" s="36">
        <v>1186298</v>
      </c>
      <c r="D193" s="36">
        <v>3465</v>
      </c>
      <c r="E193" s="36">
        <v>0</v>
      </c>
      <c r="F193" s="35"/>
      <c r="G193" s="35"/>
      <c r="H193" s="35"/>
      <c r="I193" s="38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8"/>
      <c r="U193" s="38"/>
      <c r="V193" s="28">
        <v>13.02</v>
      </c>
      <c r="W193" s="28">
        <v>13.02</v>
      </c>
      <c r="X193" s="28">
        <v>13.02</v>
      </c>
      <c r="Y193" s="38"/>
      <c r="Z193" s="38"/>
      <c r="AA193" s="38"/>
    </row>
    <row r="194" spans="1:27" ht="15" x14ac:dyDescent="0.2">
      <c r="A194" s="27">
        <v>6422</v>
      </c>
      <c r="B194" s="25" t="s">
        <v>301</v>
      </c>
      <c r="C194" s="36">
        <v>1198486</v>
      </c>
      <c r="D194" s="36">
        <v>12188</v>
      </c>
      <c r="E194" s="36">
        <v>0</v>
      </c>
      <c r="F194" s="35"/>
      <c r="G194" s="35"/>
      <c r="H194" s="35"/>
      <c r="I194" s="38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8"/>
      <c r="U194" s="38"/>
      <c r="V194" s="28">
        <v>13.02</v>
      </c>
      <c r="W194" s="28">
        <v>13.02</v>
      </c>
      <c r="X194" s="28">
        <v>13.02</v>
      </c>
      <c r="Y194" s="38"/>
      <c r="Z194" s="38"/>
      <c r="AA194" s="38"/>
    </row>
    <row r="195" spans="1:27" ht="15" x14ac:dyDescent="0.2">
      <c r="A195" s="27">
        <v>6453</v>
      </c>
      <c r="B195" s="25" t="s">
        <v>302</v>
      </c>
      <c r="C195" s="36">
        <v>1198486</v>
      </c>
      <c r="D195" s="36">
        <v>0</v>
      </c>
      <c r="E195" s="36">
        <v>0</v>
      </c>
      <c r="F195" s="35"/>
      <c r="G195" s="35"/>
      <c r="H195" s="35"/>
      <c r="I195" s="38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8"/>
      <c r="U195" s="38"/>
      <c r="V195" s="28">
        <v>13.02</v>
      </c>
      <c r="W195" s="28">
        <v>13.02</v>
      </c>
      <c r="X195" s="28">
        <v>13.02</v>
      </c>
      <c r="Y195" s="38"/>
      <c r="Z195" s="38"/>
      <c r="AA195" s="38"/>
    </row>
    <row r="196" spans="1:27" ht="15" x14ac:dyDescent="0.2">
      <c r="A196" s="27">
        <v>6483</v>
      </c>
      <c r="B196" s="25" t="s">
        <v>303</v>
      </c>
      <c r="C196" s="36">
        <v>1198486</v>
      </c>
      <c r="D196" s="36">
        <v>0</v>
      </c>
      <c r="E196" s="36">
        <v>0</v>
      </c>
      <c r="F196" s="35"/>
      <c r="G196" s="35"/>
      <c r="H196" s="35"/>
      <c r="I196" s="38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8"/>
      <c r="U196" s="38"/>
      <c r="V196" s="28">
        <v>13.02</v>
      </c>
      <c r="W196" s="28">
        <v>13.02</v>
      </c>
      <c r="X196" s="28">
        <v>13.02</v>
      </c>
      <c r="Y196" s="38"/>
      <c r="Z196" s="38"/>
      <c r="AA196" s="38"/>
    </row>
    <row r="197" spans="1:27" ht="15" x14ac:dyDescent="0.2">
      <c r="A197" s="27">
        <v>6514</v>
      </c>
      <c r="B197" s="25" t="s">
        <v>304</v>
      </c>
      <c r="C197" s="36">
        <v>1198486</v>
      </c>
      <c r="D197" s="36">
        <v>0</v>
      </c>
      <c r="E197" s="36">
        <v>0</v>
      </c>
      <c r="F197" s="35"/>
      <c r="G197" s="35"/>
      <c r="H197" s="35"/>
      <c r="I197" s="38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8"/>
      <c r="U197" s="38"/>
      <c r="V197" s="28">
        <v>13.02</v>
      </c>
      <c r="W197" s="28">
        <v>13.02</v>
      </c>
      <c r="X197" s="28">
        <v>13.02</v>
      </c>
      <c r="Y197" s="38"/>
      <c r="Z197" s="38"/>
      <c r="AA197" s="38"/>
    </row>
    <row r="198" spans="1:27" ht="15" x14ac:dyDescent="0.2">
      <c r="A198" s="27">
        <v>6544</v>
      </c>
      <c r="B198" s="25" t="s">
        <v>305</v>
      </c>
      <c r="C198" s="36">
        <v>1199486</v>
      </c>
      <c r="D198" s="36">
        <v>1000</v>
      </c>
      <c r="E198" s="36">
        <v>0</v>
      </c>
      <c r="F198" s="35"/>
      <c r="G198" s="35"/>
      <c r="H198" s="35"/>
      <c r="I198" s="38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8"/>
      <c r="U198" s="38"/>
      <c r="V198" s="28">
        <v>13.02</v>
      </c>
      <c r="W198" s="28">
        <v>13.02</v>
      </c>
      <c r="X198" s="28">
        <v>13.02</v>
      </c>
      <c r="Y198" s="38"/>
      <c r="Z198" s="38"/>
      <c r="AA198" s="38"/>
    </row>
    <row r="199" spans="1:27" ht="15" x14ac:dyDescent="0.2">
      <c r="A199" s="27">
        <v>6575</v>
      </c>
      <c r="B199" s="25" t="s">
        <v>306</v>
      </c>
      <c r="C199" s="36">
        <v>1209959</v>
      </c>
      <c r="D199" s="36">
        <v>10473</v>
      </c>
      <c r="E199" s="36">
        <v>0</v>
      </c>
      <c r="F199" s="35"/>
      <c r="G199" s="35"/>
      <c r="H199" s="35"/>
      <c r="I199" s="38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8"/>
      <c r="U199" s="38"/>
      <c r="V199" s="28">
        <v>13.02</v>
      </c>
      <c r="W199" s="28">
        <v>13.02</v>
      </c>
      <c r="X199" s="28">
        <v>13.02</v>
      </c>
      <c r="Y199" s="38"/>
      <c r="Z199" s="38"/>
      <c r="AA199" s="38"/>
    </row>
    <row r="200" spans="1:27" ht="15" x14ac:dyDescent="0.2">
      <c r="A200" s="27">
        <v>6606</v>
      </c>
      <c r="B200" s="25" t="s">
        <v>307</v>
      </c>
      <c r="C200" s="36">
        <v>1222146</v>
      </c>
      <c r="D200" s="36">
        <v>12187</v>
      </c>
      <c r="E200" s="36">
        <v>0</v>
      </c>
      <c r="F200" s="35"/>
      <c r="G200" s="35"/>
      <c r="H200" s="35"/>
      <c r="I200" s="38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8"/>
      <c r="U200" s="38"/>
      <c r="V200" s="28">
        <v>13.02</v>
      </c>
      <c r="W200" s="28">
        <v>13.02</v>
      </c>
      <c r="X200" s="28">
        <v>13.02</v>
      </c>
      <c r="Y200" s="38"/>
      <c r="Z200" s="38"/>
      <c r="AA200" s="38"/>
    </row>
    <row r="201" spans="1:27" ht="15" x14ac:dyDescent="0.2">
      <c r="A201" s="27">
        <v>6634</v>
      </c>
      <c r="B201" s="25" t="s">
        <v>308</v>
      </c>
      <c r="C201" s="36">
        <v>1222146</v>
      </c>
      <c r="D201" s="36">
        <v>0</v>
      </c>
      <c r="E201" s="36">
        <v>0</v>
      </c>
      <c r="F201" s="35"/>
      <c r="G201" s="35"/>
      <c r="H201" s="35"/>
      <c r="I201" s="38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8"/>
      <c r="U201" s="38"/>
      <c r="V201" s="28">
        <v>13.02</v>
      </c>
      <c r="W201" s="28">
        <v>13.02</v>
      </c>
      <c r="X201" s="28">
        <v>13.02</v>
      </c>
      <c r="Y201" s="38"/>
      <c r="Z201" s="38"/>
      <c r="AA201" s="38"/>
    </row>
    <row r="202" spans="1:27" ht="15" x14ac:dyDescent="0.2">
      <c r="A202" s="27">
        <v>6665</v>
      </c>
      <c r="B202" s="25" t="s">
        <v>309</v>
      </c>
      <c r="C202" s="36">
        <v>1222146</v>
      </c>
      <c r="D202" s="36">
        <v>0</v>
      </c>
      <c r="E202" s="36">
        <v>0</v>
      </c>
      <c r="F202" s="35"/>
      <c r="G202" s="35"/>
      <c r="H202" s="35"/>
      <c r="I202" s="38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8"/>
      <c r="U202" s="38"/>
      <c r="V202" s="28">
        <v>13.02</v>
      </c>
      <c r="W202" s="28">
        <v>13.02</v>
      </c>
      <c r="X202" s="28">
        <v>13.02</v>
      </c>
      <c r="Y202" s="38"/>
      <c r="Z202" s="38"/>
      <c r="AA202" s="38"/>
    </row>
    <row r="203" spans="1:27" ht="15" x14ac:dyDescent="0.2">
      <c r="A203" s="27">
        <v>6695</v>
      </c>
      <c r="B203" s="25" t="s">
        <v>310</v>
      </c>
      <c r="C203" s="36">
        <v>1222146</v>
      </c>
      <c r="D203" s="36">
        <v>0</v>
      </c>
      <c r="E203" s="36">
        <v>0</v>
      </c>
      <c r="F203" s="35"/>
      <c r="G203" s="35"/>
      <c r="H203" s="35"/>
      <c r="I203" s="38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8"/>
      <c r="U203" s="38"/>
      <c r="V203" s="28">
        <v>13.02</v>
      </c>
      <c r="W203" s="28">
        <v>13.02</v>
      </c>
      <c r="X203" s="28">
        <v>13.02</v>
      </c>
      <c r="Y203" s="38"/>
      <c r="Z203" s="38"/>
      <c r="AA203" s="38"/>
    </row>
    <row r="204" spans="1:27" ht="15" x14ac:dyDescent="0.2">
      <c r="A204" s="27">
        <v>6726</v>
      </c>
      <c r="B204" s="25" t="s">
        <v>311</v>
      </c>
      <c r="C204" s="36">
        <v>1228679</v>
      </c>
      <c r="D204" s="36">
        <v>6533</v>
      </c>
      <c r="E204" s="36">
        <v>0</v>
      </c>
      <c r="F204" s="35"/>
      <c r="G204" s="35"/>
      <c r="H204" s="35"/>
      <c r="I204" s="38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8"/>
      <c r="U204" s="38"/>
      <c r="V204" s="28">
        <v>13.02</v>
      </c>
      <c r="W204" s="28">
        <v>13.02</v>
      </c>
      <c r="X204" s="28">
        <v>13.02</v>
      </c>
      <c r="Y204" s="38"/>
      <c r="Z204" s="38"/>
      <c r="AA204" s="38"/>
    </row>
    <row r="205" spans="1:27" ht="15" x14ac:dyDescent="0.2">
      <c r="A205" s="27">
        <v>6756</v>
      </c>
      <c r="B205" s="25" t="s">
        <v>312</v>
      </c>
      <c r="C205" s="36">
        <v>1237763</v>
      </c>
      <c r="D205" s="36">
        <v>9084</v>
      </c>
      <c r="E205" s="36">
        <v>0</v>
      </c>
      <c r="F205" s="35"/>
      <c r="G205" s="35"/>
      <c r="H205" s="35"/>
      <c r="I205" s="38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8"/>
      <c r="U205" s="38"/>
      <c r="V205" s="28">
        <v>13.02</v>
      </c>
      <c r="W205" s="28">
        <v>13.02</v>
      </c>
      <c r="X205" s="28">
        <v>13.02</v>
      </c>
      <c r="Y205" s="38"/>
      <c r="Z205" s="38"/>
      <c r="AA205" s="38"/>
    </row>
    <row r="206" spans="1:27" ht="15" x14ac:dyDescent="0.2">
      <c r="A206" s="27">
        <v>6787</v>
      </c>
      <c r="B206" s="25" t="s">
        <v>313</v>
      </c>
      <c r="C206" s="36">
        <v>1249138</v>
      </c>
      <c r="D206" s="36">
        <v>11375</v>
      </c>
      <c r="E206" s="36">
        <v>0</v>
      </c>
      <c r="F206" s="35"/>
      <c r="G206" s="35"/>
      <c r="H206" s="35"/>
      <c r="I206" s="38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8"/>
      <c r="U206" s="38"/>
      <c r="V206" s="28">
        <v>13.02</v>
      </c>
      <c r="W206" s="28">
        <v>13.02</v>
      </c>
      <c r="X206" s="28">
        <v>13.02</v>
      </c>
      <c r="Y206" s="38"/>
      <c r="Z206" s="38"/>
      <c r="AA206" s="38"/>
    </row>
    <row r="207" spans="1:27" ht="15" x14ac:dyDescent="0.2">
      <c r="A207" s="27">
        <v>6818</v>
      </c>
      <c r="B207" s="25" t="s">
        <v>314</v>
      </c>
      <c r="C207" s="36">
        <v>1249138</v>
      </c>
      <c r="D207" s="36">
        <v>0</v>
      </c>
      <c r="E207" s="36">
        <v>0</v>
      </c>
      <c r="F207" s="35"/>
      <c r="G207" s="35"/>
      <c r="H207" s="35"/>
      <c r="I207" s="38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8"/>
      <c r="U207" s="38"/>
      <c r="V207" s="28">
        <v>13.02</v>
      </c>
      <c r="W207" s="28">
        <v>13.02</v>
      </c>
      <c r="X207" s="28">
        <v>13.02</v>
      </c>
      <c r="Y207" s="38"/>
      <c r="Z207" s="38"/>
      <c r="AA207" s="38"/>
    </row>
    <row r="208" spans="1:27" ht="15" x14ac:dyDescent="0.2">
      <c r="A208" s="27">
        <v>6848</v>
      </c>
      <c r="B208" s="25" t="s">
        <v>315</v>
      </c>
      <c r="C208" s="36">
        <v>1249138</v>
      </c>
      <c r="D208" s="36">
        <v>0</v>
      </c>
      <c r="E208" s="36">
        <v>0</v>
      </c>
      <c r="F208" s="35"/>
      <c r="G208" s="35"/>
      <c r="H208" s="35"/>
      <c r="I208" s="38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8"/>
      <c r="U208" s="38"/>
      <c r="V208" s="28">
        <v>13.02</v>
      </c>
      <c r="W208" s="28">
        <v>13.02</v>
      </c>
      <c r="X208" s="28">
        <v>13.02</v>
      </c>
      <c r="Y208" s="38"/>
      <c r="Z208" s="38"/>
      <c r="AA208" s="38"/>
    </row>
    <row r="209" spans="1:27" ht="15" x14ac:dyDescent="0.2">
      <c r="A209" s="27">
        <v>6879</v>
      </c>
      <c r="B209" s="25" t="s">
        <v>316</v>
      </c>
      <c r="C209" s="36">
        <v>1249138</v>
      </c>
      <c r="D209" s="36">
        <v>0</v>
      </c>
      <c r="E209" s="36">
        <v>0</v>
      </c>
      <c r="F209" s="35"/>
      <c r="G209" s="35"/>
      <c r="H209" s="35"/>
      <c r="I209" s="38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8"/>
      <c r="U209" s="38"/>
      <c r="V209" s="28">
        <v>13.02</v>
      </c>
      <c r="W209" s="28">
        <v>13.02</v>
      </c>
      <c r="X209" s="28">
        <v>13.02</v>
      </c>
      <c r="Y209" s="38"/>
      <c r="Z209" s="38"/>
      <c r="AA209" s="38"/>
    </row>
    <row r="210" spans="1:27" ht="15" x14ac:dyDescent="0.2">
      <c r="A210" s="27">
        <v>6909</v>
      </c>
      <c r="B210" s="25" t="s">
        <v>317</v>
      </c>
      <c r="C210" s="36">
        <v>1250138</v>
      </c>
      <c r="D210" s="36">
        <v>1000</v>
      </c>
      <c r="E210" s="36">
        <v>0</v>
      </c>
      <c r="F210" s="35"/>
      <c r="G210" s="35"/>
      <c r="H210" s="35"/>
      <c r="I210" s="38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8"/>
      <c r="U210" s="38"/>
      <c r="V210" s="28">
        <v>13.02</v>
      </c>
      <c r="W210" s="28">
        <v>13.02</v>
      </c>
      <c r="X210" s="28">
        <v>13.02</v>
      </c>
      <c r="Y210" s="38"/>
      <c r="Z210" s="38"/>
      <c r="AA210" s="38"/>
    </row>
    <row r="211" spans="1:27" ht="15" x14ac:dyDescent="0.2">
      <c r="A211" s="27">
        <v>6940</v>
      </c>
      <c r="B211" s="25" t="s">
        <v>318</v>
      </c>
      <c r="C211" s="36">
        <v>1276668</v>
      </c>
      <c r="D211" s="36">
        <v>3608</v>
      </c>
      <c r="E211" s="36">
        <v>0</v>
      </c>
      <c r="F211" s="35"/>
      <c r="G211" s="35"/>
      <c r="H211" s="35"/>
      <c r="I211" s="38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8"/>
      <c r="U211" s="38"/>
      <c r="V211" s="28">
        <v>13.02</v>
      </c>
      <c r="W211" s="28">
        <v>13.02</v>
      </c>
      <c r="X211" s="28">
        <v>13.02</v>
      </c>
      <c r="Y211" s="38"/>
      <c r="Z211" s="38"/>
      <c r="AA211" s="38"/>
    </row>
    <row r="212" spans="1:27" ht="15" x14ac:dyDescent="0.2">
      <c r="A212" s="27">
        <v>6971</v>
      </c>
      <c r="B212" s="25" t="s">
        <v>319</v>
      </c>
      <c r="C212" s="36">
        <v>1288043</v>
      </c>
      <c r="D212" s="36">
        <v>11375</v>
      </c>
      <c r="E212" s="36">
        <v>0</v>
      </c>
      <c r="F212" s="35"/>
      <c r="G212" s="35"/>
      <c r="H212" s="35"/>
      <c r="I212" s="38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8"/>
      <c r="U212" s="38"/>
      <c r="V212" s="28">
        <v>13.02</v>
      </c>
      <c r="W212" s="28">
        <v>13.02</v>
      </c>
      <c r="X212" s="28">
        <v>13.02</v>
      </c>
      <c r="Y212" s="38"/>
      <c r="Z212" s="38"/>
      <c r="AA212" s="38"/>
    </row>
    <row r="213" spans="1:27" ht="15" x14ac:dyDescent="0.2">
      <c r="A213" s="27">
        <v>6999</v>
      </c>
      <c r="B213" s="25" t="s">
        <v>320</v>
      </c>
      <c r="C213" s="36">
        <v>1288043</v>
      </c>
      <c r="D213" s="36">
        <v>0</v>
      </c>
      <c r="E213" s="36">
        <v>0</v>
      </c>
      <c r="F213" s="35"/>
      <c r="G213" s="35"/>
      <c r="H213" s="35"/>
      <c r="I213" s="38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8"/>
      <c r="U213" s="38"/>
      <c r="V213" s="28">
        <v>13.02</v>
      </c>
      <c r="W213" s="28">
        <v>13.02</v>
      </c>
      <c r="X213" s="28">
        <v>13.02</v>
      </c>
      <c r="Y213" s="38"/>
      <c r="Z213" s="38"/>
      <c r="AA213" s="38"/>
    </row>
    <row r="214" spans="1:27" ht="15" x14ac:dyDescent="0.2">
      <c r="A214" s="27">
        <v>7030</v>
      </c>
      <c r="B214" s="25" t="s">
        <v>321</v>
      </c>
      <c r="C214" s="36">
        <v>1290672</v>
      </c>
      <c r="D214" s="36">
        <v>2629</v>
      </c>
      <c r="E214" s="36">
        <v>0</v>
      </c>
      <c r="F214" s="35"/>
      <c r="G214" s="35"/>
      <c r="H214" s="35"/>
      <c r="I214" s="38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8"/>
      <c r="U214" s="38"/>
      <c r="V214" s="28">
        <v>13.02</v>
      </c>
      <c r="W214" s="28">
        <v>13.02</v>
      </c>
      <c r="X214" s="28">
        <v>13.02</v>
      </c>
      <c r="Y214" s="38"/>
      <c r="Z214" s="38"/>
      <c r="AA214" s="38"/>
    </row>
    <row r="215" spans="1:27" ht="15" x14ac:dyDescent="0.2">
      <c r="A215" s="27">
        <v>7060</v>
      </c>
      <c r="B215" s="25" t="s">
        <v>322</v>
      </c>
      <c r="C215" s="36">
        <v>1200672</v>
      </c>
      <c r="D215" s="36">
        <v>0</v>
      </c>
      <c r="E215" s="36">
        <v>0</v>
      </c>
      <c r="F215" s="35"/>
      <c r="G215" s="35"/>
      <c r="H215" s="35"/>
      <c r="I215" s="38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8"/>
      <c r="U215" s="38"/>
      <c r="V215" s="28">
        <v>13.02</v>
      </c>
      <c r="W215" s="28">
        <v>13.02</v>
      </c>
      <c r="X215" s="28">
        <v>13.02</v>
      </c>
      <c r="Y215" s="38"/>
      <c r="Z215" s="38"/>
      <c r="AA215" s="38"/>
    </row>
    <row r="216" spans="1:27" ht="15" x14ac:dyDescent="0.2">
      <c r="A216" s="27">
        <v>7091</v>
      </c>
      <c r="B216" s="25" t="s">
        <v>323</v>
      </c>
      <c r="C216" s="36">
        <v>1291672</v>
      </c>
      <c r="D216" s="36">
        <v>1000</v>
      </c>
      <c r="E216" s="36">
        <v>0</v>
      </c>
      <c r="F216" s="35"/>
      <c r="G216" s="35"/>
      <c r="H216" s="35"/>
      <c r="I216" s="38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8"/>
      <c r="U216" s="38"/>
      <c r="V216" s="28">
        <v>13.02</v>
      </c>
      <c r="W216" s="28">
        <v>13.02</v>
      </c>
      <c r="X216" s="28">
        <v>13.02</v>
      </c>
      <c r="Y216" s="38"/>
      <c r="Z216" s="38"/>
      <c r="AA216" s="38"/>
    </row>
    <row r="217" spans="1:27" ht="15" x14ac:dyDescent="0.2">
      <c r="A217" s="27">
        <v>7121</v>
      </c>
      <c r="B217" s="25" t="s">
        <v>324</v>
      </c>
      <c r="C217" s="36">
        <v>1306794</v>
      </c>
      <c r="D217" s="36">
        <v>15122</v>
      </c>
      <c r="E217" s="36">
        <v>0</v>
      </c>
      <c r="F217" s="35"/>
      <c r="G217" s="35"/>
      <c r="H217" s="35"/>
      <c r="I217" s="38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8"/>
      <c r="U217" s="38"/>
      <c r="V217" s="28">
        <v>13.02</v>
      </c>
      <c r="W217" s="28">
        <v>13.02</v>
      </c>
      <c r="X217" s="28">
        <v>13.02</v>
      </c>
      <c r="Y217" s="38"/>
      <c r="Z217" s="38"/>
      <c r="AA217" s="38"/>
    </row>
    <row r="218" spans="1:27" ht="15" x14ac:dyDescent="0.2">
      <c r="A218" s="27">
        <v>7152</v>
      </c>
      <c r="B218" s="25" t="s">
        <v>325</v>
      </c>
      <c r="C218" s="36">
        <v>1231169</v>
      </c>
      <c r="D218" s="36">
        <v>4375</v>
      </c>
      <c r="E218" s="36">
        <v>1057534</v>
      </c>
      <c r="F218" s="35"/>
      <c r="G218" s="35"/>
      <c r="H218" s="35"/>
      <c r="I218" s="38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8"/>
      <c r="U218" s="38"/>
      <c r="V218" s="28">
        <v>13.22</v>
      </c>
      <c r="W218" s="28">
        <v>13.02</v>
      </c>
      <c r="X218" s="28">
        <v>13.15</v>
      </c>
      <c r="Y218" s="38"/>
      <c r="Z218" s="38"/>
      <c r="AA218" s="38"/>
    </row>
    <row r="219" spans="1:27" ht="15" x14ac:dyDescent="0.2">
      <c r="A219" s="27">
        <v>7183</v>
      </c>
      <c r="B219" s="25" t="s">
        <v>326</v>
      </c>
      <c r="C219" s="36">
        <v>1018024</v>
      </c>
      <c r="D219" s="36">
        <v>6855</v>
      </c>
      <c r="E219" s="36">
        <v>3950685</v>
      </c>
      <c r="F219" s="35"/>
      <c r="G219" s="35"/>
      <c r="H219" s="35"/>
      <c r="I219" s="38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8"/>
      <c r="U219" s="38"/>
      <c r="V219" s="28">
        <v>13.24</v>
      </c>
      <c r="W219" s="28">
        <v>13.2</v>
      </c>
      <c r="X219" s="28">
        <v>13.22</v>
      </c>
      <c r="Y219" s="38"/>
      <c r="Z219" s="38"/>
      <c r="AA219" s="38"/>
    </row>
    <row r="220" spans="1:27" ht="15" x14ac:dyDescent="0.2">
      <c r="A220" s="27">
        <v>7213</v>
      </c>
      <c r="B220" s="25" t="s">
        <v>327</v>
      </c>
      <c r="C220" s="36">
        <v>1350573</v>
      </c>
      <c r="D220" s="36">
        <v>0</v>
      </c>
      <c r="E220" s="36">
        <v>0</v>
      </c>
      <c r="F220" s="35"/>
      <c r="G220" s="35"/>
      <c r="H220" s="35"/>
      <c r="I220" s="38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8"/>
      <c r="U220" s="38"/>
      <c r="V220" s="28">
        <v>13.2</v>
      </c>
      <c r="W220" s="28">
        <v>11.91</v>
      </c>
      <c r="X220" s="28">
        <v>12.29</v>
      </c>
      <c r="Y220" s="38"/>
      <c r="Z220" s="38"/>
      <c r="AA220" s="38"/>
    </row>
    <row r="221" spans="1:27" ht="15" x14ac:dyDescent="0.2">
      <c r="A221" s="27">
        <v>7244</v>
      </c>
      <c r="B221" s="25" t="s">
        <v>328</v>
      </c>
      <c r="C221" s="36">
        <v>465573</v>
      </c>
      <c r="D221" s="36">
        <v>0</v>
      </c>
      <c r="E221" s="36">
        <v>9832350</v>
      </c>
      <c r="F221" s="35"/>
      <c r="G221" s="35"/>
      <c r="H221" s="35"/>
      <c r="I221" s="38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8"/>
      <c r="U221" s="38"/>
      <c r="V221" s="28">
        <v>11.91</v>
      </c>
      <c r="W221" s="28">
        <v>10.94</v>
      </c>
      <c r="X221" s="28">
        <v>11.29</v>
      </c>
      <c r="Y221" s="38"/>
      <c r="Z221" s="38"/>
      <c r="AA221" s="38"/>
    </row>
    <row r="222" spans="1:27" ht="15" x14ac:dyDescent="0.2">
      <c r="A222" s="27">
        <v>7274</v>
      </c>
      <c r="B222" s="25" t="s">
        <v>329</v>
      </c>
      <c r="C222" s="36">
        <v>0</v>
      </c>
      <c r="D222" s="36">
        <v>1000</v>
      </c>
      <c r="E222" s="36">
        <v>14491211</v>
      </c>
      <c r="F222" s="35"/>
      <c r="G222" s="35"/>
      <c r="H222" s="35"/>
      <c r="I222" s="38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8"/>
      <c r="U222" s="38"/>
      <c r="V222" s="28">
        <v>11.16</v>
      </c>
      <c r="W222" s="28">
        <v>9.58</v>
      </c>
      <c r="X222" s="28">
        <v>10.52</v>
      </c>
      <c r="Y222" s="38"/>
      <c r="Z222" s="38"/>
      <c r="AA222" s="38"/>
    </row>
    <row r="223" spans="1:27" ht="15" x14ac:dyDescent="0.2">
      <c r="A223" s="27">
        <v>7305</v>
      </c>
      <c r="B223" s="25" t="s">
        <v>330</v>
      </c>
      <c r="C223" s="36">
        <v>0</v>
      </c>
      <c r="D223" s="36">
        <v>28407</v>
      </c>
      <c r="E223" s="36">
        <v>14762213</v>
      </c>
      <c r="F223" s="35"/>
      <c r="G223" s="35"/>
      <c r="H223" s="35"/>
      <c r="I223" s="38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8"/>
      <c r="U223" s="38"/>
      <c r="V223" s="28">
        <v>9.58</v>
      </c>
      <c r="W223" s="28">
        <v>9.58</v>
      </c>
      <c r="X223" s="28">
        <v>9.51</v>
      </c>
      <c r="Y223" s="38"/>
      <c r="Z223" s="38"/>
      <c r="AA223" s="38"/>
    </row>
    <row r="224" spans="1:27" ht="15" x14ac:dyDescent="0.2">
      <c r="A224" s="27">
        <v>7336</v>
      </c>
      <c r="B224" s="25" t="s">
        <v>331</v>
      </c>
      <c r="C224" s="36">
        <v>0</v>
      </c>
      <c r="D224" s="36">
        <v>0</v>
      </c>
      <c r="E224" s="36">
        <v>14762213</v>
      </c>
      <c r="F224" s="35"/>
      <c r="G224" s="35"/>
      <c r="H224" s="35"/>
      <c r="I224" s="38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8"/>
      <c r="U224" s="38"/>
      <c r="V224" s="28">
        <v>9.59</v>
      </c>
      <c r="W224" s="28">
        <v>9.58</v>
      </c>
      <c r="X224" s="28">
        <v>9.59</v>
      </c>
      <c r="Y224" s="38"/>
      <c r="Z224" s="38"/>
      <c r="AA224" s="38"/>
    </row>
    <row r="225" spans="1:27" ht="15" x14ac:dyDescent="0.2">
      <c r="A225" s="27">
        <v>7365</v>
      </c>
      <c r="B225" s="25" t="s">
        <v>332</v>
      </c>
      <c r="C225" s="36">
        <v>0</v>
      </c>
      <c r="D225" s="36">
        <v>0</v>
      </c>
      <c r="E225" s="36">
        <v>14762213</v>
      </c>
      <c r="F225" s="35"/>
      <c r="G225" s="35"/>
      <c r="H225" s="35"/>
      <c r="I225" s="38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8"/>
      <c r="U225" s="38"/>
      <c r="V225" s="28">
        <v>9.58</v>
      </c>
      <c r="W225" s="28">
        <v>9.58</v>
      </c>
      <c r="X225" s="28">
        <v>9.58</v>
      </c>
      <c r="Y225" s="38"/>
      <c r="Z225" s="38"/>
      <c r="AA225" s="38"/>
    </row>
    <row r="226" spans="1:27" ht="15" x14ac:dyDescent="0.2">
      <c r="A226" s="27">
        <v>7396</v>
      </c>
      <c r="B226" s="25" t="s">
        <v>333</v>
      </c>
      <c r="C226" s="36">
        <v>0</v>
      </c>
      <c r="D226" s="36">
        <v>0</v>
      </c>
      <c r="E226" s="36">
        <v>16169175</v>
      </c>
      <c r="F226" s="35"/>
      <c r="G226" s="35"/>
      <c r="H226" s="35"/>
      <c r="I226" s="38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8"/>
      <c r="U226" s="38"/>
      <c r="V226" s="28">
        <v>9.58</v>
      </c>
      <c r="W226" s="28">
        <v>9.58</v>
      </c>
      <c r="X226" s="28">
        <v>9.58</v>
      </c>
      <c r="Y226" s="38"/>
      <c r="Z226" s="38"/>
      <c r="AA226" s="38"/>
    </row>
    <row r="227" spans="1:27" ht="15" x14ac:dyDescent="0.2">
      <c r="A227" s="27">
        <v>7426</v>
      </c>
      <c r="B227" s="25" t="s">
        <v>334</v>
      </c>
      <c r="C227" s="36">
        <v>0</v>
      </c>
      <c r="D227" s="36">
        <v>0</v>
      </c>
      <c r="E227" s="36">
        <v>16169175</v>
      </c>
      <c r="F227" s="35"/>
      <c r="G227" s="35"/>
      <c r="H227" s="35"/>
      <c r="I227" s="38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8"/>
      <c r="U227" s="38"/>
      <c r="V227" s="28">
        <v>9.59</v>
      </c>
      <c r="W227" s="28">
        <v>9.58</v>
      </c>
      <c r="X227" s="28">
        <v>9.59</v>
      </c>
      <c r="Y227" s="38"/>
      <c r="Z227" s="38"/>
      <c r="AA227" s="38"/>
    </row>
    <row r="228" spans="1:27" ht="15" x14ac:dyDescent="0.2">
      <c r="A228" s="27">
        <v>7457</v>
      </c>
      <c r="B228" s="25" t="s">
        <v>335</v>
      </c>
      <c r="C228" s="36">
        <v>0</v>
      </c>
      <c r="D228" s="36">
        <v>0</v>
      </c>
      <c r="E228" s="36">
        <v>16169175</v>
      </c>
      <c r="F228" s="35"/>
      <c r="G228" s="35"/>
      <c r="H228" s="35"/>
      <c r="I228" s="38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8"/>
      <c r="U228" s="38"/>
      <c r="V228" s="28">
        <v>9.58</v>
      </c>
      <c r="W228" s="28">
        <v>9.58</v>
      </c>
      <c r="X228" s="28">
        <v>9.58</v>
      </c>
      <c r="Y228" s="38"/>
      <c r="Z228" s="38"/>
      <c r="AA228" s="38"/>
    </row>
    <row r="229" spans="1:27" ht="15" x14ac:dyDescent="0.2">
      <c r="A229" s="27">
        <v>7487</v>
      </c>
      <c r="B229" s="25" t="s">
        <v>336</v>
      </c>
      <c r="C229" s="36">
        <v>0</v>
      </c>
      <c r="D229" s="36">
        <v>0</v>
      </c>
      <c r="E229" s="36">
        <v>16169175</v>
      </c>
      <c r="F229" s="35"/>
      <c r="G229" s="35"/>
      <c r="H229" s="35"/>
      <c r="I229" s="38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8"/>
      <c r="U229" s="38"/>
      <c r="V229" s="28">
        <v>9.58</v>
      </c>
      <c r="W229" s="28">
        <v>9.58</v>
      </c>
      <c r="X229" s="28">
        <v>9.58</v>
      </c>
      <c r="Y229" s="38"/>
      <c r="Z229" s="38"/>
      <c r="AA229" s="38"/>
    </row>
    <row r="230" spans="1:27" ht="15" x14ac:dyDescent="0.2">
      <c r="A230" s="27">
        <v>7518</v>
      </c>
      <c r="B230" s="25" t="s">
        <v>337</v>
      </c>
      <c r="C230" s="36">
        <v>0</v>
      </c>
      <c r="D230" s="36">
        <v>0</v>
      </c>
      <c r="E230" s="36">
        <v>16169175</v>
      </c>
      <c r="F230" s="35"/>
      <c r="G230" s="35"/>
      <c r="H230" s="35"/>
      <c r="I230" s="38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8"/>
      <c r="U230" s="38"/>
      <c r="V230" s="28">
        <v>9.58</v>
      </c>
      <c r="W230" s="28">
        <v>9.58</v>
      </c>
      <c r="X230" s="28">
        <v>9.58</v>
      </c>
      <c r="Y230" s="38"/>
      <c r="Z230" s="38"/>
      <c r="AA230" s="38"/>
    </row>
    <row r="231" spans="1:27" ht="15" x14ac:dyDescent="0.2">
      <c r="A231" s="27">
        <v>7549</v>
      </c>
      <c r="B231" s="25" t="s">
        <v>338</v>
      </c>
      <c r="C231" s="36">
        <v>0</v>
      </c>
      <c r="D231" s="36">
        <v>0</v>
      </c>
      <c r="E231" s="36">
        <v>16169175</v>
      </c>
      <c r="F231" s="35"/>
      <c r="G231" s="35"/>
      <c r="H231" s="35"/>
      <c r="I231" s="38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8"/>
      <c r="U231" s="38"/>
      <c r="V231" s="28">
        <v>9.58</v>
      </c>
      <c r="W231" s="28">
        <v>9.58</v>
      </c>
      <c r="X231" s="28">
        <v>9.58</v>
      </c>
      <c r="Y231" s="38"/>
      <c r="Z231" s="38"/>
      <c r="AA231" s="38"/>
    </row>
    <row r="232" spans="1:27" ht="15" x14ac:dyDescent="0.2">
      <c r="A232" s="27">
        <v>7579</v>
      </c>
      <c r="B232" s="25" t="s">
        <v>339</v>
      </c>
      <c r="C232" s="36">
        <v>0</v>
      </c>
      <c r="D232" s="36">
        <v>0</v>
      </c>
      <c r="E232" s="36">
        <v>16169175</v>
      </c>
      <c r="F232" s="35"/>
      <c r="G232" s="35"/>
      <c r="H232" s="35"/>
      <c r="I232" s="38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8"/>
      <c r="U232" s="38"/>
      <c r="V232" s="28">
        <v>9.58</v>
      </c>
      <c r="W232" s="28">
        <v>9.58</v>
      </c>
      <c r="X232" s="28">
        <v>9.58</v>
      </c>
      <c r="Y232" s="38"/>
      <c r="Z232" s="38"/>
      <c r="AA232" s="38"/>
    </row>
    <row r="233" spans="1:27" ht="15" x14ac:dyDescent="0.2">
      <c r="A233" s="27">
        <v>7610</v>
      </c>
      <c r="B233" s="25" t="s">
        <v>340</v>
      </c>
      <c r="C233" s="36">
        <v>0</v>
      </c>
      <c r="D233" s="36">
        <v>0</v>
      </c>
      <c r="E233" s="36">
        <v>16169175</v>
      </c>
      <c r="F233" s="35"/>
      <c r="G233" s="35"/>
      <c r="H233" s="35"/>
      <c r="I233" s="38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8"/>
      <c r="U233" s="38"/>
      <c r="V233" s="28">
        <v>9.58</v>
      </c>
      <c r="W233" s="28">
        <v>9.58</v>
      </c>
      <c r="X233" s="28">
        <v>9.58</v>
      </c>
      <c r="Y233" s="38"/>
      <c r="Z233" s="38"/>
      <c r="AA233" s="38"/>
    </row>
    <row r="234" spans="1:27" ht="15" x14ac:dyDescent="0.2">
      <c r="A234" s="27">
        <v>7640</v>
      </c>
      <c r="B234" s="25" t="s">
        <v>341</v>
      </c>
      <c r="C234" s="36">
        <v>0</v>
      </c>
      <c r="D234" s="36">
        <v>0</v>
      </c>
      <c r="E234" s="36">
        <v>16169175</v>
      </c>
      <c r="F234" s="35"/>
      <c r="G234" s="35"/>
      <c r="H234" s="35"/>
      <c r="I234" s="38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8"/>
      <c r="U234" s="38"/>
      <c r="V234" s="28">
        <v>9.58</v>
      </c>
      <c r="W234" s="28">
        <v>9.58</v>
      </c>
      <c r="X234" s="28">
        <v>9.58</v>
      </c>
      <c r="Y234" s="38"/>
      <c r="Z234" s="38"/>
      <c r="AA234" s="38"/>
    </row>
    <row r="235" spans="1:27" ht="15" x14ac:dyDescent="0.2">
      <c r="A235" s="27">
        <v>7671</v>
      </c>
      <c r="B235" s="25" t="s">
        <v>342</v>
      </c>
      <c r="C235" s="36">
        <v>0</v>
      </c>
      <c r="D235" s="36">
        <v>0</v>
      </c>
      <c r="E235" s="36">
        <v>16169175</v>
      </c>
      <c r="F235" s="35"/>
      <c r="G235" s="35"/>
      <c r="H235" s="35"/>
      <c r="I235" s="38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8"/>
      <c r="U235" s="38"/>
      <c r="V235" s="28">
        <v>9.58</v>
      </c>
      <c r="W235" s="28">
        <v>9.58</v>
      </c>
      <c r="X235" s="28">
        <v>9.58</v>
      </c>
      <c r="Y235" s="38"/>
      <c r="Z235" s="38"/>
      <c r="AA235" s="38"/>
    </row>
    <row r="236" spans="1:27" ht="15" x14ac:dyDescent="0.2">
      <c r="A236" s="27">
        <v>7702</v>
      </c>
      <c r="B236" s="25" t="s">
        <v>343</v>
      </c>
      <c r="C236" s="36">
        <v>0</v>
      </c>
      <c r="D236" s="36">
        <v>0</v>
      </c>
      <c r="E236" s="36">
        <v>16169175</v>
      </c>
      <c r="F236" s="35"/>
      <c r="G236" s="35"/>
      <c r="H236" s="35"/>
      <c r="I236" s="38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8"/>
      <c r="U236" s="38"/>
      <c r="V236" s="28">
        <v>9.58</v>
      </c>
      <c r="W236" s="28">
        <v>9.58</v>
      </c>
      <c r="X236" s="28">
        <v>9.58</v>
      </c>
      <c r="Y236" s="38"/>
      <c r="Z236" s="38"/>
      <c r="AA236" s="38"/>
    </row>
    <row r="237" spans="1:27" ht="15" x14ac:dyDescent="0.2">
      <c r="A237" s="27">
        <v>7730</v>
      </c>
      <c r="B237" s="25" t="s">
        <v>344</v>
      </c>
      <c r="C237" s="36">
        <v>0</v>
      </c>
      <c r="D237" s="36">
        <v>0</v>
      </c>
      <c r="E237" s="36">
        <v>16169175</v>
      </c>
      <c r="F237" s="35"/>
      <c r="G237" s="35"/>
      <c r="H237" s="35"/>
      <c r="I237" s="38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8"/>
      <c r="U237" s="38"/>
      <c r="V237" s="28">
        <v>9.58</v>
      </c>
      <c r="W237" s="28">
        <v>9.58</v>
      </c>
      <c r="X237" s="28">
        <v>9.58</v>
      </c>
      <c r="Y237" s="38"/>
      <c r="Z237" s="38"/>
      <c r="AA237" s="38"/>
    </row>
    <row r="238" spans="1:27" ht="15" x14ac:dyDescent="0.2">
      <c r="A238" s="27">
        <v>7761</v>
      </c>
      <c r="B238" s="25" t="s">
        <v>345</v>
      </c>
      <c r="C238" s="36">
        <v>0</v>
      </c>
      <c r="D238" s="36">
        <v>0</v>
      </c>
      <c r="E238" s="36">
        <v>16169175</v>
      </c>
      <c r="F238" s="35"/>
      <c r="G238" s="35"/>
      <c r="H238" s="35"/>
      <c r="I238" s="38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8"/>
      <c r="U238" s="38"/>
      <c r="V238" s="28">
        <v>9.58</v>
      </c>
      <c r="W238" s="28">
        <v>9.58</v>
      </c>
      <c r="X238" s="28">
        <v>9.58</v>
      </c>
      <c r="Y238" s="38"/>
      <c r="Z238" s="38"/>
      <c r="AA238" s="38"/>
    </row>
    <row r="239" spans="1:27" ht="15" x14ac:dyDescent="0.2">
      <c r="A239" s="27">
        <v>7791</v>
      </c>
      <c r="B239" s="25" t="s">
        <v>346</v>
      </c>
      <c r="C239" s="36">
        <v>0</v>
      </c>
      <c r="D239" s="36">
        <v>0</v>
      </c>
      <c r="E239" s="36">
        <v>16169175</v>
      </c>
      <c r="F239" s="35"/>
      <c r="G239" s="35"/>
      <c r="H239" s="35"/>
      <c r="I239" s="38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8"/>
      <c r="U239" s="38"/>
      <c r="V239" s="28">
        <v>9.58</v>
      </c>
      <c r="W239" s="28">
        <v>9.58</v>
      </c>
      <c r="X239" s="28">
        <v>9.58</v>
      </c>
      <c r="Y239" s="38"/>
      <c r="Z239" s="38"/>
      <c r="AA239" s="38"/>
    </row>
    <row r="240" spans="1:27" ht="15" x14ac:dyDescent="0.2">
      <c r="A240" s="27">
        <v>7822</v>
      </c>
      <c r="B240" s="25" t="s">
        <v>347</v>
      </c>
      <c r="C240" s="36">
        <v>0</v>
      </c>
      <c r="D240" s="36">
        <v>0</v>
      </c>
      <c r="E240" s="36">
        <v>16169175</v>
      </c>
      <c r="F240" s="35"/>
      <c r="G240" s="35"/>
      <c r="H240" s="35"/>
      <c r="I240" s="38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8"/>
      <c r="U240" s="38"/>
      <c r="V240" s="28">
        <v>9.58</v>
      </c>
      <c r="W240" s="28">
        <v>9.58</v>
      </c>
      <c r="X240" s="28">
        <v>9.58</v>
      </c>
      <c r="Y240" s="38"/>
      <c r="Z240" s="38"/>
      <c r="AA240" s="38"/>
    </row>
    <row r="241" spans="1:28" ht="15" x14ac:dyDescent="0.2">
      <c r="A241" s="27">
        <v>7852</v>
      </c>
      <c r="B241" s="25" t="s">
        <v>348</v>
      </c>
      <c r="C241" s="36">
        <v>75000</v>
      </c>
      <c r="D241" s="36">
        <v>0</v>
      </c>
      <c r="E241" s="36">
        <v>14917375</v>
      </c>
      <c r="F241" s="35"/>
      <c r="G241" s="35"/>
      <c r="H241" s="35"/>
      <c r="I241" s="38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8"/>
      <c r="U241" s="38"/>
      <c r="V241" s="28">
        <v>9.58</v>
      </c>
      <c r="W241" s="28">
        <v>9.58</v>
      </c>
      <c r="X241" s="28">
        <v>9.58</v>
      </c>
      <c r="Y241" s="38"/>
      <c r="Z241" s="38"/>
      <c r="AA241" s="38"/>
    </row>
    <row r="242" spans="1:28" ht="15" x14ac:dyDescent="0.2">
      <c r="A242" s="27">
        <v>7883</v>
      </c>
      <c r="B242" s="25" t="s">
        <v>349</v>
      </c>
      <c r="C242" s="36">
        <v>431165</v>
      </c>
      <c r="D242" s="36">
        <v>0</v>
      </c>
      <c r="E242" s="36">
        <v>10364430</v>
      </c>
      <c r="F242" s="35"/>
      <c r="G242" s="35"/>
      <c r="H242" s="35"/>
      <c r="I242" s="38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8"/>
      <c r="U242" s="38"/>
      <c r="V242" s="28">
        <v>9.58</v>
      </c>
      <c r="W242" s="28">
        <v>9.58</v>
      </c>
      <c r="X242" s="28">
        <v>9.58</v>
      </c>
      <c r="Y242" s="38"/>
      <c r="Z242" s="38"/>
      <c r="AA242" s="38"/>
    </row>
    <row r="243" spans="1:28" ht="15" x14ac:dyDescent="0.2">
      <c r="A243" s="27">
        <v>7914</v>
      </c>
      <c r="B243" s="25" t="s">
        <v>350</v>
      </c>
      <c r="C243" s="36">
        <v>781165</v>
      </c>
      <c r="D243" s="36">
        <v>0</v>
      </c>
      <c r="E243" s="36">
        <v>5839730</v>
      </c>
      <c r="F243" s="35"/>
      <c r="G243" s="35"/>
      <c r="H243" s="35"/>
      <c r="I243" s="38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8"/>
      <c r="U243" s="38"/>
      <c r="V243" s="28">
        <v>9.58</v>
      </c>
      <c r="W243" s="28">
        <v>9.58</v>
      </c>
      <c r="X243" s="28">
        <v>9.58</v>
      </c>
      <c r="Y243" s="38"/>
      <c r="Z243" s="38"/>
      <c r="AA243" s="38"/>
    </row>
    <row r="244" spans="1:28" ht="15" x14ac:dyDescent="0.2">
      <c r="A244" s="27">
        <v>7944</v>
      </c>
      <c r="B244" s="25" t="s">
        <v>351</v>
      </c>
      <c r="C244" s="36">
        <v>548165</v>
      </c>
      <c r="D244" s="36">
        <v>41</v>
      </c>
      <c r="E244" s="36">
        <v>8062550</v>
      </c>
      <c r="F244" s="35"/>
      <c r="G244" s="35"/>
      <c r="H244" s="35"/>
      <c r="I244" s="38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8"/>
      <c r="U244" s="38"/>
      <c r="V244" s="28">
        <v>9.58</v>
      </c>
      <c r="W244" s="28">
        <v>9.58</v>
      </c>
      <c r="X244" s="28">
        <v>9.58</v>
      </c>
      <c r="Y244" s="38"/>
      <c r="Z244" s="38"/>
      <c r="AA244" s="38"/>
    </row>
    <row r="245" spans="1:28" ht="15" x14ac:dyDescent="0.2">
      <c r="A245" s="27">
        <v>7975</v>
      </c>
      <c r="B245" s="25" t="s">
        <v>352</v>
      </c>
      <c r="C245" s="36">
        <v>698206</v>
      </c>
      <c r="D245" s="36">
        <v>0</v>
      </c>
      <c r="E245" s="36">
        <v>5991450</v>
      </c>
      <c r="F245" s="35"/>
      <c r="G245" s="35"/>
      <c r="H245" s="35"/>
      <c r="I245" s="38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8"/>
      <c r="U245" s="38"/>
      <c r="V245" s="28">
        <v>9.58</v>
      </c>
      <c r="W245" s="28">
        <v>9.58</v>
      </c>
      <c r="X245" s="28">
        <v>9.58</v>
      </c>
      <c r="Y245" s="38"/>
      <c r="Z245" s="38"/>
      <c r="AA245" s="38"/>
    </row>
    <row r="246" spans="1:28" ht="15" x14ac:dyDescent="0.2">
      <c r="A246" s="27">
        <v>8005</v>
      </c>
      <c r="B246" s="25" t="s">
        <v>353</v>
      </c>
      <c r="C246" s="36">
        <v>628206</v>
      </c>
      <c r="D246" s="36">
        <v>0</v>
      </c>
      <c r="E246" s="36">
        <v>6366750</v>
      </c>
      <c r="F246" s="35"/>
      <c r="G246" s="35"/>
      <c r="H246" s="35"/>
      <c r="I246" s="38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8"/>
      <c r="U246" s="38"/>
      <c r="V246" s="28">
        <v>9.58</v>
      </c>
      <c r="W246" s="28">
        <v>9.58</v>
      </c>
      <c r="X246" s="28">
        <v>9.58</v>
      </c>
      <c r="Y246" s="38"/>
      <c r="Z246" s="38"/>
      <c r="AA246" s="38"/>
    </row>
    <row r="247" spans="1:28" ht="15" x14ac:dyDescent="0.2">
      <c r="A247" s="27">
        <v>8036</v>
      </c>
      <c r="B247" s="25" t="s">
        <v>354</v>
      </c>
      <c r="C247" s="36">
        <v>538206</v>
      </c>
      <c r="D247" s="36">
        <v>0</v>
      </c>
      <c r="E247" s="36">
        <v>6704750</v>
      </c>
      <c r="F247" s="35"/>
      <c r="G247" s="35"/>
      <c r="H247" s="35"/>
      <c r="I247" s="38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8"/>
      <c r="U247" s="38"/>
      <c r="V247" s="28">
        <v>9.58</v>
      </c>
      <c r="W247" s="28">
        <v>9.58</v>
      </c>
      <c r="X247" s="28">
        <v>9.58</v>
      </c>
      <c r="Y247" s="38"/>
      <c r="Z247" s="38"/>
      <c r="AA247" s="38"/>
    </row>
    <row r="248" spans="1:28" ht="15" x14ac:dyDescent="0.2">
      <c r="A248" s="27">
        <v>8067</v>
      </c>
      <c r="B248" s="25" t="s">
        <v>355</v>
      </c>
      <c r="C248" s="36">
        <v>372206</v>
      </c>
      <c r="D248" s="36">
        <v>0</v>
      </c>
      <c r="E248" s="36">
        <v>7942390</v>
      </c>
      <c r="F248" s="35"/>
      <c r="G248" s="35"/>
      <c r="H248" s="35"/>
      <c r="I248" s="38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8"/>
      <c r="U248" s="38"/>
      <c r="V248" s="28">
        <v>9.58</v>
      </c>
      <c r="W248" s="28">
        <v>9.58</v>
      </c>
      <c r="X248" s="28">
        <v>9.58</v>
      </c>
      <c r="Y248" s="38"/>
      <c r="Z248" s="38"/>
      <c r="AA248" s="38"/>
    </row>
    <row r="249" spans="1:28" ht="15" x14ac:dyDescent="0.2">
      <c r="A249" s="27">
        <v>8095</v>
      </c>
      <c r="B249" s="25" t="s">
        <v>356</v>
      </c>
      <c r="C249" s="36">
        <v>322729</v>
      </c>
      <c r="D249" s="36">
        <v>0</v>
      </c>
      <c r="E249" s="36">
        <v>7720591</v>
      </c>
      <c r="F249" s="35"/>
      <c r="G249" s="35"/>
      <c r="H249" s="35"/>
      <c r="I249" s="38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8"/>
      <c r="U249" s="38"/>
      <c r="V249" s="28">
        <v>9.58</v>
      </c>
      <c r="W249" s="28">
        <v>9.58</v>
      </c>
      <c r="X249" s="28">
        <v>9.58</v>
      </c>
      <c r="Y249" s="38"/>
      <c r="Z249" s="38"/>
      <c r="AA249" s="38"/>
    </row>
    <row r="250" spans="1:28" ht="15" x14ac:dyDescent="0.2">
      <c r="A250" s="27">
        <v>8126</v>
      </c>
      <c r="B250" s="25" t="s">
        <v>357</v>
      </c>
      <c r="C250" s="36">
        <v>309833</v>
      </c>
      <c r="D250" s="36">
        <v>9104</v>
      </c>
      <c r="E250" s="36">
        <v>12560919</v>
      </c>
      <c r="F250" s="35"/>
      <c r="G250" s="35"/>
      <c r="H250" s="35"/>
      <c r="I250" s="38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8"/>
      <c r="U250" s="38"/>
      <c r="V250" s="28">
        <v>9.58</v>
      </c>
      <c r="W250" s="28">
        <v>9.58</v>
      </c>
      <c r="X250" s="28">
        <v>9.58</v>
      </c>
      <c r="Y250" s="38"/>
      <c r="Z250" s="38"/>
      <c r="AA250" s="38"/>
    </row>
    <row r="251" spans="1:28" ht="15" x14ac:dyDescent="0.2">
      <c r="A251" s="27">
        <v>8156</v>
      </c>
      <c r="B251" s="25" t="s">
        <v>358</v>
      </c>
      <c r="C251" s="36">
        <v>204113</v>
      </c>
      <c r="D251" s="36">
        <v>0</v>
      </c>
      <c r="E251" s="36">
        <v>12900739</v>
      </c>
      <c r="F251" s="35"/>
      <c r="G251" s="35"/>
      <c r="H251" s="28">
        <v>83995156</v>
      </c>
      <c r="I251" s="38"/>
      <c r="J251" s="54">
        <v>37270067.049999997</v>
      </c>
      <c r="K251" s="54">
        <v>0</v>
      </c>
      <c r="L251" s="54">
        <v>1200000</v>
      </c>
      <c r="M251" s="54">
        <v>8118000</v>
      </c>
      <c r="N251" s="54">
        <v>0</v>
      </c>
      <c r="O251" s="54">
        <v>0</v>
      </c>
      <c r="P251" s="54">
        <v>0</v>
      </c>
      <c r="Q251" s="54">
        <v>37407088.950000003</v>
      </c>
      <c r="R251" s="54" t="s">
        <v>48</v>
      </c>
      <c r="S251" s="54">
        <v>83995156</v>
      </c>
      <c r="T251" s="53">
        <f t="shared" ref="T251:T314" si="0">S251-SUM(J251:R251)</f>
        <v>0</v>
      </c>
      <c r="U251" s="53">
        <f>J251+SUM(K251:L251)+N251+SUM(P251:R251)</f>
        <v>75877156</v>
      </c>
      <c r="V251" s="28">
        <v>9.58</v>
      </c>
      <c r="W251" s="28">
        <v>9.58</v>
      </c>
      <c r="X251" s="28">
        <v>9.58</v>
      </c>
      <c r="Y251" s="38"/>
      <c r="Z251" s="38"/>
      <c r="AA251" s="38"/>
    </row>
    <row r="252" spans="1:28" ht="15" x14ac:dyDescent="0.2">
      <c r="A252" s="27">
        <v>8187</v>
      </c>
      <c r="B252" s="25" t="s">
        <v>359</v>
      </c>
      <c r="C252" s="36">
        <v>0</v>
      </c>
      <c r="D252" s="36">
        <v>0</v>
      </c>
      <c r="E252" s="36">
        <v>14640377</v>
      </c>
      <c r="F252" s="35"/>
      <c r="G252" s="35"/>
      <c r="H252" s="28">
        <v>83973604</v>
      </c>
      <c r="I252" s="38"/>
      <c r="J252" s="54">
        <v>37271565.850000001</v>
      </c>
      <c r="K252" s="54">
        <v>0</v>
      </c>
      <c r="L252" s="54">
        <v>1200000</v>
      </c>
      <c r="M252" s="54">
        <v>8118000</v>
      </c>
      <c r="N252" s="54">
        <v>0</v>
      </c>
      <c r="O252" s="54">
        <v>0</v>
      </c>
      <c r="P252" s="54">
        <v>0</v>
      </c>
      <c r="Q252" s="54">
        <v>37384038.149999999</v>
      </c>
      <c r="R252" s="54" t="s">
        <v>48</v>
      </c>
      <c r="S252" s="54">
        <v>83973604</v>
      </c>
      <c r="T252" s="53">
        <f t="shared" si="0"/>
        <v>0</v>
      </c>
      <c r="U252" s="53">
        <f t="shared" ref="U252:U315" si="1">J252+SUM(K252:L252)+N252+SUM(P252:R252)</f>
        <v>75855604</v>
      </c>
      <c r="V252" s="28">
        <v>9.58</v>
      </c>
      <c r="W252" s="28">
        <v>9.58</v>
      </c>
      <c r="X252" s="28">
        <v>9.58</v>
      </c>
      <c r="Y252" s="38"/>
      <c r="Z252" s="38"/>
      <c r="AA252" s="38"/>
    </row>
    <row r="253" spans="1:28" ht="15" x14ac:dyDescent="0.2">
      <c r="A253" s="27">
        <v>8217</v>
      </c>
      <c r="B253" s="25" t="s">
        <v>360</v>
      </c>
      <c r="C253" s="36">
        <v>0</v>
      </c>
      <c r="D253" s="36">
        <v>0</v>
      </c>
      <c r="E253" s="36">
        <v>14640377</v>
      </c>
      <c r="F253" s="35"/>
      <c r="G253" s="35"/>
      <c r="H253" s="28">
        <v>83860435</v>
      </c>
      <c r="I253" s="38"/>
      <c r="J253" s="54">
        <v>39179984.049999997</v>
      </c>
      <c r="K253" s="54">
        <v>0</v>
      </c>
      <c r="L253" s="54">
        <v>1200000</v>
      </c>
      <c r="M253" s="54">
        <v>8610000</v>
      </c>
      <c r="N253" s="54">
        <v>0</v>
      </c>
      <c r="O253" s="54">
        <v>0</v>
      </c>
      <c r="P253" s="54">
        <v>0</v>
      </c>
      <c r="Q253" s="54">
        <v>34870450.950000003</v>
      </c>
      <c r="R253" s="54" t="s">
        <v>48</v>
      </c>
      <c r="S253" s="54">
        <v>83860435</v>
      </c>
      <c r="T253" s="53">
        <f t="shared" si="0"/>
        <v>0</v>
      </c>
      <c r="U253" s="53">
        <f t="shared" si="1"/>
        <v>75250435</v>
      </c>
      <c r="V253" s="28">
        <v>9.58</v>
      </c>
      <c r="W253" s="28">
        <v>9.58</v>
      </c>
      <c r="X253" s="28">
        <v>9.58</v>
      </c>
      <c r="Y253" s="38"/>
      <c r="Z253" s="38"/>
      <c r="AA253" s="38"/>
    </row>
    <row r="254" spans="1:28" ht="15" x14ac:dyDescent="0.2">
      <c r="A254" s="27">
        <v>8248</v>
      </c>
      <c r="B254" s="25" t="s">
        <v>361</v>
      </c>
      <c r="C254" s="36">
        <v>0</v>
      </c>
      <c r="D254" s="36">
        <v>5796</v>
      </c>
      <c r="E254" s="36">
        <v>14640377</v>
      </c>
      <c r="F254" s="35"/>
      <c r="G254" s="35"/>
      <c r="H254" s="28">
        <v>76228568</v>
      </c>
      <c r="I254" s="38"/>
      <c r="J254" s="54">
        <v>39180117.049999997</v>
      </c>
      <c r="K254" s="54">
        <v>0</v>
      </c>
      <c r="L254" s="54">
        <v>1200000</v>
      </c>
      <c r="M254" s="54">
        <v>10578000</v>
      </c>
      <c r="N254" s="54">
        <v>0</v>
      </c>
      <c r="O254" s="54">
        <v>0</v>
      </c>
      <c r="P254" s="54">
        <v>0</v>
      </c>
      <c r="Q254" s="54">
        <v>25270450.949999999</v>
      </c>
      <c r="R254" s="54" t="s">
        <v>48</v>
      </c>
      <c r="S254" s="54">
        <v>76228568</v>
      </c>
      <c r="T254" s="53">
        <f t="shared" si="0"/>
        <v>0</v>
      </c>
      <c r="U254" s="53">
        <f t="shared" si="1"/>
        <v>65650568</v>
      </c>
      <c r="V254" s="28">
        <v>9.58</v>
      </c>
      <c r="W254" s="28">
        <v>9.58</v>
      </c>
      <c r="X254" s="28">
        <v>9.58</v>
      </c>
      <c r="Y254" s="38"/>
      <c r="Z254" s="38"/>
      <c r="AA254" s="38"/>
    </row>
    <row r="255" spans="1:28" ht="15" x14ac:dyDescent="0.2">
      <c r="A255" s="27">
        <v>8279</v>
      </c>
      <c r="B255" s="25" t="s">
        <v>362</v>
      </c>
      <c r="C255" s="36">
        <v>35796</v>
      </c>
      <c r="D255" s="36">
        <v>0</v>
      </c>
      <c r="E255" s="36">
        <v>14025477</v>
      </c>
      <c r="F255" s="35"/>
      <c r="G255" s="35"/>
      <c r="H255" s="28">
        <v>76228611</v>
      </c>
      <c r="I255" s="38"/>
      <c r="J255" s="54">
        <v>39180160.049999997</v>
      </c>
      <c r="K255" s="54">
        <v>0</v>
      </c>
      <c r="L255" s="54">
        <v>1200000</v>
      </c>
      <c r="M255" s="54">
        <v>10578000</v>
      </c>
      <c r="N255" s="54">
        <v>0</v>
      </c>
      <c r="O255" s="54">
        <v>0</v>
      </c>
      <c r="P255" s="54">
        <v>0</v>
      </c>
      <c r="Q255" s="54">
        <v>25270450.949999999</v>
      </c>
      <c r="R255" s="54" t="s">
        <v>48</v>
      </c>
      <c r="S255" s="54">
        <v>76228611</v>
      </c>
      <c r="T255" s="53">
        <f t="shared" si="0"/>
        <v>0</v>
      </c>
      <c r="U255" s="53">
        <f t="shared" si="1"/>
        <v>65650611</v>
      </c>
      <c r="V255" s="28">
        <v>9.58</v>
      </c>
      <c r="W255" s="28">
        <v>9.58</v>
      </c>
      <c r="X255" s="28">
        <v>9.58</v>
      </c>
      <c r="Y255" s="38"/>
      <c r="Z255" s="38"/>
      <c r="AA255" s="38"/>
    </row>
    <row r="256" spans="1:28" ht="15" x14ac:dyDescent="0.2">
      <c r="A256" s="27">
        <v>8309</v>
      </c>
      <c r="B256" s="25" t="s">
        <v>363</v>
      </c>
      <c r="C256" s="36">
        <v>30000</v>
      </c>
      <c r="D256" s="36">
        <v>0</v>
      </c>
      <c r="E256" s="36">
        <v>13719201</v>
      </c>
      <c r="F256" s="35"/>
      <c r="G256" s="35"/>
      <c r="H256" s="28">
        <v>74320611</v>
      </c>
      <c r="I256" s="38"/>
      <c r="J256" s="54">
        <v>39180160.049999997</v>
      </c>
      <c r="K256" s="54">
        <v>0</v>
      </c>
      <c r="L256" s="54">
        <v>1200000</v>
      </c>
      <c r="M256" s="54">
        <v>11070000</v>
      </c>
      <c r="N256" s="54">
        <v>0</v>
      </c>
      <c r="O256" s="54">
        <v>0</v>
      </c>
      <c r="P256" s="54">
        <v>0</v>
      </c>
      <c r="Q256" s="53">
        <v>22870450.949999999</v>
      </c>
      <c r="R256" s="54" t="s">
        <v>48</v>
      </c>
      <c r="S256" s="54">
        <v>74320611</v>
      </c>
      <c r="T256" s="53">
        <f t="shared" si="0"/>
        <v>0</v>
      </c>
      <c r="U256" s="53">
        <f t="shared" si="1"/>
        <v>63250611</v>
      </c>
      <c r="V256" s="28">
        <v>9.58</v>
      </c>
      <c r="W256" s="28">
        <v>9.58</v>
      </c>
      <c r="X256" s="28">
        <v>9.58</v>
      </c>
      <c r="Y256" s="38"/>
      <c r="Z256" s="38"/>
      <c r="AA256" s="38"/>
      <c r="AB256" s="1" t="s">
        <v>364</v>
      </c>
    </row>
    <row r="257" spans="1:27" ht="15" x14ac:dyDescent="0.2">
      <c r="A257" s="27">
        <v>8340</v>
      </c>
      <c r="B257" s="25" t="s">
        <v>365</v>
      </c>
      <c r="C257" s="36">
        <v>111500</v>
      </c>
      <c r="D257" s="36">
        <v>0</v>
      </c>
      <c r="E257" s="36">
        <v>12417501</v>
      </c>
      <c r="F257" s="35"/>
      <c r="G257" s="35"/>
      <c r="H257" s="28">
        <v>75389267</v>
      </c>
      <c r="I257" s="38"/>
      <c r="J257" s="54">
        <v>40251112.850000001</v>
      </c>
      <c r="K257" s="54">
        <v>0</v>
      </c>
      <c r="L257" s="54">
        <v>1200000</v>
      </c>
      <c r="M257" s="54">
        <v>11070000</v>
      </c>
      <c r="N257" s="54">
        <v>0</v>
      </c>
      <c r="O257" s="54">
        <v>0</v>
      </c>
      <c r="P257" s="54">
        <v>0</v>
      </c>
      <c r="Q257" s="54">
        <v>22868154.149999999</v>
      </c>
      <c r="R257" s="54" t="s">
        <v>48</v>
      </c>
      <c r="S257" s="54">
        <v>75389267</v>
      </c>
      <c r="T257" s="53">
        <f t="shared" si="0"/>
        <v>0</v>
      </c>
      <c r="U257" s="53">
        <f t="shared" si="1"/>
        <v>64319267</v>
      </c>
      <c r="V257" s="28">
        <v>9.58</v>
      </c>
      <c r="W257" s="28">
        <v>9.58</v>
      </c>
      <c r="X257" s="28">
        <v>9.58</v>
      </c>
      <c r="Y257" s="38"/>
      <c r="Z257" s="38"/>
      <c r="AA257" s="38"/>
    </row>
    <row r="258" spans="1:27" ht="15" x14ac:dyDescent="0.2">
      <c r="A258" s="27">
        <v>8370</v>
      </c>
      <c r="B258" s="25" t="s">
        <v>366</v>
      </c>
      <c r="C258" s="36">
        <v>101050</v>
      </c>
      <c r="D258" s="36">
        <v>0</v>
      </c>
      <c r="E258" s="36">
        <v>11631261</v>
      </c>
      <c r="F258" s="35"/>
      <c r="G258" s="35"/>
      <c r="H258" s="28">
        <v>76546530</v>
      </c>
      <c r="I258" s="38"/>
      <c r="J258" s="54">
        <v>41411291.850000001</v>
      </c>
      <c r="K258" s="54">
        <v>0</v>
      </c>
      <c r="L258" s="54">
        <v>1200000</v>
      </c>
      <c r="M258" s="54">
        <v>11070000</v>
      </c>
      <c r="N258" s="54">
        <v>0</v>
      </c>
      <c r="O258" s="54">
        <v>0</v>
      </c>
      <c r="P258" s="54">
        <v>0</v>
      </c>
      <c r="Q258" s="54">
        <v>22865238.149999999</v>
      </c>
      <c r="R258" s="54" t="s">
        <v>48</v>
      </c>
      <c r="S258" s="54">
        <v>76546530</v>
      </c>
      <c r="T258" s="53">
        <f t="shared" si="0"/>
        <v>0</v>
      </c>
      <c r="U258" s="53">
        <f t="shared" si="1"/>
        <v>65476530</v>
      </c>
      <c r="V258" s="28">
        <v>9.58</v>
      </c>
      <c r="W258" s="28">
        <v>9.58</v>
      </c>
      <c r="X258" s="28">
        <v>9.58</v>
      </c>
      <c r="Y258" s="38"/>
      <c r="Z258" s="38"/>
      <c r="AA258" s="38"/>
    </row>
    <row r="259" spans="1:27" ht="15" x14ac:dyDescent="0.2">
      <c r="A259" s="27">
        <v>8401</v>
      </c>
      <c r="B259" s="25" t="s">
        <v>367</v>
      </c>
      <c r="C259" s="36">
        <v>0</v>
      </c>
      <c r="D259" s="36">
        <v>0</v>
      </c>
      <c r="E259" s="36">
        <v>12359998</v>
      </c>
      <c r="F259" s="35"/>
      <c r="G259" s="35"/>
      <c r="H259" s="28">
        <v>76547098</v>
      </c>
      <c r="I259" s="38"/>
      <c r="J259" s="54">
        <v>41411859.850000001</v>
      </c>
      <c r="K259" s="54">
        <v>0</v>
      </c>
      <c r="L259" s="54">
        <v>1200000</v>
      </c>
      <c r="M259" s="54">
        <v>11070000</v>
      </c>
      <c r="N259" s="54">
        <v>0</v>
      </c>
      <c r="O259" s="54">
        <v>0</v>
      </c>
      <c r="P259" s="54">
        <v>0</v>
      </c>
      <c r="Q259" s="54">
        <v>22865238.149999999</v>
      </c>
      <c r="R259" s="54" t="s">
        <v>48</v>
      </c>
      <c r="S259" s="54">
        <v>76547098</v>
      </c>
      <c r="T259" s="53">
        <f t="shared" si="0"/>
        <v>0</v>
      </c>
      <c r="U259" s="53">
        <f t="shared" si="1"/>
        <v>65477098</v>
      </c>
      <c r="V259" s="28">
        <v>9.58</v>
      </c>
      <c r="W259" s="28">
        <v>9.58</v>
      </c>
      <c r="X259" s="28">
        <v>9.58</v>
      </c>
      <c r="Y259" s="38"/>
      <c r="Z259" s="38"/>
      <c r="AA259" s="38"/>
    </row>
    <row r="260" spans="1:27" ht="15" x14ac:dyDescent="0.2">
      <c r="A260" s="27">
        <v>8432</v>
      </c>
      <c r="B260" s="25" t="s">
        <v>368</v>
      </c>
      <c r="C260" s="36">
        <v>268000</v>
      </c>
      <c r="D260" s="36">
        <v>0</v>
      </c>
      <c r="E260" s="36">
        <v>9465598</v>
      </c>
      <c r="F260" s="35"/>
      <c r="G260" s="35"/>
      <c r="H260" s="28">
        <v>79549455</v>
      </c>
      <c r="I260" s="38"/>
      <c r="J260" s="54">
        <v>44414216.850000001</v>
      </c>
      <c r="K260" s="54">
        <v>0</v>
      </c>
      <c r="L260" s="54">
        <v>1200000</v>
      </c>
      <c r="M260" s="54">
        <v>11070000</v>
      </c>
      <c r="N260" s="54">
        <v>0</v>
      </c>
      <c r="O260" s="54">
        <v>0</v>
      </c>
      <c r="P260" s="54">
        <v>0</v>
      </c>
      <c r="Q260" s="54">
        <v>22865238.149999999</v>
      </c>
      <c r="R260" s="54" t="s">
        <v>48</v>
      </c>
      <c r="S260" s="54">
        <v>79549455</v>
      </c>
      <c r="T260" s="53">
        <f t="shared" si="0"/>
        <v>0</v>
      </c>
      <c r="U260" s="53">
        <f t="shared" si="1"/>
        <v>68479455</v>
      </c>
      <c r="V260" s="28">
        <v>11.26</v>
      </c>
      <c r="W260" s="28">
        <v>11.26</v>
      </c>
      <c r="X260" s="28">
        <v>11.26</v>
      </c>
      <c r="Y260" s="38"/>
      <c r="Z260" s="38"/>
      <c r="AA260" s="38"/>
    </row>
    <row r="261" spans="1:27" ht="15" x14ac:dyDescent="0.2">
      <c r="A261" s="27">
        <v>8460</v>
      </c>
      <c r="B261" s="25" t="s">
        <v>369</v>
      </c>
      <c r="C261" s="36">
        <v>623000</v>
      </c>
      <c r="D261" s="36">
        <v>0</v>
      </c>
      <c r="E261" s="36">
        <v>5631598</v>
      </c>
      <c r="F261" s="35"/>
      <c r="G261" s="35"/>
      <c r="H261" s="28">
        <v>86351631</v>
      </c>
      <c r="I261" s="38"/>
      <c r="J261" s="54">
        <v>46416392.850000001</v>
      </c>
      <c r="K261" s="54">
        <v>0</v>
      </c>
      <c r="L261" s="54">
        <v>1200000</v>
      </c>
      <c r="M261" s="54">
        <v>11070000</v>
      </c>
      <c r="N261" s="54">
        <v>0</v>
      </c>
      <c r="O261" s="54">
        <v>0</v>
      </c>
      <c r="P261" s="54">
        <v>0</v>
      </c>
      <c r="Q261" s="54">
        <v>27665238.149999999</v>
      </c>
      <c r="R261" s="54" t="s">
        <v>48</v>
      </c>
      <c r="S261" s="54">
        <v>86351631</v>
      </c>
      <c r="T261" s="53">
        <f t="shared" si="0"/>
        <v>0</v>
      </c>
      <c r="U261" s="53">
        <f t="shared" si="1"/>
        <v>75281631</v>
      </c>
      <c r="V261" s="28">
        <v>11.26</v>
      </c>
      <c r="W261" s="28">
        <v>11.26</v>
      </c>
      <c r="X261" s="28">
        <v>11.26</v>
      </c>
      <c r="Y261" s="38"/>
      <c r="Z261" s="38"/>
      <c r="AA261" s="38"/>
    </row>
    <row r="262" spans="1:27" ht="15" x14ac:dyDescent="0.2">
      <c r="A262" s="27">
        <v>8491</v>
      </c>
      <c r="B262" s="25" t="s">
        <v>370</v>
      </c>
      <c r="C262" s="36">
        <v>1198000</v>
      </c>
      <c r="D262" s="36">
        <v>0</v>
      </c>
      <c r="E262" s="36">
        <v>1972472</v>
      </c>
      <c r="F262" s="35"/>
      <c r="G262" s="35"/>
      <c r="H262" s="28">
        <v>91663679</v>
      </c>
      <c r="I262" s="38"/>
      <c r="J262" s="54">
        <v>46418116.850000001</v>
      </c>
      <c r="K262" s="54">
        <v>0</v>
      </c>
      <c r="L262" s="54">
        <v>1200000</v>
      </c>
      <c r="M262" s="54">
        <v>11070000</v>
      </c>
      <c r="N262" s="54">
        <v>0</v>
      </c>
      <c r="O262" s="54">
        <v>0</v>
      </c>
      <c r="P262" s="54">
        <v>0</v>
      </c>
      <c r="Q262" s="54">
        <v>32975562.149999999</v>
      </c>
      <c r="R262" s="54" t="s">
        <v>48</v>
      </c>
      <c r="S262" s="54">
        <v>91663679</v>
      </c>
      <c r="T262" s="53">
        <f t="shared" si="0"/>
        <v>0</v>
      </c>
      <c r="U262" s="53">
        <f t="shared" si="1"/>
        <v>80593679</v>
      </c>
      <c r="V262" s="28">
        <v>11.09</v>
      </c>
      <c r="W262" s="28">
        <v>10.91</v>
      </c>
      <c r="X262" s="28">
        <v>11</v>
      </c>
      <c r="Y262" s="38"/>
      <c r="Z262" s="38"/>
      <c r="AA262" s="38"/>
    </row>
    <row r="263" spans="1:27" ht="15" x14ac:dyDescent="0.2">
      <c r="A263" s="27">
        <v>8521</v>
      </c>
      <c r="B263" s="25" t="s">
        <v>371</v>
      </c>
      <c r="C263" s="36">
        <v>1380636</v>
      </c>
      <c r="D263" s="36">
        <v>0</v>
      </c>
      <c r="E263" s="36">
        <v>0</v>
      </c>
      <c r="F263" s="35"/>
      <c r="G263" s="35"/>
      <c r="H263" s="28">
        <v>96103824</v>
      </c>
      <c r="I263" s="38"/>
      <c r="J263" s="54">
        <v>46419097.049999997</v>
      </c>
      <c r="K263" s="54">
        <v>0</v>
      </c>
      <c r="L263" s="54">
        <v>1200000</v>
      </c>
      <c r="M263" s="54">
        <v>11070000</v>
      </c>
      <c r="N263" s="54">
        <v>0</v>
      </c>
      <c r="O263" s="54">
        <v>0</v>
      </c>
      <c r="P263" s="54">
        <v>0</v>
      </c>
      <c r="Q263" s="54">
        <v>37414726.950000003</v>
      </c>
      <c r="R263" s="54" t="s">
        <v>48</v>
      </c>
      <c r="S263" s="54">
        <v>96103824</v>
      </c>
      <c r="T263" s="53">
        <f t="shared" si="0"/>
        <v>0</v>
      </c>
      <c r="U263" s="53">
        <f t="shared" si="1"/>
        <v>85033824</v>
      </c>
      <c r="V263" s="28">
        <v>10.92</v>
      </c>
      <c r="W263" s="28">
        <v>10.89</v>
      </c>
      <c r="X263" s="28">
        <v>10.91</v>
      </c>
      <c r="Y263" s="38"/>
      <c r="Z263" s="38"/>
      <c r="AA263" s="38"/>
    </row>
    <row r="264" spans="1:27" ht="15" x14ac:dyDescent="0.2">
      <c r="A264" s="27">
        <v>8552</v>
      </c>
      <c r="B264" s="25" t="s">
        <v>372</v>
      </c>
      <c r="C264" s="36">
        <v>1380636</v>
      </c>
      <c r="D264" s="36">
        <v>0</v>
      </c>
      <c r="E264" s="36">
        <v>0</v>
      </c>
      <c r="F264" s="35"/>
      <c r="G264" s="35"/>
      <c r="H264" s="28">
        <v>96104885</v>
      </c>
      <c r="I264" s="38"/>
      <c r="J264" s="54">
        <v>46420158.049999997</v>
      </c>
      <c r="K264" s="54">
        <v>0</v>
      </c>
      <c r="L264" s="54">
        <v>1200000</v>
      </c>
      <c r="M264" s="54">
        <v>11070000</v>
      </c>
      <c r="N264" s="54">
        <v>0</v>
      </c>
      <c r="O264" s="54">
        <v>0</v>
      </c>
      <c r="P264" s="54">
        <v>0</v>
      </c>
      <c r="Q264" s="54">
        <v>37414726.950000003</v>
      </c>
      <c r="R264" s="54" t="s">
        <v>48</v>
      </c>
      <c r="S264" s="54">
        <v>96104885</v>
      </c>
      <c r="T264" s="53">
        <f t="shared" si="0"/>
        <v>0</v>
      </c>
      <c r="U264" s="53">
        <f t="shared" si="1"/>
        <v>85034885</v>
      </c>
      <c r="V264" s="28">
        <v>10.92</v>
      </c>
      <c r="W264" s="28">
        <v>10.89</v>
      </c>
      <c r="X264" s="28">
        <v>10.91</v>
      </c>
      <c r="Y264" s="38"/>
      <c r="Z264" s="38"/>
      <c r="AA264" s="38"/>
    </row>
    <row r="265" spans="1:27" ht="15" x14ac:dyDescent="0.2">
      <c r="A265" s="27">
        <v>8582</v>
      </c>
      <c r="B265" s="25" t="s">
        <v>373</v>
      </c>
      <c r="C265" s="36">
        <v>1380636</v>
      </c>
      <c r="D265" s="36">
        <v>0</v>
      </c>
      <c r="E265" s="36">
        <v>0</v>
      </c>
      <c r="F265" s="35"/>
      <c r="G265" s="35"/>
      <c r="H265" s="28">
        <v>96234702</v>
      </c>
      <c r="I265" s="38"/>
      <c r="J265" s="54">
        <v>46422312.700000003</v>
      </c>
      <c r="K265" s="54">
        <v>0</v>
      </c>
      <c r="L265" s="54">
        <v>1200000</v>
      </c>
      <c r="M265" s="54">
        <v>11070000</v>
      </c>
      <c r="N265" s="54">
        <v>0</v>
      </c>
      <c r="O265" s="54">
        <v>0</v>
      </c>
      <c r="P265" s="54">
        <v>0</v>
      </c>
      <c r="Q265" s="54">
        <v>37542389.299999997</v>
      </c>
      <c r="R265" s="54" t="s">
        <v>48</v>
      </c>
      <c r="S265" s="54">
        <v>96234702</v>
      </c>
      <c r="T265" s="53">
        <f t="shared" si="0"/>
        <v>0</v>
      </c>
      <c r="U265" s="53">
        <f t="shared" si="1"/>
        <v>85164702</v>
      </c>
      <c r="V265" s="28">
        <v>10.92</v>
      </c>
      <c r="W265" s="28">
        <v>10.89</v>
      </c>
      <c r="X265" s="28">
        <v>10.91</v>
      </c>
      <c r="Y265" s="38"/>
      <c r="Z265" s="38"/>
      <c r="AA265" s="38"/>
    </row>
    <row r="266" spans="1:27" ht="15" x14ac:dyDescent="0.2">
      <c r="A266" s="27">
        <v>8613</v>
      </c>
      <c r="B266" s="25" t="s">
        <v>374</v>
      </c>
      <c r="C266" s="36">
        <v>1380636</v>
      </c>
      <c r="D266" s="36">
        <v>0</v>
      </c>
      <c r="E266" s="36">
        <v>0</v>
      </c>
      <c r="F266" s="35"/>
      <c r="G266" s="35"/>
      <c r="H266" s="28">
        <v>100634989</v>
      </c>
      <c r="I266" s="38"/>
      <c r="J266" s="54">
        <v>48422599.700000003</v>
      </c>
      <c r="K266" s="54">
        <v>0</v>
      </c>
      <c r="L266" s="54">
        <v>1200000</v>
      </c>
      <c r="M266" s="54">
        <v>11070000</v>
      </c>
      <c r="N266" s="54">
        <v>0</v>
      </c>
      <c r="O266" s="54">
        <v>0</v>
      </c>
      <c r="P266" s="54">
        <v>0</v>
      </c>
      <c r="Q266" s="54">
        <v>39942389.299999997</v>
      </c>
      <c r="R266" s="54" t="s">
        <v>48</v>
      </c>
      <c r="S266" s="54">
        <v>100634989</v>
      </c>
      <c r="T266" s="53">
        <f t="shared" si="0"/>
        <v>0</v>
      </c>
      <c r="U266" s="53">
        <f t="shared" si="1"/>
        <v>89564989</v>
      </c>
      <c r="V266" s="28">
        <v>10.92</v>
      </c>
      <c r="W266" s="28">
        <v>10.89</v>
      </c>
      <c r="X266" s="28">
        <v>10.91</v>
      </c>
      <c r="Y266" s="38"/>
      <c r="Z266" s="38"/>
      <c r="AA266" s="38"/>
    </row>
    <row r="267" spans="1:27" ht="15" x14ac:dyDescent="0.2">
      <c r="A267" s="27">
        <v>8644</v>
      </c>
      <c r="B267" s="25" t="s">
        <v>375</v>
      </c>
      <c r="C267" s="36">
        <v>1380636</v>
      </c>
      <c r="D267" s="36">
        <v>0</v>
      </c>
      <c r="E267" s="36">
        <v>0</v>
      </c>
      <c r="F267" s="35"/>
      <c r="G267" s="35"/>
      <c r="H267" s="28">
        <v>100619846</v>
      </c>
      <c r="I267" s="38"/>
      <c r="J267" s="54">
        <v>48422904.299999997</v>
      </c>
      <c r="K267" s="54">
        <v>0</v>
      </c>
      <c r="L267" s="54">
        <v>1200000</v>
      </c>
      <c r="M267" s="54">
        <v>11070000</v>
      </c>
      <c r="N267" s="54">
        <v>0</v>
      </c>
      <c r="O267" s="54">
        <v>0</v>
      </c>
      <c r="P267" s="54">
        <v>0</v>
      </c>
      <c r="Q267" s="54">
        <v>39926941.700000003</v>
      </c>
      <c r="R267" s="54" t="s">
        <v>48</v>
      </c>
      <c r="S267" s="54">
        <v>100619846</v>
      </c>
      <c r="T267" s="53">
        <f t="shared" si="0"/>
        <v>0</v>
      </c>
      <c r="U267" s="53">
        <f t="shared" si="1"/>
        <v>89549846</v>
      </c>
      <c r="V267" s="28">
        <v>10.92</v>
      </c>
      <c r="W267" s="28">
        <v>10.89</v>
      </c>
      <c r="X267" s="28">
        <v>10.91</v>
      </c>
      <c r="Y267" s="38"/>
      <c r="Z267" s="38"/>
      <c r="AA267" s="38"/>
    </row>
    <row r="268" spans="1:27" ht="15" x14ac:dyDescent="0.2">
      <c r="A268" s="27">
        <v>8674</v>
      </c>
      <c r="B268" s="25" t="s">
        <v>376</v>
      </c>
      <c r="C268" s="36">
        <v>1392114</v>
      </c>
      <c r="D268" s="36">
        <v>11478</v>
      </c>
      <c r="E268" s="36">
        <v>0</v>
      </c>
      <c r="F268" s="35"/>
      <c r="G268" s="35"/>
      <c r="H268" s="28">
        <v>101887062</v>
      </c>
      <c r="I268" s="38"/>
      <c r="J268" s="55">
        <v>49423453.630000003</v>
      </c>
      <c r="K268" s="54">
        <v>0</v>
      </c>
      <c r="L268" s="54">
        <v>1200000</v>
      </c>
      <c r="M268" s="54">
        <v>11070000</v>
      </c>
      <c r="N268" s="54">
        <v>0</v>
      </c>
      <c r="O268" s="54">
        <v>0</v>
      </c>
      <c r="P268" s="54">
        <v>0</v>
      </c>
      <c r="Q268" s="54">
        <v>40193608.369999997</v>
      </c>
      <c r="R268" s="54" t="s">
        <v>48</v>
      </c>
      <c r="S268" s="54">
        <v>101887062</v>
      </c>
      <c r="T268" s="53">
        <f t="shared" si="0"/>
        <v>0</v>
      </c>
      <c r="U268" s="53">
        <f t="shared" si="1"/>
        <v>90817062</v>
      </c>
      <c r="V268" s="28">
        <v>10.92</v>
      </c>
      <c r="W268" s="28">
        <v>10.89</v>
      </c>
      <c r="X268" s="28">
        <v>10.91</v>
      </c>
      <c r="Y268" s="38"/>
      <c r="Z268" s="38"/>
      <c r="AA268" s="38"/>
    </row>
    <row r="269" spans="1:27" ht="15" x14ac:dyDescent="0.2">
      <c r="A269" s="27">
        <v>8705</v>
      </c>
      <c r="B269" s="25" t="s">
        <v>377</v>
      </c>
      <c r="C269" s="36">
        <v>1392114</v>
      </c>
      <c r="D269" s="36">
        <v>0</v>
      </c>
      <c r="E269" s="36">
        <v>0</v>
      </c>
      <c r="F269" s="35"/>
      <c r="G269" s="35"/>
      <c r="H269" s="28">
        <v>103087386</v>
      </c>
      <c r="I269" s="38"/>
      <c r="J269" s="54">
        <v>49423777.630000003</v>
      </c>
      <c r="K269" s="54">
        <v>0</v>
      </c>
      <c r="L269" s="54">
        <v>1200000</v>
      </c>
      <c r="M269" s="54">
        <v>11070000</v>
      </c>
      <c r="N269" s="54">
        <v>0</v>
      </c>
      <c r="O269" s="54">
        <v>0</v>
      </c>
      <c r="P269" s="54">
        <v>0</v>
      </c>
      <c r="Q269" s="54">
        <v>41393608.369999997</v>
      </c>
      <c r="R269" s="54" t="s">
        <v>48</v>
      </c>
      <c r="S269" s="54">
        <v>103087386</v>
      </c>
      <c r="T269" s="53">
        <f t="shared" si="0"/>
        <v>0</v>
      </c>
      <c r="U269" s="53">
        <f t="shared" si="1"/>
        <v>92017386</v>
      </c>
      <c r="V269" s="28">
        <v>10.92</v>
      </c>
      <c r="W269" s="28">
        <v>10.89</v>
      </c>
      <c r="X269" s="28">
        <v>10.91</v>
      </c>
      <c r="Y269" s="38"/>
      <c r="Z269" s="38"/>
      <c r="AA269" s="38"/>
    </row>
    <row r="270" spans="1:27" ht="15" x14ac:dyDescent="0.2">
      <c r="A270" s="27">
        <v>8735</v>
      </c>
      <c r="B270" s="25" t="s">
        <v>378</v>
      </c>
      <c r="C270" s="36">
        <v>1392114</v>
      </c>
      <c r="D270" s="36">
        <v>0</v>
      </c>
      <c r="E270" s="36">
        <v>0</v>
      </c>
      <c r="F270" s="35"/>
      <c r="G270" s="35"/>
      <c r="H270" s="28">
        <v>104794827</v>
      </c>
      <c r="I270" s="38"/>
      <c r="J270" s="54">
        <v>51131218.630000003</v>
      </c>
      <c r="K270" s="54">
        <v>0</v>
      </c>
      <c r="L270" s="54">
        <v>1200000</v>
      </c>
      <c r="M270" s="54">
        <v>11070000</v>
      </c>
      <c r="N270" s="54">
        <v>0</v>
      </c>
      <c r="O270" s="54">
        <v>0</v>
      </c>
      <c r="P270" s="54">
        <v>0</v>
      </c>
      <c r="Q270" s="54">
        <v>41393608.369999997</v>
      </c>
      <c r="R270" s="54" t="s">
        <v>48</v>
      </c>
      <c r="S270" s="54">
        <v>104794827</v>
      </c>
      <c r="T270" s="53">
        <f t="shared" si="0"/>
        <v>0</v>
      </c>
      <c r="U270" s="53">
        <f t="shared" si="1"/>
        <v>93724827</v>
      </c>
      <c r="V270" s="28">
        <v>10.92</v>
      </c>
      <c r="W270" s="28">
        <v>10.89</v>
      </c>
      <c r="X270" s="28">
        <v>10.91</v>
      </c>
      <c r="Y270" s="38"/>
      <c r="Z270" s="38"/>
      <c r="AA270" s="38"/>
    </row>
    <row r="271" spans="1:27" ht="15" x14ac:dyDescent="0.2">
      <c r="A271" s="27">
        <v>8766</v>
      </c>
      <c r="B271" s="25" t="s">
        <v>379</v>
      </c>
      <c r="C271" s="36">
        <v>1392114</v>
      </c>
      <c r="D271" s="36">
        <v>0</v>
      </c>
      <c r="E271" s="36">
        <v>0</v>
      </c>
      <c r="F271" s="35"/>
      <c r="G271" s="35"/>
      <c r="H271" s="28">
        <v>105998211</v>
      </c>
      <c r="I271" s="38"/>
      <c r="J271" s="54">
        <v>52034602.630000003</v>
      </c>
      <c r="K271" s="54">
        <v>0</v>
      </c>
      <c r="L271" s="54">
        <v>1200000</v>
      </c>
      <c r="M271" s="54">
        <v>11070000</v>
      </c>
      <c r="N271" s="54">
        <v>0</v>
      </c>
      <c r="O271" s="54">
        <v>0</v>
      </c>
      <c r="P271" s="54">
        <v>0</v>
      </c>
      <c r="Q271" s="54">
        <v>41693608.369999997</v>
      </c>
      <c r="R271" s="54" t="s">
        <v>48</v>
      </c>
      <c r="S271" s="54">
        <v>105998211</v>
      </c>
      <c r="T271" s="53">
        <f t="shared" si="0"/>
        <v>0</v>
      </c>
      <c r="U271" s="53">
        <f t="shared" si="1"/>
        <v>94928211</v>
      </c>
      <c r="V271" s="28">
        <v>10.92</v>
      </c>
      <c r="W271" s="28">
        <v>10.89</v>
      </c>
      <c r="X271" s="28">
        <v>10.91</v>
      </c>
      <c r="Y271" s="38"/>
      <c r="Z271" s="38"/>
      <c r="AA271" s="38"/>
    </row>
    <row r="272" spans="1:27" ht="15" x14ac:dyDescent="0.2">
      <c r="A272" s="27">
        <v>8797</v>
      </c>
      <c r="B272" s="25" t="s">
        <v>380</v>
      </c>
      <c r="C272" s="36">
        <v>1392114</v>
      </c>
      <c r="D272" s="36">
        <v>0</v>
      </c>
      <c r="E272" s="36">
        <v>0</v>
      </c>
      <c r="F272" s="35"/>
      <c r="G272" s="35"/>
      <c r="H272" s="28">
        <v>109601223</v>
      </c>
      <c r="I272" s="38"/>
      <c r="J272" s="54">
        <v>52037614.630000003</v>
      </c>
      <c r="K272" s="54">
        <v>0</v>
      </c>
      <c r="L272" s="54">
        <v>1200000</v>
      </c>
      <c r="M272" s="54">
        <v>11070000</v>
      </c>
      <c r="N272" s="54">
        <v>0</v>
      </c>
      <c r="O272" s="54">
        <v>0</v>
      </c>
      <c r="P272" s="54">
        <v>0</v>
      </c>
      <c r="Q272" s="54">
        <v>45293608.369999997</v>
      </c>
      <c r="R272" s="54" t="s">
        <v>48</v>
      </c>
      <c r="S272" s="54">
        <v>109601223</v>
      </c>
      <c r="T272" s="53">
        <f t="shared" si="0"/>
        <v>0</v>
      </c>
      <c r="U272" s="53">
        <f t="shared" si="1"/>
        <v>98531223</v>
      </c>
      <c r="V272" s="28">
        <v>10.92</v>
      </c>
      <c r="W272" s="28">
        <v>10.89</v>
      </c>
      <c r="X272" s="28">
        <v>10.91</v>
      </c>
      <c r="Y272" s="38"/>
      <c r="Z272" s="38"/>
      <c r="AA272" s="38"/>
    </row>
    <row r="273" spans="1:28" ht="15" x14ac:dyDescent="0.2">
      <c r="A273" s="27">
        <v>8826</v>
      </c>
      <c r="B273" s="25" t="s">
        <v>381</v>
      </c>
      <c r="C273" s="36">
        <v>1392114</v>
      </c>
      <c r="D273" s="36">
        <v>0</v>
      </c>
      <c r="E273" s="36">
        <v>0</v>
      </c>
      <c r="F273" s="35"/>
      <c r="G273" s="35"/>
      <c r="H273" s="28">
        <v>113201525</v>
      </c>
      <c r="I273" s="38"/>
      <c r="J273" s="54">
        <v>52037916.630000003</v>
      </c>
      <c r="K273" s="54">
        <v>0</v>
      </c>
      <c r="L273" s="54">
        <v>1200000</v>
      </c>
      <c r="M273" s="54">
        <v>11070000</v>
      </c>
      <c r="N273" s="54">
        <v>0</v>
      </c>
      <c r="O273" s="54">
        <v>0</v>
      </c>
      <c r="P273" s="54">
        <v>0</v>
      </c>
      <c r="Q273" s="54">
        <v>48893608.369999997</v>
      </c>
      <c r="R273" s="54" t="s">
        <v>48</v>
      </c>
      <c r="S273" s="54">
        <v>113201525</v>
      </c>
      <c r="T273" s="53">
        <f t="shared" si="0"/>
        <v>0</v>
      </c>
      <c r="U273" s="53">
        <f t="shared" si="1"/>
        <v>102131525</v>
      </c>
      <c r="V273" s="28">
        <v>10.92</v>
      </c>
      <c r="W273" s="28">
        <v>10.89</v>
      </c>
      <c r="X273" s="28">
        <v>10.91</v>
      </c>
      <c r="Y273" s="38"/>
      <c r="Z273" s="38"/>
      <c r="AA273" s="38"/>
    </row>
    <row r="274" spans="1:28" ht="15" x14ac:dyDescent="0.2">
      <c r="A274" s="27">
        <v>8857</v>
      </c>
      <c r="B274" s="25" t="s">
        <v>382</v>
      </c>
      <c r="C274" s="36">
        <v>1394153</v>
      </c>
      <c r="D274" s="36">
        <v>0</v>
      </c>
      <c r="E274" s="36">
        <v>0</v>
      </c>
      <c r="F274" s="35"/>
      <c r="G274" s="35"/>
      <c r="H274" s="28">
        <v>115603450</v>
      </c>
      <c r="I274" s="38"/>
      <c r="J274" s="54">
        <v>52039841.630000003</v>
      </c>
      <c r="K274" s="54">
        <v>0</v>
      </c>
      <c r="L274" s="54">
        <v>1200000</v>
      </c>
      <c r="M274" s="54">
        <v>11070000</v>
      </c>
      <c r="N274" s="54">
        <v>0</v>
      </c>
      <c r="O274" s="54">
        <v>0</v>
      </c>
      <c r="P274" s="54">
        <v>0</v>
      </c>
      <c r="Q274" s="54">
        <v>51293608.369999997</v>
      </c>
      <c r="R274" s="54" t="s">
        <v>48</v>
      </c>
      <c r="S274" s="54">
        <v>115603450</v>
      </c>
      <c r="T274" s="53">
        <f t="shared" si="0"/>
        <v>0</v>
      </c>
      <c r="U274" s="53">
        <f t="shared" si="1"/>
        <v>104533450</v>
      </c>
      <c r="V274" s="28">
        <v>10.92</v>
      </c>
      <c r="W274" s="28">
        <v>10.89</v>
      </c>
      <c r="X274" s="28">
        <v>10.91</v>
      </c>
      <c r="Y274" s="38"/>
      <c r="Z274" s="38"/>
      <c r="AA274" s="38"/>
    </row>
    <row r="275" spans="1:28" ht="15" x14ac:dyDescent="0.2">
      <c r="A275" s="27">
        <v>8887</v>
      </c>
      <c r="B275" s="25" t="s">
        <v>383</v>
      </c>
      <c r="C275" s="36">
        <v>1394153</v>
      </c>
      <c r="D275" s="36">
        <v>0</v>
      </c>
      <c r="E275" s="36">
        <v>0</v>
      </c>
      <c r="F275" s="35"/>
      <c r="G275" s="35"/>
      <c r="H275" s="28">
        <v>115456494</v>
      </c>
      <c r="I275" s="38"/>
      <c r="J275" s="54">
        <v>52039842.43</v>
      </c>
      <c r="K275" s="54">
        <v>0</v>
      </c>
      <c r="L275" s="54">
        <v>1200000</v>
      </c>
      <c r="M275" s="54">
        <v>11070000</v>
      </c>
      <c r="N275" s="54">
        <v>0</v>
      </c>
      <c r="O275" s="54">
        <v>0</v>
      </c>
      <c r="P275" s="54">
        <v>0</v>
      </c>
      <c r="Q275" s="54">
        <v>51146651.57</v>
      </c>
      <c r="R275" s="54" t="s">
        <v>48</v>
      </c>
      <c r="S275" s="54">
        <v>115456494</v>
      </c>
      <c r="T275" s="53">
        <f t="shared" si="0"/>
        <v>0</v>
      </c>
      <c r="U275" s="53">
        <f t="shared" si="1"/>
        <v>104386494</v>
      </c>
      <c r="V275" s="28">
        <v>10.89</v>
      </c>
      <c r="W275" s="28">
        <v>10.89</v>
      </c>
      <c r="X275" s="28">
        <v>10.89</v>
      </c>
      <c r="Y275" s="38"/>
      <c r="Z275" s="38"/>
      <c r="AA275" s="38"/>
    </row>
    <row r="276" spans="1:28" ht="15" x14ac:dyDescent="0.2">
      <c r="A276" s="27">
        <v>8918</v>
      </c>
      <c r="B276" s="25" t="s">
        <v>384</v>
      </c>
      <c r="C276" s="36">
        <v>1394153</v>
      </c>
      <c r="D276" s="36">
        <v>0</v>
      </c>
      <c r="E276" s="36">
        <v>0</v>
      </c>
      <c r="F276" s="35"/>
      <c r="G276" s="35"/>
      <c r="H276" s="28">
        <v>115441824</v>
      </c>
      <c r="I276" s="38"/>
      <c r="J276" s="54">
        <v>52043376.43</v>
      </c>
      <c r="K276" s="54">
        <v>0</v>
      </c>
      <c r="L276" s="54">
        <v>1200000</v>
      </c>
      <c r="M276" s="54">
        <v>11070000</v>
      </c>
      <c r="N276" s="54">
        <v>0</v>
      </c>
      <c r="O276" s="54">
        <v>0</v>
      </c>
      <c r="P276" s="54">
        <v>0</v>
      </c>
      <c r="Q276" s="54">
        <v>51128447.57</v>
      </c>
      <c r="R276" s="54" t="s">
        <v>48</v>
      </c>
      <c r="S276" s="54">
        <v>115441824</v>
      </c>
      <c r="T276" s="53">
        <f t="shared" si="0"/>
        <v>0</v>
      </c>
      <c r="U276" s="53">
        <f t="shared" si="1"/>
        <v>104371824</v>
      </c>
      <c r="V276" s="28">
        <v>10.89</v>
      </c>
      <c r="W276" s="28">
        <v>10.89</v>
      </c>
      <c r="X276" s="28">
        <v>10.89</v>
      </c>
      <c r="Y276" s="38"/>
      <c r="Z276" s="38"/>
      <c r="AA276" s="38"/>
    </row>
    <row r="277" spans="1:28" ht="15" x14ac:dyDescent="0.2">
      <c r="A277" s="27">
        <v>8948</v>
      </c>
      <c r="B277" s="25" t="s">
        <v>385</v>
      </c>
      <c r="C277" s="36">
        <v>1394153</v>
      </c>
      <c r="D277" s="36">
        <v>0</v>
      </c>
      <c r="E277" s="36">
        <v>0</v>
      </c>
      <c r="F277" s="35"/>
      <c r="G277" s="35"/>
      <c r="H277" s="28">
        <v>110945411</v>
      </c>
      <c r="I277" s="38"/>
      <c r="J277" s="54">
        <v>52043893.43</v>
      </c>
      <c r="K277" s="54">
        <v>0</v>
      </c>
      <c r="L277" s="54">
        <v>1200000</v>
      </c>
      <c r="M277" s="54">
        <v>6573070</v>
      </c>
      <c r="N277" s="54">
        <v>0</v>
      </c>
      <c r="O277" s="54">
        <v>0</v>
      </c>
      <c r="P277" s="54">
        <v>0</v>
      </c>
      <c r="Q277" s="54">
        <v>51128447.57</v>
      </c>
      <c r="R277" s="54" t="s">
        <v>48</v>
      </c>
      <c r="S277" s="54">
        <v>110945411</v>
      </c>
      <c r="T277" s="53">
        <f t="shared" si="0"/>
        <v>0</v>
      </c>
      <c r="U277" s="53">
        <f t="shared" si="1"/>
        <v>104372341</v>
      </c>
      <c r="V277" s="28">
        <v>10.89</v>
      </c>
      <c r="W277" s="28">
        <v>10.89</v>
      </c>
      <c r="X277" s="28">
        <v>10.89</v>
      </c>
      <c r="Y277" s="38"/>
      <c r="Z277" s="38"/>
      <c r="AA277" s="38"/>
    </row>
    <row r="278" spans="1:28" ht="15" x14ac:dyDescent="0.2">
      <c r="A278" s="27">
        <v>8979</v>
      </c>
      <c r="B278" s="25" t="s">
        <v>386</v>
      </c>
      <c r="C278" s="36">
        <v>1394153</v>
      </c>
      <c r="D278" s="36">
        <v>0</v>
      </c>
      <c r="E278" s="36">
        <v>0</v>
      </c>
      <c r="F278" s="35"/>
      <c r="G278" s="35"/>
      <c r="H278" s="28">
        <v>111080345</v>
      </c>
      <c r="I278" s="38"/>
      <c r="J278" s="54">
        <v>52045494.100000001</v>
      </c>
      <c r="K278" s="54">
        <v>0</v>
      </c>
      <c r="L278" s="54">
        <v>1200000</v>
      </c>
      <c r="M278" s="54">
        <v>6573070</v>
      </c>
      <c r="N278" s="54">
        <v>0</v>
      </c>
      <c r="O278" s="54">
        <v>0</v>
      </c>
      <c r="P278" s="54">
        <v>0</v>
      </c>
      <c r="Q278" s="54">
        <v>51261780.899999999</v>
      </c>
      <c r="R278" s="54" t="s">
        <v>48</v>
      </c>
      <c r="S278" s="54">
        <v>111080345</v>
      </c>
      <c r="T278" s="53">
        <f t="shared" si="0"/>
        <v>0</v>
      </c>
      <c r="U278" s="53">
        <f t="shared" si="1"/>
        <v>104507275</v>
      </c>
      <c r="V278" s="28">
        <v>10.89</v>
      </c>
      <c r="W278" s="28">
        <v>10.89</v>
      </c>
      <c r="X278" s="28">
        <v>10.89</v>
      </c>
      <c r="Y278" s="38"/>
      <c r="Z278" s="38"/>
      <c r="AA278" s="38"/>
    </row>
    <row r="279" spans="1:28" ht="15" x14ac:dyDescent="0.2">
      <c r="A279" s="27">
        <v>9010</v>
      </c>
      <c r="B279" s="25" t="s">
        <v>387</v>
      </c>
      <c r="C279" s="36">
        <v>1416512</v>
      </c>
      <c r="D279" s="36">
        <v>22359</v>
      </c>
      <c r="E279" s="36">
        <v>0</v>
      </c>
      <c r="F279" s="35"/>
      <c r="G279" s="35"/>
      <c r="H279" s="28">
        <v>111984772</v>
      </c>
      <c r="I279" s="38"/>
      <c r="J279" s="54">
        <v>52949921.100000001</v>
      </c>
      <c r="K279" s="54">
        <v>0</v>
      </c>
      <c r="L279" s="54">
        <v>1200000</v>
      </c>
      <c r="M279" s="54">
        <v>6573070</v>
      </c>
      <c r="N279" s="54">
        <v>0</v>
      </c>
      <c r="O279" s="54">
        <v>0</v>
      </c>
      <c r="P279" s="54">
        <v>0</v>
      </c>
      <c r="Q279" s="54">
        <v>51261780.899999999</v>
      </c>
      <c r="R279" s="54" t="s">
        <v>48</v>
      </c>
      <c r="S279" s="54">
        <v>111984772</v>
      </c>
      <c r="T279" s="53">
        <f t="shared" si="0"/>
        <v>0</v>
      </c>
      <c r="U279" s="53">
        <f t="shared" si="1"/>
        <v>105411702</v>
      </c>
      <c r="V279" s="28">
        <v>10.89</v>
      </c>
      <c r="W279" s="28">
        <v>10.89</v>
      </c>
      <c r="X279" s="28">
        <v>10.89</v>
      </c>
      <c r="Y279" s="38"/>
      <c r="Z279" s="38"/>
      <c r="AA279" s="38"/>
    </row>
    <row r="280" spans="1:28" ht="15" x14ac:dyDescent="0.2">
      <c r="A280" s="27">
        <v>9040</v>
      </c>
      <c r="B280" s="25" t="s">
        <v>388</v>
      </c>
      <c r="C280" s="36">
        <v>1416512</v>
      </c>
      <c r="D280" s="36">
        <v>0</v>
      </c>
      <c r="E280" s="36">
        <v>0</v>
      </c>
      <c r="F280" s="35"/>
      <c r="G280" s="35"/>
      <c r="H280" s="28">
        <v>111986058</v>
      </c>
      <c r="I280" s="38"/>
      <c r="J280" s="54">
        <v>52951207.100000001</v>
      </c>
      <c r="K280" s="54">
        <v>0</v>
      </c>
      <c r="L280" s="54">
        <v>1200000</v>
      </c>
      <c r="M280" s="54">
        <v>6573070</v>
      </c>
      <c r="N280" s="54">
        <v>0</v>
      </c>
      <c r="O280" s="54">
        <v>0</v>
      </c>
      <c r="P280" s="54">
        <v>0</v>
      </c>
      <c r="Q280" s="54">
        <v>51261780.899999999</v>
      </c>
      <c r="R280" s="54" t="s">
        <v>48</v>
      </c>
      <c r="S280" s="54">
        <v>111986058</v>
      </c>
      <c r="T280" s="53">
        <f t="shared" si="0"/>
        <v>0</v>
      </c>
      <c r="U280" s="53">
        <f t="shared" si="1"/>
        <v>105412988</v>
      </c>
      <c r="V280" s="28">
        <v>10.89</v>
      </c>
      <c r="W280" s="28">
        <v>10.89</v>
      </c>
      <c r="X280" s="28">
        <v>10.89</v>
      </c>
      <c r="Y280" s="38"/>
      <c r="Z280" s="38"/>
      <c r="AA280" s="38"/>
    </row>
    <row r="281" spans="1:28" ht="15" x14ac:dyDescent="0.2">
      <c r="A281" s="27">
        <v>9071</v>
      </c>
      <c r="B281" s="25" t="s">
        <v>389</v>
      </c>
      <c r="C281" s="36">
        <v>1416512</v>
      </c>
      <c r="D281" s="36">
        <v>0</v>
      </c>
      <c r="E281" s="36">
        <v>0</v>
      </c>
      <c r="F281" s="35"/>
      <c r="G281" s="35"/>
      <c r="H281" s="28">
        <v>114386156</v>
      </c>
      <c r="I281" s="38"/>
      <c r="J281" s="54">
        <v>52951305.100000001</v>
      </c>
      <c r="K281" s="54">
        <v>0</v>
      </c>
      <c r="L281" s="54">
        <v>1200000</v>
      </c>
      <c r="M281" s="54">
        <v>6573070</v>
      </c>
      <c r="N281" s="54">
        <v>0</v>
      </c>
      <c r="O281" s="54">
        <v>0</v>
      </c>
      <c r="P281" s="54">
        <v>0</v>
      </c>
      <c r="Q281" s="54">
        <v>53661780.899999999</v>
      </c>
      <c r="R281" s="54" t="s">
        <v>48</v>
      </c>
      <c r="S281" s="54">
        <v>114386156</v>
      </c>
      <c r="T281" s="53">
        <f t="shared" si="0"/>
        <v>0</v>
      </c>
      <c r="U281" s="53">
        <f t="shared" si="1"/>
        <v>107813086</v>
      </c>
      <c r="V281" s="28">
        <v>10.89</v>
      </c>
      <c r="W281" s="28">
        <v>10.89</v>
      </c>
      <c r="X281" s="28">
        <v>10.89</v>
      </c>
      <c r="Y281" s="38"/>
      <c r="Z281" s="38"/>
      <c r="AA281" s="38"/>
    </row>
    <row r="282" spans="1:28" ht="15" x14ac:dyDescent="0.2">
      <c r="A282" s="27">
        <v>9101</v>
      </c>
      <c r="B282" s="25" t="s">
        <v>390</v>
      </c>
      <c r="C282" s="36">
        <v>1416512</v>
      </c>
      <c r="D282" s="36">
        <v>0</v>
      </c>
      <c r="E282" s="36">
        <v>0</v>
      </c>
      <c r="F282" s="35"/>
      <c r="G282" s="35"/>
      <c r="H282" s="28">
        <v>114386487</v>
      </c>
      <c r="I282" s="38"/>
      <c r="J282" s="54">
        <v>52951636.100000001</v>
      </c>
      <c r="K282" s="54">
        <v>0</v>
      </c>
      <c r="L282" s="54">
        <v>1200000</v>
      </c>
      <c r="M282" s="54">
        <v>6573070</v>
      </c>
      <c r="N282" s="54">
        <v>0</v>
      </c>
      <c r="O282" s="54">
        <v>0</v>
      </c>
      <c r="P282" s="54">
        <v>0</v>
      </c>
      <c r="Q282" s="54">
        <v>53661780.899999999</v>
      </c>
      <c r="R282" s="54" t="s">
        <v>48</v>
      </c>
      <c r="S282" s="54">
        <v>114386487</v>
      </c>
      <c r="T282" s="53">
        <f t="shared" si="0"/>
        <v>0</v>
      </c>
      <c r="U282" s="53">
        <f t="shared" si="1"/>
        <v>107813417</v>
      </c>
      <c r="V282" s="28">
        <v>11.24</v>
      </c>
      <c r="W282" s="28">
        <v>10.89</v>
      </c>
      <c r="X282" s="28">
        <v>11.24</v>
      </c>
      <c r="Y282" s="38"/>
      <c r="Z282" s="38"/>
      <c r="AA282" s="38"/>
    </row>
    <row r="283" spans="1:28" ht="15" x14ac:dyDescent="0.2">
      <c r="A283" s="27">
        <v>9132</v>
      </c>
      <c r="B283" s="25" t="s">
        <v>391</v>
      </c>
      <c r="C283" s="36">
        <v>1416512</v>
      </c>
      <c r="D283" s="36">
        <v>24778</v>
      </c>
      <c r="E283" s="36">
        <v>0</v>
      </c>
      <c r="F283" s="35"/>
      <c r="G283" s="35"/>
      <c r="H283" s="28">
        <v>114387042</v>
      </c>
      <c r="I283" s="38"/>
      <c r="J283" s="54">
        <v>52952191.100000001</v>
      </c>
      <c r="K283" s="54">
        <v>0</v>
      </c>
      <c r="L283" s="54">
        <v>1200000</v>
      </c>
      <c r="M283" s="54">
        <v>6573070</v>
      </c>
      <c r="N283" s="54">
        <v>0</v>
      </c>
      <c r="O283" s="54">
        <v>0</v>
      </c>
      <c r="P283" s="54">
        <v>0</v>
      </c>
      <c r="Q283" s="54">
        <v>53661780.899999999</v>
      </c>
      <c r="R283" s="54" t="s">
        <v>48</v>
      </c>
      <c r="S283" s="54">
        <v>114387042</v>
      </c>
      <c r="T283" s="53">
        <f t="shared" si="0"/>
        <v>0</v>
      </c>
      <c r="U283" s="53">
        <f t="shared" si="1"/>
        <v>107813972</v>
      </c>
      <c r="V283" s="28">
        <v>10.83</v>
      </c>
      <c r="W283" s="28">
        <v>11.24</v>
      </c>
      <c r="X283" s="28">
        <v>11.03</v>
      </c>
      <c r="Y283" s="38"/>
      <c r="Z283" s="38"/>
      <c r="AA283" s="38"/>
    </row>
    <row r="284" spans="1:28" ht="15" x14ac:dyDescent="0.2">
      <c r="A284" s="27">
        <v>9163</v>
      </c>
      <c r="B284" s="25" t="s">
        <v>392</v>
      </c>
      <c r="C284" s="36">
        <v>1416512</v>
      </c>
      <c r="D284" s="36">
        <v>0</v>
      </c>
      <c r="E284" s="36">
        <v>0</v>
      </c>
      <c r="F284" s="35"/>
      <c r="G284" s="35"/>
      <c r="H284" s="28">
        <v>111987542</v>
      </c>
      <c r="I284" s="38"/>
      <c r="J284" s="54">
        <v>52952691.100000001</v>
      </c>
      <c r="K284" s="54">
        <v>0</v>
      </c>
      <c r="L284" s="54">
        <v>1200000</v>
      </c>
      <c r="M284" s="54">
        <v>6573070</v>
      </c>
      <c r="N284" s="54">
        <v>0</v>
      </c>
      <c r="O284" s="54">
        <v>0</v>
      </c>
      <c r="P284" s="54">
        <v>0</v>
      </c>
      <c r="Q284" s="54">
        <v>51261780.899999999</v>
      </c>
      <c r="R284" s="54" t="s">
        <v>48</v>
      </c>
      <c r="S284" s="54">
        <v>111987542</v>
      </c>
      <c r="T284" s="53">
        <f t="shared" si="0"/>
        <v>0</v>
      </c>
      <c r="U284" s="53">
        <f t="shared" si="1"/>
        <v>105414472</v>
      </c>
      <c r="V284" s="28">
        <v>10.83</v>
      </c>
      <c r="W284" s="28">
        <v>10.83</v>
      </c>
      <c r="X284" s="28">
        <v>10.83</v>
      </c>
      <c r="Y284" s="38"/>
      <c r="Z284" s="38"/>
      <c r="AA284" s="38"/>
    </row>
    <row r="285" spans="1:28" ht="15" x14ac:dyDescent="0.2">
      <c r="A285" s="27">
        <v>9191</v>
      </c>
      <c r="B285" s="25" t="s">
        <v>393</v>
      </c>
      <c r="C285" s="36">
        <v>1416512</v>
      </c>
      <c r="D285" s="36">
        <v>0</v>
      </c>
      <c r="E285" s="36">
        <v>0</v>
      </c>
      <c r="F285" s="35"/>
      <c r="G285" s="35"/>
      <c r="H285" s="28">
        <v>114405860</v>
      </c>
      <c r="I285" s="38"/>
      <c r="J285" s="54">
        <v>52953842.950000003</v>
      </c>
      <c r="K285" s="54">
        <v>0</v>
      </c>
      <c r="L285" s="54">
        <v>1200000</v>
      </c>
      <c r="M285" s="54">
        <v>6573070</v>
      </c>
      <c r="N285" s="54">
        <v>0</v>
      </c>
      <c r="O285" s="54">
        <v>0</v>
      </c>
      <c r="P285" s="54">
        <v>0</v>
      </c>
      <c r="Q285" s="54">
        <v>53678947.049999997</v>
      </c>
      <c r="R285" s="54" t="s">
        <v>48</v>
      </c>
      <c r="S285" s="54">
        <v>114405860</v>
      </c>
      <c r="T285" s="53">
        <f t="shared" si="0"/>
        <v>0</v>
      </c>
      <c r="U285" s="53">
        <f t="shared" si="1"/>
        <v>107832790</v>
      </c>
      <c r="V285" s="28">
        <v>10.83</v>
      </c>
      <c r="W285" s="28">
        <v>10.83</v>
      </c>
      <c r="X285" s="28">
        <v>10.83</v>
      </c>
      <c r="Y285" s="38"/>
      <c r="Z285" s="38"/>
      <c r="AA285" s="38"/>
    </row>
    <row r="286" spans="1:28" ht="15" x14ac:dyDescent="0.2">
      <c r="A286" s="27">
        <v>9222</v>
      </c>
      <c r="B286" s="25" t="s">
        <v>394</v>
      </c>
      <c r="C286" s="36">
        <v>1441290</v>
      </c>
      <c r="D286" s="36">
        <v>0</v>
      </c>
      <c r="E286" s="36">
        <v>0</v>
      </c>
      <c r="F286" s="35"/>
      <c r="G286" s="35"/>
      <c r="H286" s="28">
        <v>116807476</v>
      </c>
      <c r="I286" s="38"/>
      <c r="J286" s="54">
        <v>52955458.950000003</v>
      </c>
      <c r="K286" s="54">
        <v>0</v>
      </c>
      <c r="L286" s="54">
        <v>1200000</v>
      </c>
      <c r="M286" s="54">
        <v>6573070</v>
      </c>
      <c r="N286" s="54">
        <v>0</v>
      </c>
      <c r="O286" s="54">
        <v>0</v>
      </c>
      <c r="P286" s="54">
        <v>0</v>
      </c>
      <c r="Q286" s="54">
        <v>56078947.049999997</v>
      </c>
      <c r="R286" s="54" t="s">
        <v>48</v>
      </c>
      <c r="S286" s="54">
        <v>116807476</v>
      </c>
      <c r="T286" s="53">
        <f t="shared" si="0"/>
        <v>0</v>
      </c>
      <c r="U286" s="53">
        <f t="shared" si="1"/>
        <v>110234406</v>
      </c>
      <c r="V286" s="28">
        <v>10.83</v>
      </c>
      <c r="W286" s="28">
        <v>10.83</v>
      </c>
      <c r="X286" s="28">
        <v>10.83</v>
      </c>
      <c r="Y286" s="38"/>
      <c r="Z286" s="38"/>
      <c r="AA286" s="38"/>
    </row>
    <row r="287" spans="1:28" ht="15" x14ac:dyDescent="0.2">
      <c r="A287" s="27">
        <v>9252</v>
      </c>
      <c r="B287" s="25" t="s">
        <v>395</v>
      </c>
      <c r="C287" s="36">
        <v>1441290</v>
      </c>
      <c r="D287" s="36">
        <v>0</v>
      </c>
      <c r="E287" s="36">
        <v>0</v>
      </c>
      <c r="F287" s="28">
        <v>0</v>
      </c>
      <c r="G287" s="28">
        <v>119209386</v>
      </c>
      <c r="H287" s="28">
        <f t="shared" ref="H287:H298" si="2">F287+G287</f>
        <v>119209386</v>
      </c>
      <c r="I287" s="37">
        <f t="shared" ref="I287:I310" si="3">H287-SUM(F287:G287)</f>
        <v>0</v>
      </c>
      <c r="J287" s="53">
        <v>52957368.950000003</v>
      </c>
      <c r="K287" s="54">
        <v>0</v>
      </c>
      <c r="L287" s="54">
        <v>1200000</v>
      </c>
      <c r="M287" s="54">
        <v>6573070</v>
      </c>
      <c r="N287" s="54">
        <v>0</v>
      </c>
      <c r="O287" s="54">
        <v>0</v>
      </c>
      <c r="P287" s="54">
        <v>0</v>
      </c>
      <c r="Q287" s="54">
        <v>58478947.049999997</v>
      </c>
      <c r="R287" s="54" t="s">
        <v>48</v>
      </c>
      <c r="S287" s="55">
        <v>119209386</v>
      </c>
      <c r="T287" s="53">
        <f t="shared" si="0"/>
        <v>0</v>
      </c>
      <c r="U287" s="53">
        <f t="shared" si="1"/>
        <v>112636316</v>
      </c>
      <c r="V287" s="28">
        <v>10.83</v>
      </c>
      <c r="W287" s="28">
        <v>10.83</v>
      </c>
      <c r="X287" s="28">
        <v>10.83</v>
      </c>
      <c r="Y287" s="38"/>
      <c r="Z287" s="38"/>
      <c r="AA287" s="38"/>
      <c r="AB287" s="1" t="s">
        <v>396</v>
      </c>
    </row>
    <row r="288" spans="1:28" ht="15" x14ac:dyDescent="0.2">
      <c r="A288" s="27">
        <v>9283</v>
      </c>
      <c r="B288" s="25" t="s">
        <v>397</v>
      </c>
      <c r="C288" s="36">
        <v>1441290</v>
      </c>
      <c r="D288" s="36">
        <v>0</v>
      </c>
      <c r="E288" s="36">
        <v>0</v>
      </c>
      <c r="F288" s="28">
        <v>0</v>
      </c>
      <c r="G288" s="28">
        <v>119021672</v>
      </c>
      <c r="H288" s="28">
        <f t="shared" si="2"/>
        <v>119021672</v>
      </c>
      <c r="I288" s="37">
        <f t="shared" si="3"/>
        <v>0</v>
      </c>
      <c r="J288" s="54">
        <v>52958311.75</v>
      </c>
      <c r="K288" s="54">
        <v>0</v>
      </c>
      <c r="L288" s="54">
        <v>1200000</v>
      </c>
      <c r="M288" s="54">
        <v>6573070</v>
      </c>
      <c r="N288" s="54">
        <v>0</v>
      </c>
      <c r="O288" s="54">
        <v>0</v>
      </c>
      <c r="P288" s="54">
        <v>0</v>
      </c>
      <c r="Q288" s="54">
        <v>58290290.25</v>
      </c>
      <c r="R288" s="54" t="s">
        <v>48</v>
      </c>
      <c r="S288" s="54">
        <v>119021672</v>
      </c>
      <c r="T288" s="53">
        <f t="shared" si="0"/>
        <v>0</v>
      </c>
      <c r="U288" s="53">
        <f t="shared" si="1"/>
        <v>112448602</v>
      </c>
      <c r="V288" s="28">
        <v>10.83</v>
      </c>
      <c r="W288" s="28">
        <v>10.83</v>
      </c>
      <c r="X288" s="28">
        <v>10.83</v>
      </c>
      <c r="Y288" s="38"/>
      <c r="Z288" s="38"/>
      <c r="AA288" s="38"/>
    </row>
    <row r="289" spans="1:28" ht="15" x14ac:dyDescent="0.2">
      <c r="A289" s="27">
        <v>9313</v>
      </c>
      <c r="B289" s="25" t="s">
        <v>398</v>
      </c>
      <c r="C289" s="36">
        <v>1441290</v>
      </c>
      <c r="D289" s="36">
        <v>0</v>
      </c>
      <c r="E289" s="36">
        <v>0</v>
      </c>
      <c r="F289" s="28">
        <v>0</v>
      </c>
      <c r="G289" s="28">
        <v>118877672</v>
      </c>
      <c r="H289" s="28">
        <f t="shared" si="2"/>
        <v>118877672</v>
      </c>
      <c r="I289" s="37">
        <f t="shared" si="3"/>
        <v>0</v>
      </c>
      <c r="J289" s="53">
        <v>52958311.75</v>
      </c>
      <c r="K289" s="54">
        <v>0</v>
      </c>
      <c r="L289" s="54">
        <v>1200000</v>
      </c>
      <c r="M289" s="54">
        <v>5229070</v>
      </c>
      <c r="N289" s="54">
        <v>0</v>
      </c>
      <c r="O289" s="54">
        <v>0</v>
      </c>
      <c r="P289" s="54">
        <v>0</v>
      </c>
      <c r="Q289" s="54">
        <v>59490290.25</v>
      </c>
      <c r="R289" s="54" t="s">
        <v>48</v>
      </c>
      <c r="S289" s="54">
        <v>118877672</v>
      </c>
      <c r="T289" s="53">
        <f t="shared" si="0"/>
        <v>0</v>
      </c>
      <c r="U289" s="53">
        <f t="shared" si="1"/>
        <v>113648602</v>
      </c>
      <c r="V289" s="28">
        <v>10.83</v>
      </c>
      <c r="W289" s="28">
        <v>10.83</v>
      </c>
      <c r="X289" s="28">
        <v>10.83</v>
      </c>
      <c r="Y289" s="38"/>
      <c r="Z289" s="38"/>
      <c r="AA289" s="38"/>
      <c r="AB289" s="1" t="s">
        <v>399</v>
      </c>
    </row>
    <row r="290" spans="1:28" ht="15" x14ac:dyDescent="0.2">
      <c r="A290" s="27">
        <v>9344</v>
      </c>
      <c r="B290" s="25" t="s">
        <v>400</v>
      </c>
      <c r="C290" s="36">
        <v>1441290</v>
      </c>
      <c r="D290" s="36">
        <v>0</v>
      </c>
      <c r="E290" s="36">
        <v>0</v>
      </c>
      <c r="F290" s="28">
        <v>2600000</v>
      </c>
      <c r="G290" s="28">
        <v>120077701</v>
      </c>
      <c r="H290" s="28">
        <f t="shared" si="2"/>
        <v>122677701</v>
      </c>
      <c r="I290" s="37">
        <f t="shared" si="3"/>
        <v>0</v>
      </c>
      <c r="J290" s="54">
        <v>52958340.75</v>
      </c>
      <c r="K290" s="54">
        <v>0</v>
      </c>
      <c r="L290" s="54">
        <v>1200000</v>
      </c>
      <c r="M290" s="54">
        <v>5229070</v>
      </c>
      <c r="N290" s="54">
        <v>0</v>
      </c>
      <c r="O290" s="54">
        <v>0</v>
      </c>
      <c r="P290" s="54">
        <v>0</v>
      </c>
      <c r="Q290" s="54">
        <v>60690290.25</v>
      </c>
      <c r="R290" s="54" t="s">
        <v>48</v>
      </c>
      <c r="S290" s="54">
        <v>120077701</v>
      </c>
      <c r="T290" s="53">
        <f t="shared" si="0"/>
        <v>0</v>
      </c>
      <c r="U290" s="53">
        <f t="shared" si="1"/>
        <v>114848631</v>
      </c>
      <c r="V290" s="28">
        <v>10.83</v>
      </c>
      <c r="W290" s="28">
        <v>10.83</v>
      </c>
      <c r="X290" s="28">
        <v>10.83</v>
      </c>
      <c r="Y290" s="38"/>
      <c r="Z290" s="38"/>
      <c r="AA290" s="38"/>
    </row>
    <row r="291" spans="1:28" ht="15" x14ac:dyDescent="0.2">
      <c r="A291" s="27">
        <v>9375</v>
      </c>
      <c r="B291" s="25" t="s">
        <v>401</v>
      </c>
      <c r="C291" s="36">
        <v>1469685</v>
      </c>
      <c r="D291" s="36">
        <v>28395</v>
      </c>
      <c r="E291" s="36">
        <v>0</v>
      </c>
      <c r="F291" s="28">
        <v>3800000</v>
      </c>
      <c r="G291" s="28">
        <v>120078201</v>
      </c>
      <c r="H291" s="28">
        <f t="shared" si="2"/>
        <v>123878201</v>
      </c>
      <c r="I291" s="37">
        <f t="shared" si="3"/>
        <v>0</v>
      </c>
      <c r="J291" s="54">
        <v>52958840.75</v>
      </c>
      <c r="K291" s="54">
        <v>0</v>
      </c>
      <c r="L291" s="54">
        <v>1200000</v>
      </c>
      <c r="M291" s="54">
        <v>5229070</v>
      </c>
      <c r="N291" s="54">
        <v>0</v>
      </c>
      <c r="O291" s="54">
        <v>0</v>
      </c>
      <c r="P291" s="54">
        <v>0</v>
      </c>
      <c r="Q291" s="54">
        <v>60690290.25</v>
      </c>
      <c r="R291" s="54" t="s">
        <v>48</v>
      </c>
      <c r="S291" s="54">
        <v>120078201</v>
      </c>
      <c r="T291" s="53">
        <f t="shared" si="0"/>
        <v>0</v>
      </c>
      <c r="U291" s="53">
        <f t="shared" si="1"/>
        <v>114849131</v>
      </c>
      <c r="V291" s="28">
        <v>10.83</v>
      </c>
      <c r="W291" s="28">
        <v>10.83</v>
      </c>
      <c r="X291" s="28">
        <v>10.83</v>
      </c>
      <c r="Y291" s="38"/>
      <c r="Z291" s="38"/>
      <c r="AA291" s="38"/>
    </row>
    <row r="292" spans="1:28" ht="15" x14ac:dyDescent="0.2">
      <c r="A292" s="27">
        <v>9405</v>
      </c>
      <c r="B292" s="25" t="s">
        <v>402</v>
      </c>
      <c r="C292" s="36">
        <v>1469685</v>
      </c>
      <c r="D292" s="36">
        <v>0</v>
      </c>
      <c r="E292" s="36">
        <v>0</v>
      </c>
      <c r="F292" s="28">
        <v>7500000</v>
      </c>
      <c r="G292" s="28">
        <v>120078705</v>
      </c>
      <c r="H292" s="28">
        <f t="shared" si="2"/>
        <v>127578705</v>
      </c>
      <c r="I292" s="37">
        <f t="shared" si="3"/>
        <v>0</v>
      </c>
      <c r="J292" s="54">
        <v>52959344.75</v>
      </c>
      <c r="K292" s="54">
        <v>0</v>
      </c>
      <c r="L292" s="54">
        <v>1200000</v>
      </c>
      <c r="M292" s="54">
        <v>5229070</v>
      </c>
      <c r="N292" s="54">
        <v>0</v>
      </c>
      <c r="O292" s="54">
        <v>0</v>
      </c>
      <c r="P292" s="54">
        <v>0</v>
      </c>
      <c r="Q292" s="54">
        <v>60690290.25</v>
      </c>
      <c r="R292" s="54" t="s">
        <v>48</v>
      </c>
      <c r="S292" s="54">
        <v>120078705</v>
      </c>
      <c r="T292" s="53">
        <f t="shared" si="0"/>
        <v>0</v>
      </c>
      <c r="U292" s="53">
        <f t="shared" si="1"/>
        <v>114849635</v>
      </c>
      <c r="V292" s="28">
        <v>10.83</v>
      </c>
      <c r="W292" s="28">
        <v>10.83</v>
      </c>
      <c r="X292" s="28">
        <v>10.83</v>
      </c>
      <c r="Y292" s="38"/>
      <c r="Z292" s="38"/>
      <c r="AA292" s="38"/>
    </row>
    <row r="293" spans="1:28" ht="15" x14ac:dyDescent="0.2">
      <c r="A293" s="27">
        <v>9436</v>
      </c>
      <c r="B293" s="25" t="s">
        <v>403</v>
      </c>
      <c r="C293" s="36">
        <v>1469685</v>
      </c>
      <c r="D293" s="36">
        <v>0</v>
      </c>
      <c r="E293" s="36">
        <v>0</v>
      </c>
      <c r="F293" s="28">
        <v>7786000</v>
      </c>
      <c r="G293" s="28">
        <v>122704362</v>
      </c>
      <c r="H293" s="28">
        <f t="shared" si="2"/>
        <v>130490362</v>
      </c>
      <c r="I293" s="37">
        <f t="shared" si="3"/>
        <v>0</v>
      </c>
      <c r="J293" s="54">
        <v>53185001.75</v>
      </c>
      <c r="K293" s="54">
        <v>0</v>
      </c>
      <c r="L293" s="54">
        <v>1200000</v>
      </c>
      <c r="M293" s="54">
        <v>5229070</v>
      </c>
      <c r="N293" s="54">
        <v>0</v>
      </c>
      <c r="O293" s="54">
        <v>0</v>
      </c>
      <c r="P293" s="54">
        <v>0</v>
      </c>
      <c r="Q293" s="54">
        <v>63090290.25</v>
      </c>
      <c r="R293" s="54" t="s">
        <v>48</v>
      </c>
      <c r="S293" s="54">
        <v>122704362</v>
      </c>
      <c r="T293" s="53">
        <f t="shared" si="0"/>
        <v>0</v>
      </c>
      <c r="U293" s="53">
        <f t="shared" si="1"/>
        <v>117475292</v>
      </c>
      <c r="V293" s="28">
        <v>10.83</v>
      </c>
      <c r="W293" s="28">
        <v>10.83</v>
      </c>
      <c r="X293" s="28">
        <v>10.83</v>
      </c>
      <c r="Y293" s="38"/>
      <c r="Z293" s="38"/>
      <c r="AA293" s="38"/>
    </row>
    <row r="294" spans="1:28" ht="15" x14ac:dyDescent="0.2">
      <c r="A294" s="27">
        <v>9466</v>
      </c>
      <c r="B294" s="25" t="s">
        <v>404</v>
      </c>
      <c r="C294" s="36">
        <v>1469685</v>
      </c>
      <c r="D294" s="36">
        <v>0</v>
      </c>
      <c r="E294" s="36">
        <v>0</v>
      </c>
      <c r="F294" s="28">
        <v>7600000</v>
      </c>
      <c r="G294" s="28">
        <v>125104977</v>
      </c>
      <c r="H294" s="28">
        <f t="shared" si="2"/>
        <v>132704977</v>
      </c>
      <c r="I294" s="37">
        <f t="shared" si="3"/>
        <v>0</v>
      </c>
      <c r="J294" s="54">
        <v>53185616.75</v>
      </c>
      <c r="K294" s="54">
        <v>0</v>
      </c>
      <c r="L294" s="54">
        <v>1200000</v>
      </c>
      <c r="M294" s="54">
        <v>5229070</v>
      </c>
      <c r="N294" s="54">
        <v>0</v>
      </c>
      <c r="O294" s="54">
        <v>0</v>
      </c>
      <c r="P294" s="54">
        <v>0</v>
      </c>
      <c r="Q294" s="54">
        <v>65490290.25</v>
      </c>
      <c r="R294" s="54" t="s">
        <v>48</v>
      </c>
      <c r="S294" s="54">
        <v>125104977</v>
      </c>
      <c r="T294" s="53">
        <f t="shared" si="0"/>
        <v>0</v>
      </c>
      <c r="U294" s="53">
        <f t="shared" si="1"/>
        <v>119875907</v>
      </c>
      <c r="V294" s="28">
        <v>10.83</v>
      </c>
      <c r="W294" s="28">
        <v>10.83</v>
      </c>
      <c r="X294" s="28">
        <v>10.83</v>
      </c>
      <c r="Y294" s="38"/>
      <c r="Z294" s="38"/>
      <c r="AA294" s="38"/>
    </row>
    <row r="295" spans="1:28" ht="15" x14ac:dyDescent="0.2">
      <c r="A295" s="27">
        <v>9497</v>
      </c>
      <c r="B295" s="25" t="s">
        <v>405</v>
      </c>
      <c r="C295" s="36">
        <v>1469685</v>
      </c>
      <c r="D295" s="36">
        <v>0</v>
      </c>
      <c r="E295" s="36">
        <v>0</v>
      </c>
      <c r="F295" s="28">
        <v>7917000</v>
      </c>
      <c r="G295" s="28">
        <v>125134143</v>
      </c>
      <c r="H295" s="28">
        <f t="shared" si="2"/>
        <v>133051143</v>
      </c>
      <c r="I295" s="37">
        <f t="shared" si="3"/>
        <v>0</v>
      </c>
      <c r="J295" s="54">
        <v>53214782.75</v>
      </c>
      <c r="K295" s="54">
        <v>0</v>
      </c>
      <c r="L295" s="54">
        <v>1200000</v>
      </c>
      <c r="M295" s="54">
        <v>5229070</v>
      </c>
      <c r="N295" s="54">
        <v>0</v>
      </c>
      <c r="O295" s="54">
        <v>0</v>
      </c>
      <c r="P295" s="54">
        <v>0</v>
      </c>
      <c r="Q295" s="54">
        <v>65490290.25</v>
      </c>
      <c r="R295" s="54" t="s">
        <v>48</v>
      </c>
      <c r="S295" s="54">
        <v>125134143</v>
      </c>
      <c r="T295" s="53">
        <f t="shared" si="0"/>
        <v>0</v>
      </c>
      <c r="U295" s="53">
        <f t="shared" si="1"/>
        <v>119905073</v>
      </c>
      <c r="V295" s="28">
        <v>10.83</v>
      </c>
      <c r="W295" s="28">
        <v>10.83</v>
      </c>
      <c r="X295" s="28">
        <v>10.83</v>
      </c>
      <c r="Y295" s="38"/>
      <c r="Z295" s="38"/>
      <c r="AA295" s="38"/>
    </row>
    <row r="296" spans="1:28" ht="15" x14ac:dyDescent="0.2">
      <c r="A296" s="27">
        <v>9528</v>
      </c>
      <c r="B296" s="25" t="s">
        <v>406</v>
      </c>
      <c r="C296" s="36">
        <v>1502800</v>
      </c>
      <c r="D296" s="36">
        <v>33115</v>
      </c>
      <c r="E296" s="36">
        <v>0</v>
      </c>
      <c r="F296" s="28">
        <v>6713000</v>
      </c>
      <c r="G296" s="28">
        <v>128734143</v>
      </c>
      <c r="H296" s="28">
        <f t="shared" si="2"/>
        <v>135447143</v>
      </c>
      <c r="I296" s="37">
        <f t="shared" si="3"/>
        <v>0</v>
      </c>
      <c r="J296" s="54">
        <v>53214782.75</v>
      </c>
      <c r="K296" s="54">
        <v>0</v>
      </c>
      <c r="L296" s="54">
        <v>1200000</v>
      </c>
      <c r="M296" s="54">
        <v>5229070</v>
      </c>
      <c r="N296" s="54">
        <v>0</v>
      </c>
      <c r="O296" s="54">
        <v>0</v>
      </c>
      <c r="P296" s="54">
        <v>0</v>
      </c>
      <c r="Q296" s="54">
        <v>69090290.25</v>
      </c>
      <c r="R296" s="54" t="s">
        <v>48</v>
      </c>
      <c r="S296" s="54">
        <v>128734143</v>
      </c>
      <c r="T296" s="53">
        <f t="shared" si="0"/>
        <v>0</v>
      </c>
      <c r="U296" s="53">
        <f t="shared" si="1"/>
        <v>123505073</v>
      </c>
      <c r="V296" s="28">
        <v>10.83</v>
      </c>
      <c r="W296" s="28">
        <v>10.83</v>
      </c>
      <c r="X296" s="28">
        <v>10.83</v>
      </c>
      <c r="Y296" s="38"/>
      <c r="Z296" s="38"/>
      <c r="AA296" s="38"/>
    </row>
    <row r="297" spans="1:28" ht="15" x14ac:dyDescent="0.2">
      <c r="A297" s="27">
        <v>9556</v>
      </c>
      <c r="B297" s="25" t="s">
        <v>407</v>
      </c>
      <c r="C297" s="36">
        <v>1502800</v>
      </c>
      <c r="D297" s="36">
        <v>0</v>
      </c>
      <c r="E297" s="36">
        <v>0</v>
      </c>
      <c r="F297" s="28">
        <v>6400000</v>
      </c>
      <c r="G297" s="28">
        <v>131142193</v>
      </c>
      <c r="H297" s="28">
        <f t="shared" si="2"/>
        <v>137542193</v>
      </c>
      <c r="I297" s="37">
        <f t="shared" si="3"/>
        <v>0</v>
      </c>
      <c r="J297" s="54">
        <v>53222832.75</v>
      </c>
      <c r="K297" s="54">
        <v>0</v>
      </c>
      <c r="L297" s="54">
        <v>1200000</v>
      </c>
      <c r="M297" s="54">
        <v>5229070</v>
      </c>
      <c r="N297" s="54">
        <v>0</v>
      </c>
      <c r="O297" s="54">
        <v>0</v>
      </c>
      <c r="P297" s="54">
        <v>0</v>
      </c>
      <c r="Q297" s="54">
        <v>71490290.25</v>
      </c>
      <c r="R297" s="54" t="s">
        <v>48</v>
      </c>
      <c r="S297" s="54">
        <v>131142193</v>
      </c>
      <c r="T297" s="53">
        <f t="shared" si="0"/>
        <v>0</v>
      </c>
      <c r="U297" s="53">
        <f t="shared" si="1"/>
        <v>125913123</v>
      </c>
      <c r="V297" s="28">
        <v>10.83</v>
      </c>
      <c r="W297" s="28">
        <v>10.83</v>
      </c>
      <c r="X297" s="28">
        <v>10.83</v>
      </c>
      <c r="Y297" s="38"/>
      <c r="Z297" s="38"/>
      <c r="AA297" s="38"/>
    </row>
    <row r="298" spans="1:28" ht="15" x14ac:dyDescent="0.2">
      <c r="A298" s="27">
        <v>9587</v>
      </c>
      <c r="B298" s="25" t="s">
        <v>408</v>
      </c>
      <c r="C298" s="36">
        <v>1502800</v>
      </c>
      <c r="D298" s="36">
        <v>0</v>
      </c>
      <c r="E298" s="36">
        <v>0</v>
      </c>
      <c r="F298" s="28">
        <v>7900000</v>
      </c>
      <c r="G298" s="28">
        <v>137961166</v>
      </c>
      <c r="H298" s="28">
        <f t="shared" si="2"/>
        <v>145861166</v>
      </c>
      <c r="I298" s="37">
        <f t="shared" si="3"/>
        <v>0</v>
      </c>
      <c r="J298" s="54">
        <v>53768136.549999997</v>
      </c>
      <c r="K298" s="54">
        <v>147449.10999999999</v>
      </c>
      <c r="L298" s="54">
        <v>1400000</v>
      </c>
      <c r="M298" s="54">
        <v>5229070</v>
      </c>
      <c r="N298" s="54">
        <v>0</v>
      </c>
      <c r="O298" s="54">
        <v>0</v>
      </c>
      <c r="P298" s="54">
        <v>0</v>
      </c>
      <c r="Q298" s="54">
        <v>77416510.340000004</v>
      </c>
      <c r="R298" s="54" t="s">
        <v>48</v>
      </c>
      <c r="S298" s="54">
        <v>137961166</v>
      </c>
      <c r="T298" s="53">
        <f t="shared" si="0"/>
        <v>0</v>
      </c>
      <c r="U298" s="53">
        <f t="shared" si="1"/>
        <v>132732096</v>
      </c>
      <c r="V298" s="28">
        <v>10.83</v>
      </c>
      <c r="W298" s="28">
        <v>10.83</v>
      </c>
      <c r="X298" s="28">
        <v>10.83</v>
      </c>
      <c r="Y298" s="38"/>
      <c r="Z298" s="38"/>
      <c r="AA298" s="38"/>
    </row>
    <row r="299" spans="1:28" ht="15" x14ac:dyDescent="0.2">
      <c r="A299" s="27">
        <v>9617</v>
      </c>
      <c r="B299" s="25" t="s">
        <v>409</v>
      </c>
      <c r="C299" s="36">
        <v>1502800</v>
      </c>
      <c r="D299" s="36">
        <v>0</v>
      </c>
      <c r="E299" s="36">
        <v>0</v>
      </c>
      <c r="F299" s="28">
        <v>5879000</v>
      </c>
      <c r="G299" s="28">
        <v>140172622</v>
      </c>
      <c r="H299" s="28">
        <v>146051622</v>
      </c>
      <c r="I299" s="37">
        <f t="shared" si="3"/>
        <v>0</v>
      </c>
      <c r="J299" s="54">
        <v>53768736.549999997</v>
      </c>
      <c r="K299" s="54">
        <v>147449.10999999999</v>
      </c>
      <c r="L299" s="54">
        <v>1400000</v>
      </c>
      <c r="M299" s="54">
        <v>5229070</v>
      </c>
      <c r="N299" s="54">
        <v>0</v>
      </c>
      <c r="O299" s="54">
        <v>0</v>
      </c>
      <c r="P299" s="54">
        <v>0</v>
      </c>
      <c r="Q299" s="54">
        <v>79627366.340000004</v>
      </c>
      <c r="R299" s="54" t="s">
        <v>48</v>
      </c>
      <c r="S299" s="54">
        <v>140172622</v>
      </c>
      <c r="T299" s="53">
        <f t="shared" si="0"/>
        <v>0</v>
      </c>
      <c r="U299" s="53">
        <f t="shared" si="1"/>
        <v>134943552</v>
      </c>
      <c r="V299" s="28">
        <v>10.83</v>
      </c>
      <c r="W299" s="28">
        <v>10.83</v>
      </c>
      <c r="X299" s="28">
        <v>10.83</v>
      </c>
      <c r="Y299" s="38"/>
      <c r="Z299" s="38"/>
      <c r="AA299" s="38"/>
    </row>
    <row r="300" spans="1:28" ht="15" x14ac:dyDescent="0.2">
      <c r="A300" s="27">
        <v>9648</v>
      </c>
      <c r="B300" s="25" t="s">
        <v>410</v>
      </c>
      <c r="C300" s="36">
        <v>1502800</v>
      </c>
      <c r="D300" s="36">
        <v>0</v>
      </c>
      <c r="E300" s="36">
        <v>0</v>
      </c>
      <c r="F300" s="28">
        <v>4036000</v>
      </c>
      <c r="G300" s="28">
        <v>139200931</v>
      </c>
      <c r="H300" s="28">
        <v>143236931</v>
      </c>
      <c r="I300" s="37">
        <f t="shared" si="3"/>
        <v>0</v>
      </c>
      <c r="J300" s="54">
        <v>53769045.549999997</v>
      </c>
      <c r="K300" s="54">
        <v>147449.10999999999</v>
      </c>
      <c r="L300" s="54">
        <v>1400000</v>
      </c>
      <c r="M300" s="54">
        <v>657070</v>
      </c>
      <c r="N300" s="54">
        <v>0</v>
      </c>
      <c r="O300" s="54">
        <v>0</v>
      </c>
      <c r="P300" s="54">
        <v>0</v>
      </c>
      <c r="Q300" s="54">
        <v>83227366.340000004</v>
      </c>
      <c r="R300" s="54" t="s">
        <v>48</v>
      </c>
      <c r="S300" s="54">
        <v>139200931</v>
      </c>
      <c r="T300" s="53">
        <f t="shared" si="0"/>
        <v>0</v>
      </c>
      <c r="U300" s="53">
        <f t="shared" si="1"/>
        <v>138543861</v>
      </c>
      <c r="V300" s="28">
        <v>10.83</v>
      </c>
      <c r="W300" s="28">
        <v>11.24</v>
      </c>
      <c r="X300" s="28">
        <v>10.86</v>
      </c>
      <c r="Y300" s="38"/>
      <c r="Z300" s="38"/>
      <c r="AA300" s="38"/>
    </row>
    <row r="301" spans="1:28" ht="15" x14ac:dyDescent="0.2">
      <c r="A301" s="27">
        <v>9678</v>
      </c>
      <c r="B301" s="25" t="s">
        <v>411</v>
      </c>
      <c r="C301" s="36">
        <v>1502800</v>
      </c>
      <c r="D301" s="36">
        <v>0</v>
      </c>
      <c r="E301" s="36">
        <v>2771047</v>
      </c>
      <c r="F301" s="28">
        <v>3750000</v>
      </c>
      <c r="G301" s="28">
        <v>136800997</v>
      </c>
      <c r="H301" s="28">
        <v>140550997</v>
      </c>
      <c r="I301" s="37">
        <f t="shared" si="3"/>
        <v>0</v>
      </c>
      <c r="J301" s="54">
        <v>53769111.549999997</v>
      </c>
      <c r="K301" s="54">
        <v>147449.10999999999</v>
      </c>
      <c r="L301" s="54">
        <v>1400000</v>
      </c>
      <c r="M301" s="54">
        <v>657070</v>
      </c>
      <c r="N301" s="54">
        <v>0</v>
      </c>
      <c r="O301" s="54">
        <v>0</v>
      </c>
      <c r="P301" s="54">
        <v>0</v>
      </c>
      <c r="Q301" s="54">
        <v>80827366.340000004</v>
      </c>
      <c r="R301" s="54" t="s">
        <v>48</v>
      </c>
      <c r="S301" s="54">
        <v>136800997</v>
      </c>
      <c r="T301" s="53">
        <f t="shared" si="0"/>
        <v>0</v>
      </c>
      <c r="U301" s="53">
        <f t="shared" si="1"/>
        <v>136143927</v>
      </c>
      <c r="V301" s="28">
        <v>10.48</v>
      </c>
      <c r="W301" s="28">
        <v>11.24</v>
      </c>
      <c r="X301" s="28">
        <v>11.05</v>
      </c>
      <c r="Y301" s="38"/>
      <c r="Z301" s="38"/>
      <c r="AA301" s="38"/>
    </row>
    <row r="302" spans="1:28" ht="15" x14ac:dyDescent="0.2">
      <c r="A302" s="27">
        <v>9709</v>
      </c>
      <c r="B302" s="25" t="s">
        <v>412</v>
      </c>
      <c r="C302" s="36">
        <v>1502800</v>
      </c>
      <c r="D302" s="36">
        <v>0</v>
      </c>
      <c r="E302" s="36">
        <v>2771047</v>
      </c>
      <c r="F302" s="28">
        <v>2601600</v>
      </c>
      <c r="G302" s="28">
        <v>134408877</v>
      </c>
      <c r="H302" s="28">
        <v>137010477</v>
      </c>
      <c r="I302" s="37">
        <f t="shared" si="3"/>
        <v>0</v>
      </c>
      <c r="J302" s="54">
        <v>53776991.549999997</v>
      </c>
      <c r="K302" s="54">
        <v>147449.10999999999</v>
      </c>
      <c r="L302" s="54">
        <v>1400000</v>
      </c>
      <c r="M302" s="54">
        <v>657070</v>
      </c>
      <c r="N302" s="54">
        <v>0</v>
      </c>
      <c r="O302" s="54">
        <v>0</v>
      </c>
      <c r="P302" s="54">
        <v>0</v>
      </c>
      <c r="Q302" s="54">
        <v>78427366.340000004</v>
      </c>
      <c r="R302" s="54" t="s">
        <v>48</v>
      </c>
      <c r="S302" s="54">
        <v>134408877</v>
      </c>
      <c r="T302" s="53">
        <f t="shared" si="0"/>
        <v>0</v>
      </c>
      <c r="U302" s="53">
        <f t="shared" si="1"/>
        <v>133751807</v>
      </c>
      <c r="V302" s="28">
        <v>10.48</v>
      </c>
      <c r="W302" s="28">
        <v>10.96</v>
      </c>
      <c r="X302" s="28">
        <v>10.96</v>
      </c>
      <c r="Y302" s="38"/>
      <c r="Z302" s="38"/>
      <c r="AA302" s="38"/>
    </row>
    <row r="303" spans="1:28" ht="15" x14ac:dyDescent="0.2">
      <c r="A303" s="27">
        <v>9740</v>
      </c>
      <c r="B303" s="25" t="s">
        <v>413</v>
      </c>
      <c r="C303" s="36">
        <v>1502800</v>
      </c>
      <c r="D303" s="36">
        <v>33119</v>
      </c>
      <c r="E303" s="36">
        <v>2771047</v>
      </c>
      <c r="F303" s="28">
        <v>2300000</v>
      </c>
      <c r="G303" s="28">
        <v>130809294</v>
      </c>
      <c r="H303" s="28">
        <v>133109294</v>
      </c>
      <c r="I303" s="37">
        <f t="shared" si="3"/>
        <v>0</v>
      </c>
      <c r="J303" s="54">
        <v>53777408.549999997</v>
      </c>
      <c r="K303" s="54">
        <v>147449.10999999999</v>
      </c>
      <c r="L303" s="54">
        <v>1400000</v>
      </c>
      <c r="M303" s="54">
        <v>657070</v>
      </c>
      <c r="N303" s="54">
        <v>0</v>
      </c>
      <c r="O303" s="54">
        <v>0</v>
      </c>
      <c r="P303" s="54">
        <v>0</v>
      </c>
      <c r="Q303" s="54">
        <v>74827366.340000004</v>
      </c>
      <c r="R303" s="54" t="s">
        <v>48</v>
      </c>
      <c r="S303" s="54">
        <v>130809294</v>
      </c>
      <c r="T303" s="53">
        <f t="shared" si="0"/>
        <v>0</v>
      </c>
      <c r="U303" s="53">
        <f t="shared" si="1"/>
        <v>130152224</v>
      </c>
      <c r="V303" s="28">
        <v>10.48</v>
      </c>
      <c r="W303" s="28">
        <v>10.96</v>
      </c>
      <c r="X303" s="28">
        <v>10.96</v>
      </c>
      <c r="Y303" s="38"/>
      <c r="Z303" s="38"/>
      <c r="AA303" s="38"/>
    </row>
    <row r="304" spans="1:28" ht="15" x14ac:dyDescent="0.2">
      <c r="A304" s="27">
        <v>9770</v>
      </c>
      <c r="B304" s="25" t="s">
        <v>414</v>
      </c>
      <c r="C304" s="36">
        <v>1675919</v>
      </c>
      <c r="D304" s="36">
        <v>0</v>
      </c>
      <c r="E304" s="36">
        <v>1259047</v>
      </c>
      <c r="F304" s="28">
        <v>1600000</v>
      </c>
      <c r="G304" s="28">
        <v>130813299</v>
      </c>
      <c r="H304" s="28">
        <v>132413299</v>
      </c>
      <c r="I304" s="37">
        <f t="shared" si="3"/>
        <v>0</v>
      </c>
      <c r="J304" s="54">
        <v>53781413.549999997</v>
      </c>
      <c r="K304" s="54">
        <v>147449.10999999999</v>
      </c>
      <c r="L304" s="54">
        <v>1400000</v>
      </c>
      <c r="M304" s="54">
        <v>657070</v>
      </c>
      <c r="N304" s="54">
        <v>0</v>
      </c>
      <c r="O304" s="54">
        <v>0</v>
      </c>
      <c r="P304" s="54">
        <v>0</v>
      </c>
      <c r="Q304" s="54">
        <v>74827366.340000004</v>
      </c>
      <c r="R304" s="54" t="s">
        <v>48</v>
      </c>
      <c r="S304" s="54">
        <v>130813299</v>
      </c>
      <c r="T304" s="53">
        <f t="shared" si="0"/>
        <v>0</v>
      </c>
      <c r="U304" s="53">
        <f t="shared" si="1"/>
        <v>130156229</v>
      </c>
      <c r="V304" s="28">
        <v>10.89</v>
      </c>
      <c r="W304" s="28">
        <v>10.96</v>
      </c>
      <c r="X304" s="28">
        <v>10.92</v>
      </c>
      <c r="Y304" s="38"/>
      <c r="Z304" s="38"/>
      <c r="AA304" s="38"/>
    </row>
    <row r="305" spans="1:27" ht="15" x14ac:dyDescent="0.2">
      <c r="A305" s="27">
        <v>9801</v>
      </c>
      <c r="B305" s="25" t="s">
        <v>415</v>
      </c>
      <c r="C305" s="36">
        <v>1675919</v>
      </c>
      <c r="D305" s="36">
        <v>0</v>
      </c>
      <c r="E305" s="36">
        <v>1259047</v>
      </c>
      <c r="F305" s="28">
        <v>1062000</v>
      </c>
      <c r="G305" s="28">
        <v>130892299</v>
      </c>
      <c r="H305" s="28">
        <v>131954299</v>
      </c>
      <c r="I305" s="37">
        <f t="shared" si="3"/>
        <v>0</v>
      </c>
      <c r="J305" s="54">
        <v>53860413.549999997</v>
      </c>
      <c r="K305" s="54">
        <v>147449.10999999999</v>
      </c>
      <c r="L305" s="54">
        <v>1400000</v>
      </c>
      <c r="M305" s="54">
        <v>657070</v>
      </c>
      <c r="N305" s="54">
        <v>0</v>
      </c>
      <c r="O305" s="54">
        <v>0</v>
      </c>
      <c r="P305" s="54">
        <v>0</v>
      </c>
      <c r="Q305" s="54">
        <v>74827366.340000004</v>
      </c>
      <c r="R305" s="54" t="s">
        <v>48</v>
      </c>
      <c r="S305" s="54">
        <v>130892299</v>
      </c>
      <c r="T305" s="53">
        <f t="shared" si="0"/>
        <v>0</v>
      </c>
      <c r="U305" s="53">
        <f t="shared" si="1"/>
        <v>130235229</v>
      </c>
      <c r="V305" s="28">
        <v>10.89</v>
      </c>
      <c r="W305" s="28">
        <v>10.96</v>
      </c>
      <c r="X305" s="28">
        <v>10.89</v>
      </c>
      <c r="Y305" s="38"/>
      <c r="Z305" s="38"/>
      <c r="AA305" s="38"/>
    </row>
    <row r="306" spans="1:27" ht="15" x14ac:dyDescent="0.2">
      <c r="A306" s="27">
        <v>9831</v>
      </c>
      <c r="B306" s="25" t="s">
        <v>416</v>
      </c>
      <c r="C306" s="36">
        <v>1745919</v>
      </c>
      <c r="D306" s="36">
        <v>0</v>
      </c>
      <c r="E306" s="36">
        <v>503047</v>
      </c>
      <c r="F306" s="28">
        <v>800000</v>
      </c>
      <c r="G306" s="28">
        <v>126092413</v>
      </c>
      <c r="H306" s="28">
        <v>126892413</v>
      </c>
      <c r="I306" s="37">
        <f t="shared" si="3"/>
        <v>0</v>
      </c>
      <c r="J306" s="54">
        <v>53860527.549999997</v>
      </c>
      <c r="K306" s="54">
        <v>147449.10999999999</v>
      </c>
      <c r="L306" s="54">
        <v>1400000</v>
      </c>
      <c r="M306" s="54">
        <v>657070</v>
      </c>
      <c r="N306" s="54">
        <v>0</v>
      </c>
      <c r="O306" s="54">
        <v>0</v>
      </c>
      <c r="P306" s="54">
        <v>0</v>
      </c>
      <c r="Q306" s="54">
        <v>70027366.340000004</v>
      </c>
      <c r="R306" s="54" t="s">
        <v>48</v>
      </c>
      <c r="S306" s="54">
        <v>126092413</v>
      </c>
      <c r="T306" s="53">
        <f t="shared" si="0"/>
        <v>0</v>
      </c>
      <c r="U306" s="53">
        <f t="shared" si="1"/>
        <v>125435343</v>
      </c>
      <c r="V306" s="28">
        <v>10.89</v>
      </c>
      <c r="W306" s="28">
        <v>10.89</v>
      </c>
      <c r="X306" s="28">
        <v>10.89</v>
      </c>
      <c r="Y306" s="38"/>
      <c r="Z306" s="38"/>
      <c r="AA306" s="38"/>
    </row>
    <row r="307" spans="1:27" ht="15" x14ac:dyDescent="0.2">
      <c r="A307" s="27">
        <v>9862</v>
      </c>
      <c r="B307" s="25" t="s">
        <v>417</v>
      </c>
      <c r="C307" s="36">
        <v>1792497</v>
      </c>
      <c r="D307" s="36">
        <v>0</v>
      </c>
      <c r="E307" s="36">
        <v>0</v>
      </c>
      <c r="F307" s="28">
        <v>800000</v>
      </c>
      <c r="G307" s="28">
        <v>126270764</v>
      </c>
      <c r="H307" s="28">
        <v>127070764</v>
      </c>
      <c r="I307" s="37">
        <f t="shared" si="3"/>
        <v>0</v>
      </c>
      <c r="J307" s="54">
        <v>53861100.770000003</v>
      </c>
      <c r="K307" s="54">
        <v>147449.10999999999</v>
      </c>
      <c r="L307" s="54">
        <v>1400000</v>
      </c>
      <c r="M307" s="54">
        <v>657070</v>
      </c>
      <c r="N307" s="54">
        <v>0</v>
      </c>
      <c r="O307" s="54">
        <v>0</v>
      </c>
      <c r="P307" s="54">
        <v>0</v>
      </c>
      <c r="Q307" s="54">
        <v>70205144.120000005</v>
      </c>
      <c r="R307" s="54" t="s">
        <v>48</v>
      </c>
      <c r="S307" s="54">
        <v>126270764</v>
      </c>
      <c r="T307" s="53">
        <f t="shared" si="0"/>
        <v>0</v>
      </c>
      <c r="U307" s="53">
        <f t="shared" si="1"/>
        <v>125613694</v>
      </c>
      <c r="V307" s="28">
        <v>10.89</v>
      </c>
      <c r="W307" s="28">
        <v>10.89</v>
      </c>
      <c r="X307" s="28">
        <v>10.89</v>
      </c>
      <c r="Y307" s="38"/>
      <c r="Z307" s="38"/>
      <c r="AA307" s="38"/>
    </row>
    <row r="308" spans="1:27" ht="15" x14ac:dyDescent="0.2">
      <c r="A308" s="27">
        <v>9893</v>
      </c>
      <c r="B308" s="25" t="s">
        <v>418</v>
      </c>
      <c r="C308" s="36">
        <v>1826738</v>
      </c>
      <c r="D308" s="36">
        <v>34241</v>
      </c>
      <c r="E308" s="36">
        <v>0</v>
      </c>
      <c r="F308" s="28">
        <v>800000</v>
      </c>
      <c r="G308" s="28">
        <v>128089888</v>
      </c>
      <c r="H308" s="28">
        <v>128889888</v>
      </c>
      <c r="I308" s="37">
        <f t="shared" si="3"/>
        <v>0</v>
      </c>
      <c r="J308" s="54">
        <v>53864997.119999997</v>
      </c>
      <c r="K308" s="54">
        <v>147449.10999999999</v>
      </c>
      <c r="L308" s="54">
        <v>1400000</v>
      </c>
      <c r="M308" s="54" t="s">
        <v>48</v>
      </c>
      <c r="N308" s="54">
        <v>0</v>
      </c>
      <c r="O308" s="54">
        <v>0</v>
      </c>
      <c r="P308" s="54">
        <v>0</v>
      </c>
      <c r="Q308" s="54">
        <v>72677441.769999996</v>
      </c>
      <c r="R308" s="54" t="s">
        <v>48</v>
      </c>
      <c r="S308" s="54">
        <v>128089888</v>
      </c>
      <c r="T308" s="53">
        <f t="shared" si="0"/>
        <v>0</v>
      </c>
      <c r="U308" s="53">
        <f t="shared" si="1"/>
        <v>128089888</v>
      </c>
      <c r="V308" s="28">
        <v>10.83</v>
      </c>
      <c r="W308" s="28">
        <v>10.83</v>
      </c>
      <c r="X308" s="28">
        <v>10.83</v>
      </c>
      <c r="Y308" s="38"/>
      <c r="Z308" s="38"/>
      <c r="AA308" s="38"/>
    </row>
    <row r="309" spans="1:27" ht="15" x14ac:dyDescent="0.2">
      <c r="A309" s="27">
        <v>9921</v>
      </c>
      <c r="B309" s="25" t="s">
        <v>419</v>
      </c>
      <c r="C309" s="36">
        <v>1829104</v>
      </c>
      <c r="D309" s="36">
        <v>2366</v>
      </c>
      <c r="E309" s="36">
        <v>0</v>
      </c>
      <c r="F309" s="28">
        <v>800000</v>
      </c>
      <c r="G309" s="28">
        <v>134090317</v>
      </c>
      <c r="H309" s="28">
        <v>134890317</v>
      </c>
      <c r="I309" s="37">
        <f t="shared" si="3"/>
        <v>0</v>
      </c>
      <c r="J309" s="54">
        <v>53865426.119999997</v>
      </c>
      <c r="K309" s="54">
        <v>147449.10999999999</v>
      </c>
      <c r="L309" s="54">
        <v>1400000</v>
      </c>
      <c r="M309" s="54" t="s">
        <v>48</v>
      </c>
      <c r="N309" s="54">
        <v>0</v>
      </c>
      <c r="O309" s="54">
        <v>0</v>
      </c>
      <c r="P309" s="54">
        <v>0</v>
      </c>
      <c r="Q309" s="54">
        <v>78677441.769999996</v>
      </c>
      <c r="R309" s="54" t="s">
        <v>48</v>
      </c>
      <c r="S309" s="54">
        <v>134090317</v>
      </c>
      <c r="T309" s="53">
        <f t="shared" si="0"/>
        <v>0</v>
      </c>
      <c r="U309" s="53">
        <f t="shared" si="1"/>
        <v>134090317</v>
      </c>
      <c r="V309" s="28">
        <v>10.83</v>
      </c>
      <c r="W309" s="28">
        <v>10.83</v>
      </c>
      <c r="X309" s="28">
        <v>10.83</v>
      </c>
      <c r="Y309" s="38"/>
      <c r="Z309" s="38"/>
      <c r="AA309" s="38"/>
    </row>
    <row r="310" spans="1:27" ht="15" x14ac:dyDescent="0.2">
      <c r="A310" s="27">
        <v>9952</v>
      </c>
      <c r="B310" s="25" t="s">
        <v>420</v>
      </c>
      <c r="C310" s="36">
        <v>1805738</v>
      </c>
      <c r="D310" s="36">
        <v>2291</v>
      </c>
      <c r="E310" s="36">
        <v>0</v>
      </c>
      <c r="F310" s="28">
        <v>0</v>
      </c>
      <c r="G310" s="28">
        <v>133958520</v>
      </c>
      <c r="H310" s="28">
        <v>133958520</v>
      </c>
      <c r="I310" s="37">
        <f t="shared" si="3"/>
        <v>0</v>
      </c>
      <c r="J310" s="54">
        <v>53865786.229999997</v>
      </c>
      <c r="K310" s="54" t="s">
        <v>48</v>
      </c>
      <c r="L310" s="54" t="s">
        <v>48</v>
      </c>
      <c r="M310" s="54" t="s">
        <v>48</v>
      </c>
      <c r="N310" s="54">
        <v>0</v>
      </c>
      <c r="O310" s="54">
        <v>0</v>
      </c>
      <c r="P310" s="54">
        <v>0</v>
      </c>
      <c r="Q310" s="54">
        <v>80092733.769999996</v>
      </c>
      <c r="R310" s="54" t="s">
        <v>48</v>
      </c>
      <c r="S310" s="54">
        <v>133958520</v>
      </c>
      <c r="T310" s="53">
        <f t="shared" si="0"/>
        <v>0</v>
      </c>
      <c r="U310" s="53">
        <f t="shared" si="1"/>
        <v>133958520</v>
      </c>
      <c r="V310" s="28">
        <v>10.83</v>
      </c>
      <c r="W310" s="28">
        <v>10.83</v>
      </c>
      <c r="X310" s="28">
        <v>10.83</v>
      </c>
      <c r="Y310" s="38"/>
      <c r="Z310" s="38"/>
      <c r="AA310" s="38"/>
    </row>
    <row r="311" spans="1:27" ht="15" x14ac:dyDescent="0.2">
      <c r="A311" s="27">
        <v>9982</v>
      </c>
      <c r="B311" s="25" t="s">
        <v>421</v>
      </c>
      <c r="C311" s="38"/>
      <c r="D311" s="38"/>
      <c r="E311" s="38"/>
      <c r="F311" s="38"/>
      <c r="G311" s="38"/>
      <c r="H311" s="28">
        <v>134984786</v>
      </c>
      <c r="I311" s="38"/>
      <c r="J311" s="54">
        <v>53866446.719999999</v>
      </c>
      <c r="K311" s="54" t="s">
        <v>48</v>
      </c>
      <c r="L311" s="54" t="s">
        <v>48</v>
      </c>
      <c r="M311" s="54" t="s">
        <v>48</v>
      </c>
      <c r="N311" s="54">
        <v>0</v>
      </c>
      <c r="O311" s="54">
        <v>0</v>
      </c>
      <c r="P311" s="54">
        <v>0</v>
      </c>
      <c r="Q311" s="54">
        <v>81118339.280000001</v>
      </c>
      <c r="R311" s="54" t="s">
        <v>48</v>
      </c>
      <c r="S311" s="54">
        <v>134984786</v>
      </c>
      <c r="T311" s="53">
        <f t="shared" si="0"/>
        <v>0</v>
      </c>
      <c r="U311" s="53">
        <f t="shared" si="1"/>
        <v>134984786</v>
      </c>
      <c r="V311" s="28">
        <v>10.83</v>
      </c>
      <c r="W311" s="28">
        <v>10.83</v>
      </c>
      <c r="X311" s="28">
        <v>10.83</v>
      </c>
      <c r="Y311" s="38"/>
      <c r="Z311" s="38"/>
      <c r="AA311" s="38"/>
    </row>
    <row r="312" spans="1:27" ht="15" x14ac:dyDescent="0.2">
      <c r="A312" s="27">
        <v>10013</v>
      </c>
      <c r="B312" s="25" t="s">
        <v>422</v>
      </c>
      <c r="C312" s="38"/>
      <c r="D312" s="38"/>
      <c r="E312" s="38"/>
      <c r="F312" s="38"/>
      <c r="G312" s="38"/>
      <c r="H312" s="28">
        <v>134905226</v>
      </c>
      <c r="I312" s="38"/>
      <c r="J312" s="54">
        <v>53867682.359999999</v>
      </c>
      <c r="K312" s="54" t="s">
        <v>48</v>
      </c>
      <c r="L312" s="54" t="s">
        <v>48</v>
      </c>
      <c r="M312" s="54" t="s">
        <v>48</v>
      </c>
      <c r="N312" s="54">
        <v>0</v>
      </c>
      <c r="O312" s="54">
        <v>0</v>
      </c>
      <c r="P312" s="54">
        <v>0</v>
      </c>
      <c r="Q312" s="54">
        <v>81037543.640000001</v>
      </c>
      <c r="R312" s="54" t="s">
        <v>48</v>
      </c>
      <c r="S312" s="54">
        <v>134905226</v>
      </c>
      <c r="T312" s="53">
        <f t="shared" si="0"/>
        <v>0</v>
      </c>
      <c r="U312" s="53">
        <f t="shared" si="1"/>
        <v>134905226</v>
      </c>
      <c r="V312" s="28">
        <v>10.83</v>
      </c>
      <c r="W312" s="28">
        <v>10.83</v>
      </c>
      <c r="X312" s="28">
        <v>10.83</v>
      </c>
      <c r="Y312" s="38"/>
      <c r="Z312" s="38"/>
      <c r="AA312" s="38"/>
    </row>
    <row r="313" spans="1:27" ht="15" x14ac:dyDescent="0.2">
      <c r="A313" s="27">
        <v>10043</v>
      </c>
      <c r="B313" s="25" t="s">
        <v>423</v>
      </c>
      <c r="C313" s="38"/>
      <c r="D313" s="38"/>
      <c r="E313" s="38"/>
      <c r="F313" s="38"/>
      <c r="G313" s="38"/>
      <c r="H313" s="28">
        <v>138205322</v>
      </c>
      <c r="I313" s="38"/>
      <c r="J313" s="54">
        <v>53867778.359999999</v>
      </c>
      <c r="K313" s="54" t="s">
        <v>48</v>
      </c>
      <c r="L313" s="54" t="s">
        <v>48</v>
      </c>
      <c r="M313" s="54" t="s">
        <v>48</v>
      </c>
      <c r="N313" s="54">
        <v>0</v>
      </c>
      <c r="O313" s="54">
        <v>0</v>
      </c>
      <c r="P313" s="54">
        <v>0</v>
      </c>
      <c r="Q313" s="54">
        <v>84337543.640000001</v>
      </c>
      <c r="R313" s="54" t="s">
        <v>48</v>
      </c>
      <c r="S313" s="54">
        <v>138205322</v>
      </c>
      <c r="T313" s="53">
        <f t="shared" si="0"/>
        <v>0</v>
      </c>
      <c r="U313" s="53">
        <f t="shared" si="1"/>
        <v>138205322</v>
      </c>
      <c r="V313" s="28">
        <v>10.83</v>
      </c>
      <c r="W313" s="28">
        <v>10.83</v>
      </c>
      <c r="X313" s="28">
        <v>10.83</v>
      </c>
      <c r="Y313" s="38"/>
      <c r="Z313" s="38"/>
      <c r="AA313" s="38"/>
    </row>
    <row r="314" spans="1:27" ht="15" x14ac:dyDescent="0.2">
      <c r="A314" s="27">
        <v>10074</v>
      </c>
      <c r="B314" s="25" t="s">
        <v>424</v>
      </c>
      <c r="C314" s="38"/>
      <c r="D314" s="38"/>
      <c r="E314" s="38"/>
      <c r="F314" s="38"/>
      <c r="G314" s="38"/>
      <c r="H314" s="28">
        <v>134906257</v>
      </c>
      <c r="I314" s="38"/>
      <c r="J314" s="54">
        <v>53868713.359999999</v>
      </c>
      <c r="K314" s="54" t="s">
        <v>48</v>
      </c>
      <c r="L314" s="54" t="s">
        <v>48</v>
      </c>
      <c r="M314" s="54" t="s">
        <v>48</v>
      </c>
      <c r="N314" s="54">
        <v>0</v>
      </c>
      <c r="O314" s="54">
        <v>0</v>
      </c>
      <c r="P314" s="54">
        <v>0</v>
      </c>
      <c r="Q314" s="54">
        <v>81037543.640000001</v>
      </c>
      <c r="R314" s="54" t="s">
        <v>48</v>
      </c>
      <c r="S314" s="54">
        <v>134906257</v>
      </c>
      <c r="T314" s="53">
        <f t="shared" si="0"/>
        <v>0</v>
      </c>
      <c r="U314" s="53">
        <f t="shared" si="1"/>
        <v>134906257</v>
      </c>
      <c r="V314" s="28">
        <v>10.83</v>
      </c>
      <c r="W314" s="28">
        <v>10.83</v>
      </c>
      <c r="X314" s="28">
        <v>10.83</v>
      </c>
      <c r="Y314" s="38"/>
      <c r="Z314" s="38"/>
      <c r="AA314" s="38"/>
    </row>
    <row r="315" spans="1:27" ht="15" x14ac:dyDescent="0.2">
      <c r="A315" s="27">
        <v>10105</v>
      </c>
      <c r="B315" s="25" t="s">
        <v>425</v>
      </c>
      <c r="C315" s="38"/>
      <c r="D315" s="38"/>
      <c r="E315" s="38"/>
      <c r="F315" s="38"/>
      <c r="G315" s="38"/>
      <c r="H315" s="28">
        <v>138899373</v>
      </c>
      <c r="I315" s="38"/>
      <c r="J315" s="54">
        <v>53869236.770000003</v>
      </c>
      <c r="K315" s="54" t="s">
        <v>48</v>
      </c>
      <c r="L315" s="54" t="s">
        <v>48</v>
      </c>
      <c r="M315" s="54" t="s">
        <v>48</v>
      </c>
      <c r="N315" s="54">
        <v>0</v>
      </c>
      <c r="O315" s="54">
        <v>0</v>
      </c>
      <c r="P315" s="54">
        <v>0</v>
      </c>
      <c r="Q315" s="54">
        <v>85030136.230000004</v>
      </c>
      <c r="R315" s="54" t="s">
        <v>48</v>
      </c>
      <c r="S315" s="54">
        <v>138899373</v>
      </c>
      <c r="T315" s="53">
        <f t="shared" ref="T315:T378" si="4">S315-SUM(J315:R315)</f>
        <v>0</v>
      </c>
      <c r="U315" s="53">
        <f t="shared" si="1"/>
        <v>138899373</v>
      </c>
      <c r="V315" s="28">
        <v>10.83</v>
      </c>
      <c r="W315" s="28">
        <v>10.83</v>
      </c>
      <c r="X315" s="28">
        <v>10.83</v>
      </c>
      <c r="Y315" s="38"/>
      <c r="Z315" s="38"/>
      <c r="AA315" s="38"/>
    </row>
    <row r="316" spans="1:27" ht="15" x14ac:dyDescent="0.2">
      <c r="A316" s="27">
        <v>10135</v>
      </c>
      <c r="B316" s="25" t="s">
        <v>426</v>
      </c>
      <c r="C316" s="38"/>
      <c r="D316" s="38"/>
      <c r="E316" s="38"/>
      <c r="F316" s="38"/>
      <c r="G316" s="38"/>
      <c r="H316" s="28">
        <v>138899436</v>
      </c>
      <c r="I316" s="38"/>
      <c r="J316" s="54">
        <v>53869299.770000003</v>
      </c>
      <c r="K316" s="54" t="s">
        <v>48</v>
      </c>
      <c r="L316" s="54" t="s">
        <v>48</v>
      </c>
      <c r="M316" s="54" t="s">
        <v>48</v>
      </c>
      <c r="N316" s="54">
        <v>0</v>
      </c>
      <c r="O316" s="54">
        <v>0</v>
      </c>
      <c r="P316" s="54">
        <v>0</v>
      </c>
      <c r="Q316" s="54">
        <v>85030136.230000004</v>
      </c>
      <c r="R316" s="54" t="s">
        <v>48</v>
      </c>
      <c r="S316" s="54">
        <v>138899436</v>
      </c>
      <c r="T316" s="53">
        <f t="shared" si="4"/>
        <v>0</v>
      </c>
      <c r="U316" s="53">
        <f t="shared" ref="U316:U379" si="5">J316+SUM(K316:L316)+N316+SUM(P316:R316)</f>
        <v>138899436</v>
      </c>
      <c r="V316" s="28">
        <v>10.83</v>
      </c>
      <c r="W316" s="28">
        <v>10.83</v>
      </c>
      <c r="X316" s="28">
        <v>10.83</v>
      </c>
      <c r="Y316" s="38"/>
      <c r="Z316" s="38"/>
      <c r="AA316" s="38"/>
    </row>
    <row r="317" spans="1:27" ht="15" x14ac:dyDescent="0.2">
      <c r="A317" s="27">
        <v>10166</v>
      </c>
      <c r="B317" s="25" t="s">
        <v>427</v>
      </c>
      <c r="C317" s="38"/>
      <c r="D317" s="38"/>
      <c r="E317" s="38"/>
      <c r="F317" s="38"/>
      <c r="G317" s="38"/>
      <c r="H317" s="28">
        <v>134501501</v>
      </c>
      <c r="I317" s="38"/>
      <c r="J317" s="54">
        <v>53871364.770000003</v>
      </c>
      <c r="K317" s="54" t="s">
        <v>48</v>
      </c>
      <c r="L317" s="54" t="s">
        <v>48</v>
      </c>
      <c r="M317" s="54" t="s">
        <v>48</v>
      </c>
      <c r="N317" s="54">
        <v>0</v>
      </c>
      <c r="O317" s="54">
        <v>0</v>
      </c>
      <c r="P317" s="54">
        <v>0</v>
      </c>
      <c r="Q317" s="54">
        <v>80630136.230000004</v>
      </c>
      <c r="R317" s="54" t="s">
        <v>48</v>
      </c>
      <c r="S317" s="54">
        <v>134501501</v>
      </c>
      <c r="T317" s="53">
        <f t="shared" si="4"/>
        <v>0</v>
      </c>
      <c r="U317" s="53">
        <f t="shared" si="5"/>
        <v>134501501</v>
      </c>
      <c r="V317" s="28">
        <v>10.83</v>
      </c>
      <c r="W317" s="28">
        <v>10.83</v>
      </c>
      <c r="X317" s="28">
        <v>10.83</v>
      </c>
      <c r="Y317" s="38"/>
      <c r="Z317" s="38"/>
      <c r="AA317" s="38"/>
    </row>
    <row r="318" spans="1:27" ht="15" x14ac:dyDescent="0.2">
      <c r="A318" s="27">
        <v>10196</v>
      </c>
      <c r="B318" s="25" t="s">
        <v>428</v>
      </c>
      <c r="C318" s="38"/>
      <c r="D318" s="38"/>
      <c r="E318" s="38"/>
      <c r="F318" s="38"/>
      <c r="G318" s="38"/>
      <c r="H318" s="28">
        <v>133051967</v>
      </c>
      <c r="I318" s="38"/>
      <c r="J318" s="54">
        <v>54621830.770000003</v>
      </c>
      <c r="K318" s="54" t="s">
        <v>48</v>
      </c>
      <c r="L318" s="54" t="s">
        <v>48</v>
      </c>
      <c r="M318" s="54" t="s">
        <v>48</v>
      </c>
      <c r="N318" s="54">
        <v>0</v>
      </c>
      <c r="O318" s="54">
        <v>0</v>
      </c>
      <c r="P318" s="54">
        <v>0</v>
      </c>
      <c r="Q318" s="54">
        <v>78430136.230000004</v>
      </c>
      <c r="R318" s="54" t="s">
        <v>48</v>
      </c>
      <c r="S318" s="54">
        <v>133051967</v>
      </c>
      <c r="T318" s="53">
        <f t="shared" si="4"/>
        <v>0</v>
      </c>
      <c r="U318" s="53">
        <f t="shared" si="5"/>
        <v>133051967</v>
      </c>
      <c r="V318" s="28">
        <v>10.83</v>
      </c>
      <c r="W318" s="28">
        <v>10.83</v>
      </c>
      <c r="X318" s="28">
        <v>10.83</v>
      </c>
      <c r="Y318" s="38"/>
      <c r="Z318" s="38"/>
      <c r="AA318" s="38"/>
    </row>
    <row r="319" spans="1:27" ht="15" x14ac:dyDescent="0.2">
      <c r="A319" s="27">
        <v>10227</v>
      </c>
      <c r="B319" s="25" t="s">
        <v>429</v>
      </c>
      <c r="C319" s="38"/>
      <c r="D319" s="38"/>
      <c r="E319" s="38"/>
      <c r="F319" s="38"/>
      <c r="G319" s="38"/>
      <c r="H319" s="28">
        <v>130852522</v>
      </c>
      <c r="I319" s="38"/>
      <c r="J319" s="54">
        <v>54622385.770000003</v>
      </c>
      <c r="K319" s="54" t="s">
        <v>48</v>
      </c>
      <c r="L319" s="54" t="s">
        <v>48</v>
      </c>
      <c r="M319" s="54" t="s">
        <v>48</v>
      </c>
      <c r="N319" s="54">
        <v>0</v>
      </c>
      <c r="O319" s="54">
        <v>0</v>
      </c>
      <c r="P319" s="54">
        <v>0</v>
      </c>
      <c r="Q319" s="54">
        <v>76230136.230000004</v>
      </c>
      <c r="R319" s="54" t="s">
        <v>48</v>
      </c>
      <c r="S319" s="54">
        <v>130852522</v>
      </c>
      <c r="T319" s="53">
        <f t="shared" si="4"/>
        <v>0</v>
      </c>
      <c r="U319" s="53">
        <f t="shared" si="5"/>
        <v>130852522</v>
      </c>
      <c r="V319" s="28">
        <v>10.83</v>
      </c>
      <c r="W319" s="28">
        <v>10.83</v>
      </c>
      <c r="X319" s="28">
        <v>10.83</v>
      </c>
      <c r="Y319" s="38"/>
      <c r="Z319" s="38"/>
      <c r="AA319" s="38"/>
    </row>
    <row r="320" spans="1:27" ht="15" x14ac:dyDescent="0.2">
      <c r="A320" s="27">
        <v>10258</v>
      </c>
      <c r="B320" s="25" t="s">
        <v>430</v>
      </c>
      <c r="C320" s="38"/>
      <c r="D320" s="38"/>
      <c r="E320" s="38"/>
      <c r="F320" s="38"/>
      <c r="G320" s="38"/>
      <c r="H320" s="28">
        <v>135252646</v>
      </c>
      <c r="I320" s="38"/>
      <c r="J320" s="54">
        <v>54622509.770000003</v>
      </c>
      <c r="K320" s="54" t="s">
        <v>48</v>
      </c>
      <c r="L320" s="54" t="s">
        <v>48</v>
      </c>
      <c r="M320" s="54" t="s">
        <v>48</v>
      </c>
      <c r="N320" s="54">
        <v>0</v>
      </c>
      <c r="O320" s="54">
        <v>0</v>
      </c>
      <c r="P320" s="54">
        <v>0</v>
      </c>
      <c r="Q320" s="54">
        <v>80630136.230000004</v>
      </c>
      <c r="R320" s="54" t="s">
        <v>48</v>
      </c>
      <c r="S320" s="54">
        <v>135252646</v>
      </c>
      <c r="T320" s="53">
        <f t="shared" si="4"/>
        <v>0</v>
      </c>
      <c r="U320" s="53">
        <f t="shared" si="5"/>
        <v>135252646</v>
      </c>
      <c r="V320" s="28">
        <v>10.83</v>
      </c>
      <c r="W320" s="28">
        <v>10.83</v>
      </c>
      <c r="X320" s="28">
        <v>10.83</v>
      </c>
      <c r="Y320" s="38"/>
      <c r="Z320" s="38"/>
      <c r="AA320" s="38"/>
    </row>
    <row r="321" spans="1:27" ht="15" x14ac:dyDescent="0.2">
      <c r="A321" s="27">
        <v>10287</v>
      </c>
      <c r="B321" s="25" t="s">
        <v>431</v>
      </c>
      <c r="C321" s="38"/>
      <c r="D321" s="38"/>
      <c r="E321" s="38"/>
      <c r="F321" s="38"/>
      <c r="G321" s="38"/>
      <c r="H321" s="28">
        <v>135252736</v>
      </c>
      <c r="I321" s="38"/>
      <c r="J321" s="54">
        <v>54622599.770000003</v>
      </c>
      <c r="K321" s="54" t="s">
        <v>48</v>
      </c>
      <c r="L321" s="54" t="s">
        <v>48</v>
      </c>
      <c r="M321" s="54" t="s">
        <v>48</v>
      </c>
      <c r="N321" s="54">
        <v>0</v>
      </c>
      <c r="O321" s="54">
        <v>0</v>
      </c>
      <c r="P321" s="54">
        <v>0</v>
      </c>
      <c r="Q321" s="54">
        <v>80630136.230000004</v>
      </c>
      <c r="R321" s="54" t="s">
        <v>48</v>
      </c>
      <c r="S321" s="54">
        <v>135252736</v>
      </c>
      <c r="T321" s="53">
        <f t="shared" si="4"/>
        <v>0</v>
      </c>
      <c r="U321" s="53">
        <f t="shared" si="5"/>
        <v>135252736</v>
      </c>
      <c r="V321" s="28">
        <v>10.83</v>
      </c>
      <c r="W321" s="28">
        <v>10.83</v>
      </c>
      <c r="X321" s="28">
        <v>10.83</v>
      </c>
      <c r="Y321" s="38"/>
      <c r="Z321" s="38"/>
      <c r="AA321" s="38"/>
    </row>
    <row r="322" spans="1:27" ht="15" x14ac:dyDescent="0.2">
      <c r="A322" s="27">
        <v>10318</v>
      </c>
      <c r="B322" s="25" t="s">
        <v>432</v>
      </c>
      <c r="C322" s="38"/>
      <c r="D322" s="38"/>
      <c r="E322" s="38"/>
      <c r="F322" s="38"/>
      <c r="G322" s="38"/>
      <c r="H322" s="28">
        <v>135253808</v>
      </c>
      <c r="I322" s="38"/>
      <c r="J322" s="54">
        <v>54623671.770000003</v>
      </c>
      <c r="K322" s="54" t="s">
        <v>48</v>
      </c>
      <c r="L322" s="54" t="s">
        <v>48</v>
      </c>
      <c r="M322" s="54" t="s">
        <v>48</v>
      </c>
      <c r="N322" s="54">
        <v>0</v>
      </c>
      <c r="O322" s="54">
        <v>0</v>
      </c>
      <c r="P322" s="54">
        <v>0</v>
      </c>
      <c r="Q322" s="54">
        <v>80630136.230000004</v>
      </c>
      <c r="R322" s="54" t="s">
        <v>48</v>
      </c>
      <c r="S322" s="54">
        <v>135253808</v>
      </c>
      <c r="T322" s="53">
        <f t="shared" si="4"/>
        <v>0</v>
      </c>
      <c r="U322" s="53">
        <f t="shared" si="5"/>
        <v>135253808</v>
      </c>
      <c r="V322" s="28">
        <v>10.83</v>
      </c>
      <c r="W322" s="28">
        <v>10.83</v>
      </c>
      <c r="X322" s="28">
        <v>10.83</v>
      </c>
      <c r="Y322" s="38"/>
      <c r="Z322" s="38"/>
      <c r="AA322" s="38"/>
    </row>
    <row r="323" spans="1:27" ht="15" x14ac:dyDescent="0.2">
      <c r="A323" s="27">
        <v>10348</v>
      </c>
      <c r="B323" s="25" t="s">
        <v>433</v>
      </c>
      <c r="C323" s="38"/>
      <c r="D323" s="38"/>
      <c r="E323" s="38"/>
      <c r="F323" s="38"/>
      <c r="G323" s="38"/>
      <c r="H323" s="28">
        <v>134568370</v>
      </c>
      <c r="I323" s="38"/>
      <c r="J323" s="54">
        <v>52000000</v>
      </c>
      <c r="K323" s="54" t="s">
        <v>48</v>
      </c>
      <c r="L323" s="54" t="s">
        <v>48</v>
      </c>
      <c r="M323" s="54" t="s">
        <v>48</v>
      </c>
      <c r="N323" s="54">
        <v>0</v>
      </c>
      <c r="O323" s="54">
        <v>0</v>
      </c>
      <c r="P323" s="54">
        <v>0</v>
      </c>
      <c r="Q323" s="54">
        <v>55128289</v>
      </c>
      <c r="R323" s="54">
        <v>48235488</v>
      </c>
      <c r="S323" s="54">
        <v>155363777</v>
      </c>
      <c r="T323" s="53">
        <f t="shared" si="4"/>
        <v>0</v>
      </c>
      <c r="U323" s="53">
        <f t="shared" si="5"/>
        <v>155363777</v>
      </c>
      <c r="V323" s="28">
        <v>10.83</v>
      </c>
      <c r="W323" s="28">
        <v>10.83</v>
      </c>
      <c r="X323" s="28">
        <v>10.83</v>
      </c>
      <c r="Y323" s="38"/>
      <c r="Z323" s="38"/>
      <c r="AA323" s="38"/>
    </row>
    <row r="324" spans="1:27" ht="15" x14ac:dyDescent="0.2">
      <c r="A324" s="27">
        <v>10379</v>
      </c>
      <c r="B324" s="25" t="s">
        <v>434</v>
      </c>
      <c r="C324" s="38"/>
      <c r="D324" s="38"/>
      <c r="E324" s="38"/>
      <c r="F324" s="38"/>
      <c r="G324" s="38"/>
      <c r="H324" s="28">
        <v>131268370</v>
      </c>
      <c r="I324" s="38"/>
      <c r="J324" s="54">
        <v>52000000</v>
      </c>
      <c r="K324" s="54" t="s">
        <v>48</v>
      </c>
      <c r="L324" s="54" t="s">
        <v>48</v>
      </c>
      <c r="M324" s="54" t="s">
        <v>48</v>
      </c>
      <c r="N324" s="54">
        <v>0</v>
      </c>
      <c r="O324" s="54">
        <v>0</v>
      </c>
      <c r="P324" s="54">
        <v>0</v>
      </c>
      <c r="Q324" s="54">
        <v>55128289</v>
      </c>
      <c r="R324" s="54">
        <v>44935488</v>
      </c>
      <c r="S324" s="54">
        <v>152063777</v>
      </c>
      <c r="T324" s="53">
        <f t="shared" si="4"/>
        <v>0</v>
      </c>
      <c r="U324" s="53">
        <f t="shared" si="5"/>
        <v>152063777</v>
      </c>
      <c r="V324" s="28">
        <v>10.83</v>
      </c>
      <c r="W324" s="28">
        <v>10.83</v>
      </c>
      <c r="X324" s="28">
        <v>10.83</v>
      </c>
      <c r="Y324" s="38"/>
      <c r="Z324" s="38"/>
      <c r="AA324" s="38"/>
    </row>
    <row r="325" spans="1:27" ht="15" x14ac:dyDescent="0.2">
      <c r="A325" s="27">
        <v>10409</v>
      </c>
      <c r="B325" s="25" t="s">
        <v>435</v>
      </c>
      <c r="C325" s="38"/>
      <c r="D325" s="38"/>
      <c r="E325" s="38"/>
      <c r="F325" s="38"/>
      <c r="G325" s="38"/>
      <c r="H325" s="28">
        <v>127968370</v>
      </c>
      <c r="I325" s="38"/>
      <c r="J325" s="54">
        <v>52000000</v>
      </c>
      <c r="K325" s="54" t="s">
        <v>48</v>
      </c>
      <c r="L325" s="54" t="s">
        <v>48</v>
      </c>
      <c r="M325" s="54" t="s">
        <v>48</v>
      </c>
      <c r="N325" s="54">
        <v>0</v>
      </c>
      <c r="O325" s="54">
        <v>0</v>
      </c>
      <c r="P325" s="54">
        <v>0</v>
      </c>
      <c r="Q325" s="54">
        <v>60629359</v>
      </c>
      <c r="R325" s="54">
        <v>36134418</v>
      </c>
      <c r="S325" s="54">
        <v>148763777</v>
      </c>
      <c r="T325" s="53">
        <f t="shared" si="4"/>
        <v>0</v>
      </c>
      <c r="U325" s="53">
        <f t="shared" si="5"/>
        <v>148763777</v>
      </c>
      <c r="V325" s="28">
        <v>10.89</v>
      </c>
      <c r="W325" s="28">
        <v>10.83</v>
      </c>
      <c r="X325" s="28">
        <v>10.88</v>
      </c>
      <c r="Y325" s="38"/>
      <c r="Z325" s="38"/>
      <c r="AA325" s="38"/>
    </row>
    <row r="326" spans="1:27" ht="15" x14ac:dyDescent="0.2">
      <c r="A326" s="27">
        <v>10440</v>
      </c>
      <c r="B326" s="25" t="s">
        <v>436</v>
      </c>
      <c r="C326" s="38"/>
      <c r="D326" s="38"/>
      <c r="E326" s="38"/>
      <c r="F326" s="38"/>
      <c r="G326" s="38"/>
      <c r="H326" s="28">
        <v>124668370</v>
      </c>
      <c r="I326" s="38"/>
      <c r="J326" s="54">
        <v>52000000</v>
      </c>
      <c r="K326" s="54" t="s">
        <v>48</v>
      </c>
      <c r="L326" s="54" t="s">
        <v>48</v>
      </c>
      <c r="M326" s="54" t="s">
        <v>48</v>
      </c>
      <c r="N326" s="54">
        <v>0</v>
      </c>
      <c r="O326" s="54">
        <v>0</v>
      </c>
      <c r="P326" s="54">
        <v>0</v>
      </c>
      <c r="Q326" s="54">
        <v>60686731</v>
      </c>
      <c r="R326" s="54">
        <v>32777046</v>
      </c>
      <c r="S326" s="54">
        <v>145463777</v>
      </c>
      <c r="T326" s="53">
        <f t="shared" si="4"/>
        <v>0</v>
      </c>
      <c r="U326" s="53">
        <f t="shared" si="5"/>
        <v>145463777</v>
      </c>
      <c r="V326" s="28">
        <v>10.89</v>
      </c>
      <c r="W326" s="28">
        <v>10.89</v>
      </c>
      <c r="X326" s="28">
        <v>10.89</v>
      </c>
      <c r="Y326" s="38"/>
      <c r="Z326" s="38"/>
      <c r="AA326" s="38"/>
    </row>
    <row r="327" spans="1:27" ht="15" x14ac:dyDescent="0.2">
      <c r="A327" s="27">
        <v>10471</v>
      </c>
      <c r="B327" s="25" t="s">
        <v>437</v>
      </c>
      <c r="C327" s="38"/>
      <c r="D327" s="38"/>
      <c r="E327" s="38"/>
      <c r="F327" s="38"/>
      <c r="G327" s="38"/>
      <c r="H327" s="28">
        <v>122468370</v>
      </c>
      <c r="I327" s="38"/>
      <c r="J327" s="54">
        <v>52000000</v>
      </c>
      <c r="K327" s="54" t="s">
        <v>48</v>
      </c>
      <c r="L327" s="54" t="s">
        <v>48</v>
      </c>
      <c r="M327" s="54" t="s">
        <v>48</v>
      </c>
      <c r="N327" s="54">
        <v>0</v>
      </c>
      <c r="O327" s="54">
        <v>0</v>
      </c>
      <c r="P327" s="54">
        <v>0</v>
      </c>
      <c r="Q327" s="54">
        <v>60749820</v>
      </c>
      <c r="R327" s="54">
        <v>30513957</v>
      </c>
      <c r="S327" s="54">
        <v>143263777</v>
      </c>
      <c r="T327" s="53">
        <f t="shared" si="4"/>
        <v>0</v>
      </c>
      <c r="U327" s="53">
        <f t="shared" si="5"/>
        <v>143263777</v>
      </c>
      <c r="V327" s="28">
        <v>10.89</v>
      </c>
      <c r="W327" s="28">
        <v>10.89</v>
      </c>
      <c r="X327" s="28">
        <v>10.89</v>
      </c>
      <c r="Y327" s="38"/>
      <c r="Z327" s="38"/>
      <c r="AA327" s="38"/>
    </row>
    <row r="328" spans="1:27" ht="15" x14ac:dyDescent="0.2">
      <c r="A328" s="27">
        <v>10501</v>
      </c>
      <c r="B328" s="25" t="s">
        <v>438</v>
      </c>
      <c r="C328" s="38"/>
      <c r="D328" s="38"/>
      <c r="E328" s="38"/>
      <c r="F328" s="38"/>
      <c r="G328" s="38"/>
      <c r="H328" s="28">
        <v>124668370</v>
      </c>
      <c r="I328" s="38"/>
      <c r="J328" s="54">
        <v>52000000</v>
      </c>
      <c r="K328" s="54" t="s">
        <v>48</v>
      </c>
      <c r="L328" s="54" t="s">
        <v>48</v>
      </c>
      <c r="M328" s="54" t="s">
        <v>48</v>
      </c>
      <c r="N328" s="54">
        <v>0</v>
      </c>
      <c r="O328" s="54">
        <v>0</v>
      </c>
      <c r="P328" s="54">
        <v>0</v>
      </c>
      <c r="Q328" s="54">
        <v>60752782</v>
      </c>
      <c r="R328" s="54">
        <v>32710995</v>
      </c>
      <c r="S328" s="54">
        <v>145463777</v>
      </c>
      <c r="T328" s="53">
        <f t="shared" si="4"/>
        <v>0</v>
      </c>
      <c r="U328" s="53">
        <f t="shared" si="5"/>
        <v>145463777</v>
      </c>
      <c r="V328" s="28">
        <v>10.89</v>
      </c>
      <c r="W328" s="28">
        <v>10.89</v>
      </c>
      <c r="X328" s="28">
        <v>10.89</v>
      </c>
      <c r="Y328" s="38"/>
      <c r="Z328" s="38"/>
      <c r="AA328" s="38"/>
    </row>
    <row r="329" spans="1:27" ht="15" x14ac:dyDescent="0.2">
      <c r="A329" s="27">
        <v>10532</v>
      </c>
      <c r="B329" s="25" t="s">
        <v>439</v>
      </c>
      <c r="C329" s="38"/>
      <c r="D329" s="38"/>
      <c r="E329" s="38"/>
      <c r="F329" s="38"/>
      <c r="G329" s="38"/>
      <c r="H329" s="28">
        <v>126868370</v>
      </c>
      <c r="I329" s="38"/>
      <c r="J329" s="54">
        <v>52000000</v>
      </c>
      <c r="K329" s="54" t="s">
        <v>48</v>
      </c>
      <c r="L329" s="54" t="s">
        <v>48</v>
      </c>
      <c r="M329" s="54" t="s">
        <v>48</v>
      </c>
      <c r="N329" s="54">
        <v>0</v>
      </c>
      <c r="O329" s="54">
        <v>0</v>
      </c>
      <c r="P329" s="54">
        <v>0</v>
      </c>
      <c r="Q329" s="54">
        <v>60803513</v>
      </c>
      <c r="R329" s="54">
        <v>34860264</v>
      </c>
      <c r="S329" s="54">
        <v>147663777</v>
      </c>
      <c r="T329" s="53">
        <f t="shared" si="4"/>
        <v>0</v>
      </c>
      <c r="U329" s="53">
        <f t="shared" si="5"/>
        <v>147663777</v>
      </c>
      <c r="V329" s="28">
        <v>10.89</v>
      </c>
      <c r="W329" s="28">
        <v>10.89</v>
      </c>
      <c r="X329" s="28">
        <v>10.89</v>
      </c>
      <c r="Y329" s="38"/>
      <c r="Z329" s="38"/>
      <c r="AA329" s="38"/>
    </row>
    <row r="330" spans="1:27" ht="15" x14ac:dyDescent="0.2">
      <c r="A330" s="27">
        <v>10562</v>
      </c>
      <c r="B330" s="25" t="s">
        <v>440</v>
      </c>
      <c r="C330" s="38"/>
      <c r="D330" s="38"/>
      <c r="E330" s="38"/>
      <c r="F330" s="38"/>
      <c r="G330" s="38"/>
      <c r="H330" s="28">
        <v>129068370</v>
      </c>
      <c r="I330" s="38"/>
      <c r="J330" s="54">
        <v>52000000</v>
      </c>
      <c r="K330" s="54" t="s">
        <v>48</v>
      </c>
      <c r="L330" s="54" t="s">
        <v>48</v>
      </c>
      <c r="M330" s="54" t="s">
        <v>48</v>
      </c>
      <c r="N330" s="54">
        <v>0</v>
      </c>
      <c r="O330" s="54">
        <v>0</v>
      </c>
      <c r="P330" s="54">
        <v>0</v>
      </c>
      <c r="Q330" s="54">
        <v>66086767</v>
      </c>
      <c r="R330" s="54">
        <v>31862185</v>
      </c>
      <c r="S330" s="54">
        <v>149948952</v>
      </c>
      <c r="T330" s="53">
        <f t="shared" si="4"/>
        <v>0</v>
      </c>
      <c r="U330" s="53">
        <f t="shared" si="5"/>
        <v>149948952</v>
      </c>
      <c r="V330" s="28">
        <v>10.89</v>
      </c>
      <c r="W330" s="28">
        <v>10.89</v>
      </c>
      <c r="X330" s="28">
        <v>10.89</v>
      </c>
      <c r="Y330" s="38"/>
      <c r="Z330" s="38"/>
      <c r="AA330" s="38"/>
    </row>
    <row r="331" spans="1:27" ht="15" x14ac:dyDescent="0.2">
      <c r="A331" s="27">
        <v>10593</v>
      </c>
      <c r="B331" s="25" t="s">
        <v>441</v>
      </c>
      <c r="C331" s="38"/>
      <c r="D331" s="38"/>
      <c r="E331" s="38"/>
      <c r="F331" s="38"/>
      <c r="G331" s="38"/>
      <c r="H331" s="28">
        <v>129068370</v>
      </c>
      <c r="I331" s="38"/>
      <c r="J331" s="54">
        <v>52000000</v>
      </c>
      <c r="K331" s="54" t="s">
        <v>48</v>
      </c>
      <c r="L331" s="54" t="s">
        <v>48</v>
      </c>
      <c r="M331" s="54" t="s">
        <v>48</v>
      </c>
      <c r="N331" s="54">
        <v>0</v>
      </c>
      <c r="O331" s="54">
        <v>0</v>
      </c>
      <c r="P331" s="54">
        <v>0</v>
      </c>
      <c r="Q331" s="54">
        <v>66259193</v>
      </c>
      <c r="R331" s="54">
        <v>31824157</v>
      </c>
      <c r="S331" s="54">
        <v>150083350</v>
      </c>
      <c r="T331" s="53">
        <f t="shared" si="4"/>
        <v>0</v>
      </c>
      <c r="U331" s="53">
        <f t="shared" si="5"/>
        <v>150083350</v>
      </c>
      <c r="V331" s="28">
        <v>10.89</v>
      </c>
      <c r="W331" s="28">
        <v>10.89</v>
      </c>
      <c r="X331" s="28">
        <v>10.89</v>
      </c>
      <c r="Y331" s="38"/>
      <c r="Z331" s="38"/>
      <c r="AA331" s="38"/>
    </row>
    <row r="332" spans="1:27" ht="15" x14ac:dyDescent="0.2">
      <c r="A332" s="27">
        <v>10624</v>
      </c>
      <c r="B332" s="25" t="s">
        <v>442</v>
      </c>
      <c r="C332" s="38"/>
      <c r="D332" s="38"/>
      <c r="E332" s="38"/>
      <c r="F332" s="38"/>
      <c r="G332" s="38"/>
      <c r="H332" s="28">
        <v>133468370</v>
      </c>
      <c r="I332" s="38"/>
      <c r="J332" s="54">
        <v>52000000</v>
      </c>
      <c r="K332" s="54" t="s">
        <v>48</v>
      </c>
      <c r="L332" s="54" t="s">
        <v>48</v>
      </c>
      <c r="M332" s="54" t="s">
        <v>48</v>
      </c>
      <c r="N332" s="54">
        <v>0</v>
      </c>
      <c r="O332" s="54">
        <v>0</v>
      </c>
      <c r="P332" s="54">
        <v>0</v>
      </c>
      <c r="Q332" s="54">
        <v>66311188</v>
      </c>
      <c r="R332" s="54">
        <v>36172162</v>
      </c>
      <c r="S332" s="54">
        <v>154483350</v>
      </c>
      <c r="T332" s="53">
        <f t="shared" si="4"/>
        <v>0</v>
      </c>
      <c r="U332" s="53">
        <f t="shared" si="5"/>
        <v>154483350</v>
      </c>
      <c r="V332" s="28">
        <v>10.89</v>
      </c>
      <c r="W332" s="28">
        <v>10.89</v>
      </c>
      <c r="X332" s="28">
        <v>10.89</v>
      </c>
      <c r="Y332" s="38"/>
      <c r="Z332" s="38"/>
      <c r="AA332" s="38"/>
    </row>
    <row r="333" spans="1:27" ht="15" x14ac:dyDescent="0.2">
      <c r="A333" s="27">
        <v>10652</v>
      </c>
      <c r="B333" s="25" t="s">
        <v>443</v>
      </c>
      <c r="C333" s="38"/>
      <c r="D333" s="38"/>
      <c r="E333" s="38"/>
      <c r="F333" s="38"/>
      <c r="G333" s="38"/>
      <c r="H333" s="28">
        <v>135668370</v>
      </c>
      <c r="I333" s="38"/>
      <c r="J333" s="54">
        <v>52000000</v>
      </c>
      <c r="K333" s="54" t="s">
        <v>48</v>
      </c>
      <c r="L333" s="54" t="s">
        <v>48</v>
      </c>
      <c r="M333" s="54" t="s">
        <v>48</v>
      </c>
      <c r="N333" s="54">
        <v>0</v>
      </c>
      <c r="O333" s="54">
        <v>0</v>
      </c>
      <c r="P333" s="54">
        <v>0</v>
      </c>
      <c r="Q333" s="54">
        <v>71908065</v>
      </c>
      <c r="R333" s="54">
        <v>32775285</v>
      </c>
      <c r="S333" s="54">
        <v>156683350</v>
      </c>
      <c r="T333" s="53">
        <f t="shared" si="4"/>
        <v>0</v>
      </c>
      <c r="U333" s="53">
        <f t="shared" si="5"/>
        <v>156683350</v>
      </c>
      <c r="V333" s="28">
        <v>10.89</v>
      </c>
      <c r="W333" s="28">
        <v>10.89</v>
      </c>
      <c r="X333" s="28">
        <v>10.89</v>
      </c>
      <c r="Y333" s="38"/>
      <c r="Z333" s="38"/>
      <c r="AA333" s="38"/>
    </row>
    <row r="334" spans="1:27" ht="15" x14ac:dyDescent="0.2">
      <c r="A334" s="27">
        <v>10683</v>
      </c>
      <c r="B334" s="25" t="s">
        <v>444</v>
      </c>
      <c r="C334" s="38"/>
      <c r="D334" s="38"/>
      <c r="E334" s="38"/>
      <c r="F334" s="38"/>
      <c r="G334" s="38"/>
      <c r="H334" s="28">
        <v>140068370</v>
      </c>
      <c r="I334" s="38"/>
      <c r="J334" s="54">
        <v>52000000</v>
      </c>
      <c r="K334" s="54" t="s">
        <v>48</v>
      </c>
      <c r="L334" s="54" t="s">
        <v>48</v>
      </c>
      <c r="M334" s="54" t="s">
        <v>48</v>
      </c>
      <c r="N334" s="54">
        <v>0</v>
      </c>
      <c r="O334" s="54">
        <v>0</v>
      </c>
      <c r="P334" s="54">
        <v>0</v>
      </c>
      <c r="Q334" s="54">
        <v>71963189</v>
      </c>
      <c r="R334" s="54">
        <v>37120161</v>
      </c>
      <c r="S334" s="54">
        <v>161083350</v>
      </c>
      <c r="T334" s="53">
        <f t="shared" si="4"/>
        <v>0</v>
      </c>
      <c r="U334" s="53">
        <f t="shared" si="5"/>
        <v>161083350</v>
      </c>
      <c r="V334" s="28">
        <v>10.89</v>
      </c>
      <c r="W334" s="28">
        <v>10.89</v>
      </c>
      <c r="X334" s="28">
        <v>10.89</v>
      </c>
      <c r="Y334" s="38"/>
      <c r="Z334" s="38"/>
      <c r="AA334" s="38"/>
    </row>
    <row r="335" spans="1:27" ht="15" x14ac:dyDescent="0.2">
      <c r="A335" s="27">
        <v>10713</v>
      </c>
      <c r="B335" s="25" t="s">
        <v>445</v>
      </c>
      <c r="C335" s="38"/>
      <c r="D335" s="38"/>
      <c r="E335" s="38"/>
      <c r="F335" s="38"/>
      <c r="G335" s="38"/>
      <c r="H335" s="28">
        <v>140068370</v>
      </c>
      <c r="I335" s="38"/>
      <c r="J335" s="54">
        <v>52000000</v>
      </c>
      <c r="K335" s="54" t="s">
        <v>48</v>
      </c>
      <c r="L335" s="54" t="s">
        <v>48</v>
      </c>
      <c r="M335" s="54" t="s">
        <v>48</v>
      </c>
      <c r="N335" s="54">
        <v>0</v>
      </c>
      <c r="O335" s="54">
        <v>0</v>
      </c>
      <c r="P335" s="54">
        <v>0</v>
      </c>
      <c r="Q335" s="54">
        <v>72020656</v>
      </c>
      <c r="R335" s="54">
        <v>37062694</v>
      </c>
      <c r="S335" s="54">
        <v>161083350</v>
      </c>
      <c r="T335" s="53">
        <f t="shared" si="4"/>
        <v>0</v>
      </c>
      <c r="U335" s="53">
        <f t="shared" si="5"/>
        <v>161083350</v>
      </c>
      <c r="V335" s="28">
        <v>10.89</v>
      </c>
      <c r="W335" s="28">
        <v>10.89</v>
      </c>
      <c r="X335" s="28">
        <v>10.89</v>
      </c>
      <c r="Y335" s="28">
        <v>2.27</v>
      </c>
      <c r="Z335" s="28">
        <v>2.27</v>
      </c>
      <c r="AA335" s="28">
        <v>2.27</v>
      </c>
    </row>
    <row r="336" spans="1:27" ht="15" x14ac:dyDescent="0.2">
      <c r="A336" s="27">
        <v>10744</v>
      </c>
      <c r="B336" s="25" t="s">
        <v>446</v>
      </c>
      <c r="C336" s="38"/>
      <c r="D336" s="38"/>
      <c r="E336" s="38"/>
      <c r="F336" s="38"/>
      <c r="G336" s="38"/>
      <c r="H336" s="28">
        <v>135668370</v>
      </c>
      <c r="I336" s="38"/>
      <c r="J336" s="54">
        <v>52000000</v>
      </c>
      <c r="K336" s="54" t="s">
        <v>48</v>
      </c>
      <c r="L336" s="54" t="s">
        <v>48</v>
      </c>
      <c r="M336" s="54" t="s">
        <v>48</v>
      </c>
      <c r="N336" s="54">
        <v>0</v>
      </c>
      <c r="O336" s="54">
        <v>0</v>
      </c>
      <c r="P336" s="54">
        <v>0</v>
      </c>
      <c r="Q336" s="54">
        <v>72025814</v>
      </c>
      <c r="R336" s="54">
        <v>32584108</v>
      </c>
      <c r="S336" s="54">
        <v>156609922</v>
      </c>
      <c r="T336" s="53">
        <f t="shared" si="4"/>
        <v>0</v>
      </c>
      <c r="U336" s="53">
        <f t="shared" si="5"/>
        <v>156609922</v>
      </c>
      <c r="V336" s="28">
        <v>10.89</v>
      </c>
      <c r="W336" s="28">
        <v>10.89</v>
      </c>
      <c r="X336" s="28">
        <v>10.89</v>
      </c>
      <c r="Y336" s="28">
        <v>2.27</v>
      </c>
      <c r="Z336" s="28">
        <v>2.27</v>
      </c>
      <c r="AA336" s="28">
        <v>2.27</v>
      </c>
    </row>
    <row r="337" spans="1:28" ht="15" x14ac:dyDescent="0.2">
      <c r="A337" s="27">
        <v>10774</v>
      </c>
      <c r="B337" s="25" t="s">
        <v>447</v>
      </c>
      <c r="C337" s="38"/>
      <c r="D337" s="38"/>
      <c r="E337" s="38"/>
      <c r="F337" s="38"/>
      <c r="G337" s="38"/>
      <c r="H337" s="28">
        <v>131268370</v>
      </c>
      <c r="I337" s="38"/>
      <c r="J337" s="54">
        <v>52000000</v>
      </c>
      <c r="K337" s="54" t="s">
        <v>48</v>
      </c>
      <c r="L337" s="54" t="s">
        <v>48</v>
      </c>
      <c r="M337" s="54" t="s">
        <v>48</v>
      </c>
      <c r="N337" s="54">
        <v>0</v>
      </c>
      <c r="O337" s="54">
        <v>0</v>
      </c>
      <c r="P337" s="54">
        <v>0</v>
      </c>
      <c r="Q337" s="54">
        <v>72057796</v>
      </c>
      <c r="R337" s="54">
        <v>28152126</v>
      </c>
      <c r="S337" s="54">
        <v>152209922</v>
      </c>
      <c r="T337" s="53">
        <f t="shared" si="4"/>
        <v>0</v>
      </c>
      <c r="U337" s="53">
        <f t="shared" si="5"/>
        <v>152209922</v>
      </c>
      <c r="V337" s="28">
        <v>10.89</v>
      </c>
      <c r="W337" s="28">
        <v>10.89</v>
      </c>
      <c r="X337" s="28">
        <v>10.89</v>
      </c>
      <c r="Y337" s="28">
        <v>2.27</v>
      </c>
      <c r="Z337" s="28">
        <v>2.27</v>
      </c>
      <c r="AA337" s="28">
        <v>2.27</v>
      </c>
    </row>
    <row r="338" spans="1:28" ht="15" x14ac:dyDescent="0.2">
      <c r="A338" s="27">
        <v>10805</v>
      </c>
      <c r="B338" s="25" t="s">
        <v>448</v>
      </c>
      <c r="C338" s="38"/>
      <c r="D338" s="38"/>
      <c r="E338" s="38"/>
      <c r="F338" s="38"/>
      <c r="G338" s="38"/>
      <c r="H338" s="28">
        <v>131268370</v>
      </c>
      <c r="I338" s="38"/>
      <c r="J338" s="54">
        <v>52000000</v>
      </c>
      <c r="K338" s="54" t="s">
        <v>48</v>
      </c>
      <c r="L338" s="54" t="s">
        <v>48</v>
      </c>
      <c r="M338" s="54" t="s">
        <v>48</v>
      </c>
      <c r="N338" s="54">
        <v>0</v>
      </c>
      <c r="O338" s="54">
        <v>0</v>
      </c>
      <c r="P338" s="54">
        <v>0</v>
      </c>
      <c r="Q338" s="54">
        <v>72098614</v>
      </c>
      <c r="R338" s="54">
        <v>28111308</v>
      </c>
      <c r="S338" s="54">
        <v>152209922</v>
      </c>
      <c r="T338" s="53">
        <f t="shared" si="4"/>
        <v>0</v>
      </c>
      <c r="U338" s="53">
        <f t="shared" si="5"/>
        <v>152209922</v>
      </c>
      <c r="V338" s="28">
        <v>10.89</v>
      </c>
      <c r="W338" s="28">
        <v>10.96</v>
      </c>
      <c r="X338" s="28">
        <v>10.925000000000001</v>
      </c>
      <c r="Y338" s="28">
        <v>2.27</v>
      </c>
      <c r="Z338" s="28">
        <v>2.27</v>
      </c>
      <c r="AA338" s="28">
        <v>2.27</v>
      </c>
    </row>
    <row r="339" spans="1:28" ht="15" x14ac:dyDescent="0.2">
      <c r="A339" s="27">
        <v>10836</v>
      </c>
      <c r="B339" s="25" t="s">
        <v>449</v>
      </c>
      <c r="C339" s="38"/>
      <c r="D339" s="38"/>
      <c r="E339" s="38"/>
      <c r="F339" s="38"/>
      <c r="G339" s="38"/>
      <c r="H339" s="28">
        <v>132368370</v>
      </c>
      <c r="I339" s="38"/>
      <c r="J339" s="54">
        <v>52000000</v>
      </c>
      <c r="K339" s="54" t="s">
        <v>48</v>
      </c>
      <c r="L339" s="54" t="s">
        <v>48</v>
      </c>
      <c r="M339" s="54" t="s">
        <v>48</v>
      </c>
      <c r="N339" s="54">
        <v>0</v>
      </c>
      <c r="O339" s="54">
        <v>0</v>
      </c>
      <c r="P339" s="54">
        <v>0</v>
      </c>
      <c r="Q339" s="54">
        <v>72314033</v>
      </c>
      <c r="R339" s="54">
        <v>28995889</v>
      </c>
      <c r="S339" s="54">
        <v>153309922</v>
      </c>
      <c r="T339" s="53">
        <f t="shared" si="4"/>
        <v>0</v>
      </c>
      <c r="U339" s="53">
        <f t="shared" si="5"/>
        <v>153309922</v>
      </c>
      <c r="V339" s="28">
        <v>10.96</v>
      </c>
      <c r="W339" s="28">
        <v>10.99</v>
      </c>
      <c r="X339" s="28">
        <v>10.975</v>
      </c>
      <c r="Y339" s="28">
        <v>2.2799999999999998</v>
      </c>
      <c r="Z339" s="28">
        <v>2.27</v>
      </c>
      <c r="AA339" s="28">
        <v>2.2799999999999998</v>
      </c>
    </row>
    <row r="340" spans="1:28" ht="15" x14ac:dyDescent="0.2">
      <c r="A340" s="27">
        <v>10866</v>
      </c>
      <c r="B340" s="25" t="s">
        <v>450</v>
      </c>
      <c r="C340" s="38"/>
      <c r="D340" s="38"/>
      <c r="E340" s="38"/>
      <c r="F340" s="38"/>
      <c r="G340" s="38"/>
      <c r="H340" s="28">
        <v>130168370</v>
      </c>
      <c r="I340" s="38"/>
      <c r="J340" s="54">
        <v>52000000</v>
      </c>
      <c r="K340" s="54" t="s">
        <v>48</v>
      </c>
      <c r="L340" s="54" t="s">
        <v>48</v>
      </c>
      <c r="M340" s="54" t="s">
        <v>48</v>
      </c>
      <c r="N340" s="54">
        <v>0</v>
      </c>
      <c r="O340" s="54">
        <v>0</v>
      </c>
      <c r="P340" s="54">
        <v>0</v>
      </c>
      <c r="Q340" s="54">
        <v>72366472</v>
      </c>
      <c r="R340" s="54">
        <v>26743450</v>
      </c>
      <c r="S340" s="54">
        <v>151109922</v>
      </c>
      <c r="T340" s="53">
        <f t="shared" si="4"/>
        <v>0</v>
      </c>
      <c r="U340" s="53">
        <f t="shared" si="5"/>
        <v>151109922</v>
      </c>
      <c r="V340" s="28">
        <v>10.96</v>
      </c>
      <c r="W340" s="28">
        <v>10.99</v>
      </c>
      <c r="X340" s="28">
        <v>10.98</v>
      </c>
      <c r="Y340" s="28">
        <v>2.2799999999999998</v>
      </c>
      <c r="Z340" s="28">
        <v>2.2799999999999998</v>
      </c>
      <c r="AA340" s="28">
        <v>2.2799999999999998</v>
      </c>
    </row>
    <row r="341" spans="1:28" ht="15" x14ac:dyDescent="0.2">
      <c r="A341" s="27">
        <v>10897</v>
      </c>
      <c r="B341" s="25" t="s">
        <v>451</v>
      </c>
      <c r="C341" s="38"/>
      <c r="D341" s="38"/>
      <c r="E341" s="38"/>
      <c r="F341" s="38"/>
      <c r="G341" s="38"/>
      <c r="H341" s="28">
        <v>130168370</v>
      </c>
      <c r="I341" s="38"/>
      <c r="J341" s="54">
        <v>52000000</v>
      </c>
      <c r="K341" s="54" t="s">
        <v>48</v>
      </c>
      <c r="L341" s="54" t="s">
        <v>48</v>
      </c>
      <c r="M341" s="54" t="s">
        <v>48</v>
      </c>
      <c r="N341" s="54">
        <v>0</v>
      </c>
      <c r="O341" s="54">
        <v>0</v>
      </c>
      <c r="P341" s="54">
        <v>0</v>
      </c>
      <c r="Q341" s="54">
        <v>72414407</v>
      </c>
      <c r="R341" s="54">
        <v>26695515</v>
      </c>
      <c r="S341" s="54">
        <v>151109922</v>
      </c>
      <c r="T341" s="53">
        <f t="shared" si="4"/>
        <v>0</v>
      </c>
      <c r="U341" s="53">
        <f t="shared" si="5"/>
        <v>151109922</v>
      </c>
      <c r="V341" s="28">
        <v>10.96</v>
      </c>
      <c r="W341" s="28">
        <v>10.99</v>
      </c>
      <c r="X341" s="28">
        <v>10.975</v>
      </c>
      <c r="Y341" s="28">
        <v>2.2799999999999998</v>
      </c>
      <c r="Z341" s="28">
        <v>2.2599999999999998</v>
      </c>
      <c r="AA341" s="28">
        <v>2.27</v>
      </c>
    </row>
    <row r="342" spans="1:28" ht="15" x14ac:dyDescent="0.2">
      <c r="A342" s="27">
        <v>10927</v>
      </c>
      <c r="B342" s="25" t="s">
        <v>452</v>
      </c>
      <c r="C342" s="38"/>
      <c r="D342" s="38"/>
      <c r="E342" s="38"/>
      <c r="F342" s="38"/>
      <c r="G342" s="38"/>
      <c r="H342" s="28">
        <v>127968370</v>
      </c>
      <c r="I342" s="38"/>
      <c r="J342" s="54">
        <v>52000000</v>
      </c>
      <c r="K342" s="54" t="s">
        <v>48</v>
      </c>
      <c r="L342" s="54" t="s">
        <v>48</v>
      </c>
      <c r="M342" s="54" t="s">
        <v>48</v>
      </c>
      <c r="N342" s="54">
        <v>0</v>
      </c>
      <c r="O342" s="54">
        <v>0</v>
      </c>
      <c r="P342" s="54">
        <v>0</v>
      </c>
      <c r="Q342" s="54">
        <v>72621183</v>
      </c>
      <c r="R342" s="54">
        <v>24288739</v>
      </c>
      <c r="S342" s="54">
        <v>148909922</v>
      </c>
      <c r="T342" s="53">
        <f t="shared" si="4"/>
        <v>0</v>
      </c>
      <c r="U342" s="53">
        <f t="shared" si="5"/>
        <v>148909922</v>
      </c>
      <c r="V342" s="28">
        <v>10.96</v>
      </c>
      <c r="W342" s="28">
        <v>10.96</v>
      </c>
      <c r="X342" s="28">
        <v>10.96</v>
      </c>
      <c r="Y342" s="28">
        <v>2.2599999999999998</v>
      </c>
      <c r="Z342" s="28">
        <v>2.2599999999999998</v>
      </c>
      <c r="AA342" s="28">
        <v>2.2599999999999998</v>
      </c>
    </row>
    <row r="343" spans="1:28" ht="15" x14ac:dyDescent="0.2">
      <c r="A343" s="27">
        <v>10958</v>
      </c>
      <c r="B343" s="25" t="s">
        <v>453</v>
      </c>
      <c r="C343" s="38"/>
      <c r="D343" s="38"/>
      <c r="E343" s="38"/>
      <c r="F343" s="38"/>
      <c r="G343" s="38"/>
      <c r="H343" s="28">
        <v>127968370</v>
      </c>
      <c r="I343" s="38"/>
      <c r="J343" s="54">
        <v>52000000</v>
      </c>
      <c r="K343" s="54" t="s">
        <v>48</v>
      </c>
      <c r="L343" s="54" t="s">
        <v>48</v>
      </c>
      <c r="M343" s="54" t="s">
        <v>48</v>
      </c>
      <c r="N343" s="54">
        <v>0</v>
      </c>
      <c r="O343" s="54">
        <v>0</v>
      </c>
      <c r="P343" s="54">
        <v>0</v>
      </c>
      <c r="Q343" s="54">
        <v>72662891</v>
      </c>
      <c r="R343" s="54">
        <v>24247031</v>
      </c>
      <c r="S343" s="54">
        <v>148909922</v>
      </c>
      <c r="T343" s="53">
        <f t="shared" si="4"/>
        <v>0</v>
      </c>
      <c r="U343" s="53">
        <f t="shared" si="5"/>
        <v>148909922</v>
      </c>
      <c r="V343" s="28">
        <v>10.96</v>
      </c>
      <c r="W343" s="28">
        <v>10.96</v>
      </c>
      <c r="X343" s="28">
        <v>10.96</v>
      </c>
      <c r="Y343" s="28">
        <v>2.2599999999999998</v>
      </c>
      <c r="Z343" s="28">
        <v>2.2599999999999998</v>
      </c>
      <c r="AA343" s="28">
        <v>2.2599999999999998</v>
      </c>
    </row>
    <row r="344" spans="1:28" ht="15" x14ac:dyDescent="0.2">
      <c r="A344" s="27">
        <v>10989</v>
      </c>
      <c r="B344" s="25" t="s">
        <v>454</v>
      </c>
      <c r="C344" s="38"/>
      <c r="D344" s="38"/>
      <c r="E344" s="38"/>
      <c r="F344" s="38"/>
      <c r="G344" s="38"/>
      <c r="H344" s="28">
        <v>130168370</v>
      </c>
      <c r="I344" s="38"/>
      <c r="J344" s="54">
        <v>52000000</v>
      </c>
      <c r="K344" s="54" t="s">
        <v>48</v>
      </c>
      <c r="L344" s="54" t="s">
        <v>48</v>
      </c>
      <c r="M344" s="54" t="s">
        <v>48</v>
      </c>
      <c r="N344" s="54">
        <v>0</v>
      </c>
      <c r="O344" s="54">
        <v>0</v>
      </c>
      <c r="P344" s="54">
        <v>0</v>
      </c>
      <c r="Q344" s="54">
        <v>72713104</v>
      </c>
      <c r="R344" s="54">
        <v>26396818</v>
      </c>
      <c r="S344" s="54">
        <v>151109922</v>
      </c>
      <c r="T344" s="53">
        <f t="shared" si="4"/>
        <v>0</v>
      </c>
      <c r="U344" s="53">
        <f t="shared" si="5"/>
        <v>151109922</v>
      </c>
      <c r="V344" s="28">
        <v>10.96</v>
      </c>
      <c r="W344" s="28">
        <v>10.96</v>
      </c>
      <c r="X344" s="28">
        <v>10.96</v>
      </c>
      <c r="Y344" s="28">
        <v>2.2599999999999998</v>
      </c>
      <c r="Z344" s="28">
        <v>2.2599999999999998</v>
      </c>
      <c r="AA344" s="28">
        <v>2.2599999999999998</v>
      </c>
    </row>
    <row r="345" spans="1:28" ht="15" x14ac:dyDescent="0.2">
      <c r="A345" s="27">
        <v>11017</v>
      </c>
      <c r="B345" s="25" t="s">
        <v>455</v>
      </c>
      <c r="C345" s="38"/>
      <c r="D345" s="38"/>
      <c r="E345" s="38"/>
      <c r="F345" s="38"/>
      <c r="G345" s="38"/>
      <c r="H345" s="28">
        <v>130168370</v>
      </c>
      <c r="I345" s="38"/>
      <c r="J345" s="54">
        <v>52000000</v>
      </c>
      <c r="K345" s="54" t="s">
        <v>48</v>
      </c>
      <c r="L345" s="54" t="s">
        <v>48</v>
      </c>
      <c r="M345" s="54" t="s">
        <v>48</v>
      </c>
      <c r="N345" s="54">
        <v>0</v>
      </c>
      <c r="O345" s="54">
        <v>0</v>
      </c>
      <c r="P345" s="54">
        <v>0</v>
      </c>
      <c r="Q345" s="54">
        <v>72609630</v>
      </c>
      <c r="R345" s="54">
        <v>26500292</v>
      </c>
      <c r="S345" s="54">
        <v>151109922</v>
      </c>
      <c r="T345" s="53">
        <f t="shared" si="4"/>
        <v>0</v>
      </c>
      <c r="U345" s="53">
        <f t="shared" si="5"/>
        <v>151109922</v>
      </c>
      <c r="V345" s="28">
        <v>10.92</v>
      </c>
      <c r="W345" s="28">
        <v>10.96</v>
      </c>
      <c r="X345" s="28">
        <v>10.94</v>
      </c>
      <c r="Y345" s="28">
        <v>2.2599999999999998</v>
      </c>
      <c r="Z345" s="28">
        <v>2.25</v>
      </c>
      <c r="AA345" s="28">
        <v>2.25</v>
      </c>
    </row>
    <row r="346" spans="1:28" ht="15" x14ac:dyDescent="0.2">
      <c r="A346" s="27">
        <v>11048</v>
      </c>
      <c r="B346" s="25" t="s">
        <v>456</v>
      </c>
      <c r="C346" s="38"/>
      <c r="D346" s="38"/>
      <c r="E346" s="38"/>
      <c r="F346" s="38"/>
      <c r="G346" s="38"/>
      <c r="H346" s="28">
        <v>130168370</v>
      </c>
      <c r="I346" s="38"/>
      <c r="J346" s="54">
        <v>52000000</v>
      </c>
      <c r="K346" s="54" t="s">
        <v>48</v>
      </c>
      <c r="L346" s="54" t="s">
        <v>48</v>
      </c>
      <c r="M346" s="54" t="s">
        <v>48</v>
      </c>
      <c r="N346" s="54">
        <v>0</v>
      </c>
      <c r="O346" s="54">
        <v>0</v>
      </c>
      <c r="P346" s="54">
        <v>0</v>
      </c>
      <c r="Q346" s="54">
        <v>73143932</v>
      </c>
      <c r="R346" s="54">
        <v>25965990</v>
      </c>
      <c r="S346" s="54">
        <v>151109922</v>
      </c>
      <c r="T346" s="53">
        <f t="shared" si="4"/>
        <v>0</v>
      </c>
      <c r="U346" s="53">
        <f t="shared" si="5"/>
        <v>151109922</v>
      </c>
      <c r="V346" s="28">
        <v>10.89</v>
      </c>
      <c r="W346" s="28">
        <v>10.92</v>
      </c>
      <c r="X346" s="28">
        <v>10.904999999999999</v>
      </c>
      <c r="Y346" s="28">
        <v>2.25</v>
      </c>
      <c r="Z346" s="28">
        <v>2.25</v>
      </c>
      <c r="AA346" s="28">
        <v>2.25</v>
      </c>
    </row>
    <row r="347" spans="1:28" ht="15" x14ac:dyDescent="0.2">
      <c r="A347" s="27">
        <v>11078</v>
      </c>
      <c r="B347" s="25" t="s">
        <v>457</v>
      </c>
      <c r="C347" s="38"/>
      <c r="D347" s="38"/>
      <c r="E347" s="38"/>
      <c r="F347" s="38"/>
      <c r="G347" s="38"/>
      <c r="H347" s="28">
        <v>127968370</v>
      </c>
      <c r="I347" s="38"/>
      <c r="J347" s="54">
        <v>52000000</v>
      </c>
      <c r="K347" s="54" t="s">
        <v>48</v>
      </c>
      <c r="L347" s="54" t="s">
        <v>48</v>
      </c>
      <c r="M347" s="54" t="s">
        <v>48</v>
      </c>
      <c r="N347" s="54">
        <v>0</v>
      </c>
      <c r="O347" s="54">
        <v>0</v>
      </c>
      <c r="P347" s="54">
        <v>0</v>
      </c>
      <c r="Q347" s="54">
        <v>73228294</v>
      </c>
      <c r="R347" s="54">
        <v>23681628</v>
      </c>
      <c r="S347" s="54">
        <v>148909922</v>
      </c>
      <c r="T347" s="53">
        <f t="shared" si="4"/>
        <v>0</v>
      </c>
      <c r="U347" s="53">
        <f t="shared" si="5"/>
        <v>148909922</v>
      </c>
      <c r="V347" s="28">
        <v>10.89</v>
      </c>
      <c r="W347" s="28" t="s">
        <v>92</v>
      </c>
      <c r="X347" s="44">
        <v>10.91</v>
      </c>
      <c r="Y347" s="28">
        <v>2.25</v>
      </c>
      <c r="Z347" s="28">
        <v>2.25</v>
      </c>
      <c r="AA347" s="28">
        <v>2.25</v>
      </c>
      <c r="AB347" s="1" t="s">
        <v>458</v>
      </c>
    </row>
    <row r="348" spans="1:28" ht="15" x14ac:dyDescent="0.2">
      <c r="A348" s="27">
        <v>11109</v>
      </c>
      <c r="B348" s="25" t="s">
        <v>459</v>
      </c>
      <c r="C348" s="38"/>
      <c r="D348" s="38"/>
      <c r="E348" s="38"/>
      <c r="F348" s="38"/>
      <c r="G348" s="38"/>
      <c r="H348" s="28">
        <v>129068370</v>
      </c>
      <c r="I348" s="38"/>
      <c r="J348" s="54">
        <v>52000000</v>
      </c>
      <c r="K348" s="54" t="s">
        <v>48</v>
      </c>
      <c r="L348" s="54" t="s">
        <v>48</v>
      </c>
      <c r="M348" s="54" t="s">
        <v>48</v>
      </c>
      <c r="N348" s="54">
        <v>0</v>
      </c>
      <c r="O348" s="54">
        <v>0</v>
      </c>
      <c r="P348" s="54">
        <v>0</v>
      </c>
      <c r="Q348" s="54">
        <v>73456300</v>
      </c>
      <c r="R348" s="54">
        <v>24553622</v>
      </c>
      <c r="S348" s="54">
        <v>150009922</v>
      </c>
      <c r="T348" s="53">
        <f t="shared" si="4"/>
        <v>0</v>
      </c>
      <c r="U348" s="53">
        <f t="shared" si="5"/>
        <v>150009922</v>
      </c>
      <c r="V348" s="28">
        <v>10.89</v>
      </c>
      <c r="W348" s="28" t="s">
        <v>92</v>
      </c>
      <c r="X348" s="44">
        <v>10.99</v>
      </c>
      <c r="Y348" s="28">
        <v>2.31</v>
      </c>
      <c r="Z348" s="28">
        <v>2.25</v>
      </c>
      <c r="AA348" s="28">
        <v>2.25</v>
      </c>
      <c r="AB348" s="1" t="s">
        <v>458</v>
      </c>
    </row>
    <row r="349" spans="1:28" ht="15" x14ac:dyDescent="0.2">
      <c r="A349" s="27">
        <v>11139</v>
      </c>
      <c r="B349" s="25" t="s">
        <v>460</v>
      </c>
      <c r="C349" s="38"/>
      <c r="D349" s="38"/>
      <c r="E349" s="38"/>
      <c r="F349" s="38"/>
      <c r="G349" s="38"/>
      <c r="H349" s="28">
        <v>127968370</v>
      </c>
      <c r="I349" s="38"/>
      <c r="J349" s="54">
        <v>52000000</v>
      </c>
      <c r="K349" s="54" t="s">
        <v>48</v>
      </c>
      <c r="L349" s="54" t="s">
        <v>48</v>
      </c>
      <c r="M349" s="54" t="s">
        <v>48</v>
      </c>
      <c r="N349" s="54">
        <v>0</v>
      </c>
      <c r="O349" s="54">
        <v>0</v>
      </c>
      <c r="P349" s="54">
        <v>0</v>
      </c>
      <c r="Q349" s="54">
        <v>73506158</v>
      </c>
      <c r="R349" s="54">
        <v>23403764</v>
      </c>
      <c r="S349" s="54">
        <v>148909922</v>
      </c>
      <c r="T349" s="53">
        <f t="shared" si="4"/>
        <v>0</v>
      </c>
      <c r="U349" s="53">
        <f t="shared" si="5"/>
        <v>148909922</v>
      </c>
      <c r="V349" s="28">
        <v>10.95</v>
      </c>
      <c r="W349" s="28">
        <v>10.82</v>
      </c>
      <c r="X349" s="28">
        <v>10.92</v>
      </c>
      <c r="Y349" s="28">
        <v>2.31</v>
      </c>
      <c r="Z349" s="28">
        <v>2.25</v>
      </c>
      <c r="AA349" s="28">
        <v>2.2799999999999998</v>
      </c>
    </row>
    <row r="350" spans="1:28" ht="15" x14ac:dyDescent="0.2">
      <c r="A350" s="27">
        <v>11170</v>
      </c>
      <c r="B350" s="25" t="s">
        <v>461</v>
      </c>
      <c r="C350" s="38"/>
      <c r="D350" s="38"/>
      <c r="E350" s="38"/>
      <c r="F350" s="38"/>
      <c r="G350" s="38"/>
      <c r="H350" s="28">
        <v>127968370</v>
      </c>
      <c r="I350" s="38"/>
      <c r="J350" s="54">
        <v>52000000</v>
      </c>
      <c r="K350" s="54" t="s">
        <v>48</v>
      </c>
      <c r="L350" s="54" t="s">
        <v>48</v>
      </c>
      <c r="M350" s="54" t="s">
        <v>48</v>
      </c>
      <c r="N350" s="54">
        <v>0</v>
      </c>
      <c r="O350" s="54">
        <v>0</v>
      </c>
      <c r="P350" s="54">
        <v>0</v>
      </c>
      <c r="Q350" s="54">
        <v>73531914</v>
      </c>
      <c r="R350" s="54">
        <v>23378008</v>
      </c>
      <c r="S350" s="54">
        <v>148909922</v>
      </c>
      <c r="T350" s="53">
        <f t="shared" si="4"/>
        <v>0</v>
      </c>
      <c r="U350" s="53">
        <f t="shared" si="5"/>
        <v>148909922</v>
      </c>
      <c r="V350" s="28">
        <v>11.21</v>
      </c>
      <c r="W350" s="28" t="s">
        <v>92</v>
      </c>
      <c r="X350" s="44">
        <v>11.23</v>
      </c>
      <c r="Y350" s="28">
        <v>2.31</v>
      </c>
      <c r="Z350" s="28">
        <v>2.31</v>
      </c>
      <c r="AA350" s="28">
        <v>2.31</v>
      </c>
      <c r="AB350" s="1" t="s">
        <v>458</v>
      </c>
    </row>
    <row r="351" spans="1:28" ht="15" x14ac:dyDescent="0.2">
      <c r="A351" s="27">
        <v>11201</v>
      </c>
      <c r="B351" s="25" t="s">
        <v>462</v>
      </c>
      <c r="C351" s="38"/>
      <c r="D351" s="38"/>
      <c r="E351" s="38"/>
      <c r="F351" s="38"/>
      <c r="G351" s="38"/>
      <c r="H351" s="28">
        <v>129068370</v>
      </c>
      <c r="I351" s="38"/>
      <c r="J351" s="54">
        <v>52000000</v>
      </c>
      <c r="K351" s="54" t="s">
        <v>48</v>
      </c>
      <c r="L351" s="54" t="s">
        <v>48</v>
      </c>
      <c r="M351" s="54" t="s">
        <v>48</v>
      </c>
      <c r="N351" s="54">
        <v>0</v>
      </c>
      <c r="O351" s="54">
        <v>0</v>
      </c>
      <c r="P351" s="54">
        <v>0</v>
      </c>
      <c r="Q351" s="54">
        <v>73557234</v>
      </c>
      <c r="R351" s="54">
        <v>24452688</v>
      </c>
      <c r="S351" s="54">
        <v>150009922</v>
      </c>
      <c r="T351" s="53">
        <f t="shared" si="4"/>
        <v>0</v>
      </c>
      <c r="U351" s="53">
        <f t="shared" si="5"/>
        <v>150009922</v>
      </c>
      <c r="V351" s="28">
        <v>11.21</v>
      </c>
      <c r="W351" s="28" t="s">
        <v>92</v>
      </c>
      <c r="X351" s="44">
        <v>11.23</v>
      </c>
      <c r="Y351" s="28">
        <v>2.31</v>
      </c>
      <c r="Z351" s="28">
        <v>2.31</v>
      </c>
      <c r="AA351" s="28">
        <v>2.31</v>
      </c>
      <c r="AB351" s="1" t="s">
        <v>458</v>
      </c>
    </row>
    <row r="352" spans="1:28" ht="15" x14ac:dyDescent="0.2">
      <c r="A352" s="27">
        <v>11231</v>
      </c>
      <c r="B352" s="25" t="s">
        <v>463</v>
      </c>
      <c r="C352" s="38"/>
      <c r="D352" s="38"/>
      <c r="E352" s="38"/>
      <c r="F352" s="38"/>
      <c r="G352" s="38"/>
      <c r="H352" s="28">
        <v>129068370</v>
      </c>
      <c r="I352" s="38"/>
      <c r="J352" s="54">
        <v>52000000</v>
      </c>
      <c r="K352" s="54" t="s">
        <v>48</v>
      </c>
      <c r="L352" s="54" t="s">
        <v>48</v>
      </c>
      <c r="M352" s="54" t="s">
        <v>48</v>
      </c>
      <c r="N352" s="54">
        <v>0</v>
      </c>
      <c r="O352" s="54">
        <v>0</v>
      </c>
      <c r="P352" s="54">
        <v>0</v>
      </c>
      <c r="Q352" s="54">
        <v>73557234</v>
      </c>
      <c r="R352" s="54">
        <v>24452688</v>
      </c>
      <c r="S352" s="54">
        <v>150009922</v>
      </c>
      <c r="T352" s="53">
        <f t="shared" si="4"/>
        <v>0</v>
      </c>
      <c r="U352" s="53">
        <f t="shared" si="5"/>
        <v>150009922</v>
      </c>
      <c r="V352" s="28">
        <v>11.21</v>
      </c>
      <c r="W352" s="28" t="s">
        <v>92</v>
      </c>
      <c r="X352" s="44">
        <v>11.23</v>
      </c>
      <c r="Y352" s="28">
        <v>2.31</v>
      </c>
      <c r="Z352" s="28">
        <v>2.31</v>
      </c>
      <c r="AA352" s="28">
        <v>2.31</v>
      </c>
      <c r="AB352" s="1" t="s">
        <v>458</v>
      </c>
    </row>
    <row r="353" spans="1:28" ht="15" x14ac:dyDescent="0.2">
      <c r="A353" s="27">
        <v>11262</v>
      </c>
      <c r="B353" s="25" t="s">
        <v>464</v>
      </c>
      <c r="C353" s="38"/>
      <c r="D353" s="38"/>
      <c r="E353" s="38"/>
      <c r="F353" s="38"/>
      <c r="G353" s="38"/>
      <c r="H353" s="28">
        <v>126868370</v>
      </c>
      <c r="I353" s="38"/>
      <c r="J353" s="54">
        <v>52000000</v>
      </c>
      <c r="K353" s="54" t="s">
        <v>48</v>
      </c>
      <c r="L353" s="54" t="s">
        <v>48</v>
      </c>
      <c r="M353" s="54" t="s">
        <v>48</v>
      </c>
      <c r="N353" s="54">
        <v>0</v>
      </c>
      <c r="O353" s="54">
        <v>0</v>
      </c>
      <c r="P353" s="54">
        <v>0</v>
      </c>
      <c r="Q353" s="54">
        <v>73553975</v>
      </c>
      <c r="R353" s="54">
        <v>22255947</v>
      </c>
      <c r="S353" s="54">
        <v>147809922</v>
      </c>
      <c r="T353" s="53">
        <f t="shared" si="4"/>
        <v>0</v>
      </c>
      <c r="U353" s="53">
        <f t="shared" si="5"/>
        <v>147809922</v>
      </c>
      <c r="V353" s="28">
        <v>11.21</v>
      </c>
      <c r="W353" s="28" t="s">
        <v>92</v>
      </c>
      <c r="X353" s="44">
        <v>11.23</v>
      </c>
      <c r="Y353" s="28">
        <v>2.31</v>
      </c>
      <c r="Z353" s="28">
        <v>2.31</v>
      </c>
      <c r="AA353" s="28">
        <v>2.31</v>
      </c>
      <c r="AB353" s="1" t="s">
        <v>458</v>
      </c>
    </row>
    <row r="354" spans="1:28" ht="15" x14ac:dyDescent="0.2">
      <c r="A354" s="27">
        <v>11292</v>
      </c>
      <c r="B354" s="25" t="s">
        <v>465</v>
      </c>
      <c r="C354" s="38"/>
      <c r="D354" s="38"/>
      <c r="E354" s="38"/>
      <c r="F354" s="38"/>
      <c r="G354" s="38"/>
      <c r="H354" s="28">
        <v>120818370</v>
      </c>
      <c r="I354" s="38"/>
      <c r="J354" s="54">
        <v>52000000</v>
      </c>
      <c r="K354" s="54" t="s">
        <v>48</v>
      </c>
      <c r="L354" s="54" t="s">
        <v>48</v>
      </c>
      <c r="M354" s="54" t="s">
        <v>48</v>
      </c>
      <c r="N354" s="54">
        <v>0</v>
      </c>
      <c r="O354" s="54">
        <v>0</v>
      </c>
      <c r="P354" s="54">
        <v>0</v>
      </c>
      <c r="Q354" s="54">
        <v>73569480</v>
      </c>
      <c r="R354" s="54">
        <v>16190442</v>
      </c>
      <c r="S354" s="54">
        <v>141759922</v>
      </c>
      <c r="T354" s="53">
        <f t="shared" si="4"/>
        <v>0</v>
      </c>
      <c r="U354" s="53">
        <f t="shared" si="5"/>
        <v>141759922</v>
      </c>
      <c r="V354" s="28">
        <v>11.21</v>
      </c>
      <c r="W354" s="28" t="s">
        <v>92</v>
      </c>
      <c r="X354" s="44">
        <v>11.23</v>
      </c>
      <c r="Y354" s="28">
        <v>2.31</v>
      </c>
      <c r="Z354" s="28">
        <v>2.31</v>
      </c>
      <c r="AA354" s="28">
        <v>2.31</v>
      </c>
      <c r="AB354" s="1" t="s">
        <v>458</v>
      </c>
    </row>
    <row r="355" spans="1:28" ht="15" x14ac:dyDescent="0.2">
      <c r="A355" s="27">
        <v>11323</v>
      </c>
      <c r="B355" s="25" t="s">
        <v>466</v>
      </c>
      <c r="C355" s="38"/>
      <c r="D355" s="38"/>
      <c r="E355" s="38"/>
      <c r="F355" s="38"/>
      <c r="G355" s="38"/>
      <c r="H355" s="28">
        <v>117513370</v>
      </c>
      <c r="I355" s="38"/>
      <c r="J355" s="54">
        <v>52000000</v>
      </c>
      <c r="K355" s="54" t="s">
        <v>48</v>
      </c>
      <c r="L355" s="54" t="s">
        <v>48</v>
      </c>
      <c r="M355" s="54" t="s">
        <v>48</v>
      </c>
      <c r="N355" s="54">
        <v>0</v>
      </c>
      <c r="O355" s="54">
        <v>0</v>
      </c>
      <c r="P355" s="54">
        <v>0</v>
      </c>
      <c r="Q355" s="54">
        <v>73571386</v>
      </c>
      <c r="R355" s="54">
        <v>12888536</v>
      </c>
      <c r="S355" s="54">
        <v>138459922</v>
      </c>
      <c r="T355" s="53">
        <f t="shared" si="4"/>
        <v>0</v>
      </c>
      <c r="U355" s="53">
        <f t="shared" si="5"/>
        <v>138459922</v>
      </c>
      <c r="V355" s="28">
        <v>11.21</v>
      </c>
      <c r="W355" s="28" t="s">
        <v>92</v>
      </c>
      <c r="X355" s="44">
        <v>11.23</v>
      </c>
      <c r="Y355" s="28">
        <v>2.31</v>
      </c>
      <c r="Z355" s="28">
        <v>2.31</v>
      </c>
      <c r="AA355" s="28">
        <v>2.31</v>
      </c>
      <c r="AB355" s="1" t="s">
        <v>458</v>
      </c>
    </row>
    <row r="356" spans="1:28" ht="15" x14ac:dyDescent="0.2">
      <c r="A356" s="27">
        <v>11354</v>
      </c>
      <c r="B356" s="25" t="s">
        <v>467</v>
      </c>
      <c r="C356" s="38"/>
      <c r="D356" s="38"/>
      <c r="E356" s="38"/>
      <c r="F356" s="38"/>
      <c r="G356" s="38"/>
      <c r="H356" s="28">
        <v>114218370</v>
      </c>
      <c r="I356" s="38"/>
      <c r="J356" s="54">
        <v>52000000</v>
      </c>
      <c r="K356" s="54" t="s">
        <v>48</v>
      </c>
      <c r="L356" s="54" t="s">
        <v>48</v>
      </c>
      <c r="M356" s="54" t="s">
        <v>48</v>
      </c>
      <c r="N356" s="54">
        <v>0</v>
      </c>
      <c r="O356" s="54">
        <v>0</v>
      </c>
      <c r="P356" s="54">
        <v>0</v>
      </c>
      <c r="Q356" s="54">
        <v>73574566</v>
      </c>
      <c r="R356" s="54">
        <v>9585356</v>
      </c>
      <c r="S356" s="54">
        <v>135159922</v>
      </c>
      <c r="T356" s="53">
        <f t="shared" si="4"/>
        <v>0</v>
      </c>
      <c r="U356" s="53">
        <f t="shared" si="5"/>
        <v>135159922</v>
      </c>
      <c r="V356" s="28">
        <v>11.21</v>
      </c>
      <c r="W356" s="28" t="s">
        <v>92</v>
      </c>
      <c r="X356" s="44">
        <v>11.23</v>
      </c>
      <c r="Y356" s="28">
        <v>2.3199999999999998</v>
      </c>
      <c r="Z356" s="28">
        <v>2.31</v>
      </c>
      <c r="AA356" s="28">
        <v>2.3199999999999998</v>
      </c>
      <c r="AB356" s="1" t="s">
        <v>458</v>
      </c>
    </row>
    <row r="357" spans="1:28" ht="15" x14ac:dyDescent="0.2">
      <c r="A357" s="27">
        <v>11382</v>
      </c>
      <c r="B357" s="25" t="s">
        <v>468</v>
      </c>
      <c r="C357" s="38"/>
      <c r="D357" s="38"/>
      <c r="E357" s="38"/>
      <c r="F357" s="38"/>
      <c r="G357" s="38"/>
      <c r="H357" s="28">
        <v>114218370</v>
      </c>
      <c r="I357" s="38"/>
      <c r="J357" s="54">
        <v>52000000</v>
      </c>
      <c r="K357" s="54" t="s">
        <v>48</v>
      </c>
      <c r="L357" s="54" t="s">
        <v>48</v>
      </c>
      <c r="M357" s="54" t="s">
        <v>48</v>
      </c>
      <c r="N357" s="54">
        <v>0</v>
      </c>
      <c r="O357" s="54">
        <v>0</v>
      </c>
      <c r="P357" s="54">
        <v>0</v>
      </c>
      <c r="Q357" s="54">
        <v>73574566</v>
      </c>
      <c r="R357" s="54">
        <v>9585356</v>
      </c>
      <c r="S357" s="54">
        <v>135159922</v>
      </c>
      <c r="T357" s="53">
        <f t="shared" si="4"/>
        <v>0</v>
      </c>
      <c r="U357" s="53">
        <f t="shared" si="5"/>
        <v>135159922</v>
      </c>
      <c r="V357" s="28">
        <v>11.21</v>
      </c>
      <c r="W357" s="28" t="s">
        <v>92</v>
      </c>
      <c r="X357" s="44">
        <v>11.23</v>
      </c>
      <c r="Y357" s="28">
        <v>2.3199999999999998</v>
      </c>
      <c r="Z357" s="28">
        <v>2.3199999999999998</v>
      </c>
      <c r="AA357" s="28">
        <v>2.3199999999999998</v>
      </c>
      <c r="AB357" s="1" t="s">
        <v>458</v>
      </c>
    </row>
    <row r="358" spans="1:28" ht="15" x14ac:dyDescent="0.2">
      <c r="A358" s="27">
        <v>11413</v>
      </c>
      <c r="B358" s="25" t="s">
        <v>469</v>
      </c>
      <c r="C358" s="38"/>
      <c r="D358" s="38"/>
      <c r="E358" s="38"/>
      <c r="F358" s="38"/>
      <c r="G358" s="38"/>
      <c r="H358" s="28">
        <v>110368370</v>
      </c>
      <c r="I358" s="38"/>
      <c r="J358" s="54">
        <v>52000000</v>
      </c>
      <c r="K358" s="54" t="s">
        <v>48</v>
      </c>
      <c r="L358" s="54" t="s">
        <v>48</v>
      </c>
      <c r="M358" s="54" t="s">
        <v>48</v>
      </c>
      <c r="N358" s="54">
        <v>0</v>
      </c>
      <c r="O358" s="54">
        <v>0</v>
      </c>
      <c r="P358" s="54">
        <v>0</v>
      </c>
      <c r="Q358" s="54">
        <v>63169345</v>
      </c>
      <c r="R358" s="54">
        <v>16140577</v>
      </c>
      <c r="S358" s="54">
        <v>131309922</v>
      </c>
      <c r="T358" s="53">
        <f t="shared" si="4"/>
        <v>0</v>
      </c>
      <c r="U358" s="53">
        <f t="shared" si="5"/>
        <v>131309922</v>
      </c>
      <c r="V358" s="28">
        <v>11.21</v>
      </c>
      <c r="W358" s="28" t="s">
        <v>92</v>
      </c>
      <c r="X358" s="44">
        <v>11.23</v>
      </c>
      <c r="Y358" s="28">
        <v>2.3199999999999998</v>
      </c>
      <c r="Z358" s="28">
        <v>2.3199999999999998</v>
      </c>
      <c r="AA358" s="28">
        <v>2.3199999999999998</v>
      </c>
      <c r="AB358" s="1" t="s">
        <v>458</v>
      </c>
    </row>
    <row r="359" spans="1:28" ht="15" x14ac:dyDescent="0.2">
      <c r="A359" s="27">
        <v>11443</v>
      </c>
      <c r="B359" s="25" t="s">
        <v>470</v>
      </c>
      <c r="C359" s="38"/>
      <c r="D359" s="38"/>
      <c r="E359" s="38"/>
      <c r="F359" s="38"/>
      <c r="G359" s="38"/>
      <c r="H359" s="28">
        <v>110368370</v>
      </c>
      <c r="I359" s="38"/>
      <c r="J359" s="54">
        <v>52000000</v>
      </c>
      <c r="K359" s="54" t="s">
        <v>48</v>
      </c>
      <c r="L359" s="54" t="s">
        <v>48</v>
      </c>
      <c r="M359" s="54" t="s">
        <v>48</v>
      </c>
      <c r="N359" s="54">
        <v>0</v>
      </c>
      <c r="O359" s="54">
        <v>0</v>
      </c>
      <c r="P359" s="54">
        <v>0</v>
      </c>
      <c r="Q359" s="54">
        <v>63164656</v>
      </c>
      <c r="R359" s="54">
        <v>16145266</v>
      </c>
      <c r="S359" s="54">
        <v>131309922</v>
      </c>
      <c r="T359" s="53">
        <f t="shared" si="4"/>
        <v>0</v>
      </c>
      <c r="U359" s="53">
        <f t="shared" si="5"/>
        <v>131309922</v>
      </c>
      <c r="V359" s="28">
        <v>11.21</v>
      </c>
      <c r="W359" s="28">
        <v>11.21</v>
      </c>
      <c r="X359" s="28">
        <v>11.21</v>
      </c>
      <c r="Y359" s="28">
        <v>2.3199999999999998</v>
      </c>
      <c r="Z359" s="28">
        <v>2.3199999999999998</v>
      </c>
      <c r="AA359" s="28">
        <v>2.3199999999999998</v>
      </c>
    </row>
    <row r="360" spans="1:28" ht="15" x14ac:dyDescent="0.2">
      <c r="A360" s="27">
        <v>11474</v>
      </c>
      <c r="B360" s="25" t="s">
        <v>471</v>
      </c>
      <c r="C360" s="38"/>
      <c r="D360" s="38"/>
      <c r="E360" s="38"/>
      <c r="F360" s="38"/>
      <c r="G360" s="38"/>
      <c r="H360" s="28">
        <v>110368370</v>
      </c>
      <c r="I360" s="38"/>
      <c r="J360" s="54">
        <v>52000000</v>
      </c>
      <c r="K360" s="54" t="s">
        <v>48</v>
      </c>
      <c r="L360" s="54" t="s">
        <v>48</v>
      </c>
      <c r="M360" s="54" t="s">
        <v>48</v>
      </c>
      <c r="N360" s="54">
        <v>0</v>
      </c>
      <c r="O360" s="54">
        <v>0</v>
      </c>
      <c r="P360" s="54">
        <v>0</v>
      </c>
      <c r="Q360" s="54">
        <v>63172324</v>
      </c>
      <c r="R360" s="54">
        <v>16137598</v>
      </c>
      <c r="S360" s="54">
        <v>131309922</v>
      </c>
      <c r="T360" s="53">
        <f t="shared" si="4"/>
        <v>0</v>
      </c>
      <c r="U360" s="53">
        <f t="shared" si="5"/>
        <v>131309922</v>
      </c>
      <c r="V360" s="28" t="s">
        <v>92</v>
      </c>
      <c r="W360" s="28" t="s">
        <v>92</v>
      </c>
      <c r="X360" s="28" t="s">
        <v>92</v>
      </c>
      <c r="Y360" s="28" t="s">
        <v>92</v>
      </c>
      <c r="Z360" s="28" t="s">
        <v>92</v>
      </c>
      <c r="AA360" s="28" t="s">
        <v>92</v>
      </c>
    </row>
    <row r="361" spans="1:28" ht="15" x14ac:dyDescent="0.2">
      <c r="A361" s="27">
        <v>11504</v>
      </c>
      <c r="B361" s="25" t="s">
        <v>472</v>
      </c>
      <c r="C361" s="38"/>
      <c r="D361" s="38"/>
      <c r="E361" s="38"/>
      <c r="F361" s="38"/>
      <c r="G361" s="38"/>
      <c r="H361" s="28">
        <v>106518370</v>
      </c>
      <c r="I361" s="38"/>
      <c r="J361" s="54">
        <v>52000000</v>
      </c>
      <c r="K361" s="54" t="s">
        <v>48</v>
      </c>
      <c r="L361" s="54" t="s">
        <v>48</v>
      </c>
      <c r="M361" s="54" t="s">
        <v>48</v>
      </c>
      <c r="N361" s="54">
        <v>0</v>
      </c>
      <c r="O361" s="54">
        <v>0</v>
      </c>
      <c r="P361" s="54">
        <v>0</v>
      </c>
      <c r="Q361" s="54">
        <v>63165756</v>
      </c>
      <c r="R361" s="54">
        <v>12294166</v>
      </c>
      <c r="S361" s="54">
        <v>127459922</v>
      </c>
      <c r="T361" s="53">
        <f t="shared" si="4"/>
        <v>0</v>
      </c>
      <c r="U361" s="53">
        <f t="shared" si="5"/>
        <v>127459922</v>
      </c>
      <c r="V361" s="28" t="s">
        <v>92</v>
      </c>
      <c r="W361" s="28" t="s">
        <v>92</v>
      </c>
      <c r="X361" s="28" t="s">
        <v>92</v>
      </c>
      <c r="Y361" s="28" t="s">
        <v>92</v>
      </c>
      <c r="Z361" s="28" t="s">
        <v>92</v>
      </c>
      <c r="AA361" s="28" t="s">
        <v>92</v>
      </c>
    </row>
    <row r="362" spans="1:28" ht="15" x14ac:dyDescent="0.2">
      <c r="A362" s="27">
        <v>11535</v>
      </c>
      <c r="B362" s="25" t="s">
        <v>473</v>
      </c>
      <c r="C362" s="38"/>
      <c r="D362" s="38"/>
      <c r="E362" s="38"/>
      <c r="F362" s="38"/>
      <c r="G362" s="38"/>
      <c r="H362" s="28">
        <v>106518370</v>
      </c>
      <c r="I362" s="38"/>
      <c r="J362" s="54">
        <v>52000000</v>
      </c>
      <c r="K362" s="54" t="s">
        <v>48</v>
      </c>
      <c r="L362" s="54" t="s">
        <v>48</v>
      </c>
      <c r="M362" s="54" t="s">
        <v>48</v>
      </c>
      <c r="N362" s="54">
        <v>0</v>
      </c>
      <c r="O362" s="54">
        <v>0</v>
      </c>
      <c r="P362" s="54">
        <v>0</v>
      </c>
      <c r="Q362" s="54">
        <v>63162559</v>
      </c>
      <c r="R362" s="54">
        <v>12297363</v>
      </c>
      <c r="S362" s="54">
        <v>127459922</v>
      </c>
      <c r="T362" s="53">
        <f t="shared" si="4"/>
        <v>0</v>
      </c>
      <c r="U362" s="53">
        <f t="shared" si="5"/>
        <v>127459922</v>
      </c>
      <c r="V362" s="28" t="s">
        <v>92</v>
      </c>
      <c r="W362" s="28" t="s">
        <v>92</v>
      </c>
      <c r="X362" s="28" t="s">
        <v>92</v>
      </c>
      <c r="Y362" s="28">
        <v>2.34</v>
      </c>
      <c r="Z362" s="28">
        <v>2.3199999999999998</v>
      </c>
      <c r="AA362" s="28">
        <v>2.38</v>
      </c>
    </row>
    <row r="363" spans="1:28" ht="15" x14ac:dyDescent="0.2">
      <c r="A363" s="27">
        <v>11566</v>
      </c>
      <c r="B363" s="25" t="s">
        <v>474</v>
      </c>
      <c r="C363" s="38"/>
      <c r="D363" s="38"/>
      <c r="E363" s="38"/>
      <c r="F363" s="38"/>
      <c r="G363" s="38"/>
      <c r="H363" s="28">
        <v>106518370</v>
      </c>
      <c r="I363" s="38"/>
      <c r="J363" s="54">
        <v>52000000</v>
      </c>
      <c r="K363" s="54" t="s">
        <v>48</v>
      </c>
      <c r="L363" s="54" t="s">
        <v>48</v>
      </c>
      <c r="M363" s="54" t="s">
        <v>48</v>
      </c>
      <c r="N363" s="54">
        <v>0</v>
      </c>
      <c r="O363" s="54">
        <v>0</v>
      </c>
      <c r="P363" s="54">
        <v>0</v>
      </c>
      <c r="Q363" s="54">
        <v>63162559</v>
      </c>
      <c r="R363" s="54">
        <v>12297363</v>
      </c>
      <c r="S363" s="54">
        <v>127459922</v>
      </c>
      <c r="T363" s="53">
        <f t="shared" si="4"/>
        <v>0</v>
      </c>
      <c r="U363" s="53">
        <f t="shared" si="5"/>
        <v>127459922</v>
      </c>
      <c r="V363" s="28" t="s">
        <v>92</v>
      </c>
      <c r="W363" s="28" t="s">
        <v>92</v>
      </c>
      <c r="X363" s="28" t="s">
        <v>92</v>
      </c>
      <c r="Y363" s="28">
        <v>2.33</v>
      </c>
      <c r="Z363" s="28">
        <v>2.33</v>
      </c>
      <c r="AA363" s="28">
        <v>2.38</v>
      </c>
    </row>
    <row r="364" spans="1:28" ht="15" x14ac:dyDescent="0.2">
      <c r="A364" s="27">
        <v>11596</v>
      </c>
      <c r="B364" s="25" t="s">
        <v>475</v>
      </c>
      <c r="C364" s="38"/>
      <c r="D364" s="38"/>
      <c r="E364" s="38"/>
      <c r="F364" s="38"/>
      <c r="G364" s="38"/>
      <c r="H364" s="28">
        <v>105135870</v>
      </c>
      <c r="I364" s="38"/>
      <c r="J364" s="54">
        <v>52000000</v>
      </c>
      <c r="K364" s="54" t="s">
        <v>48</v>
      </c>
      <c r="L364" s="54" t="s">
        <v>48</v>
      </c>
      <c r="M364" s="54" t="s">
        <v>48</v>
      </c>
      <c r="N364" s="54">
        <v>0</v>
      </c>
      <c r="O364" s="54">
        <v>0</v>
      </c>
      <c r="P364" s="54">
        <v>0</v>
      </c>
      <c r="Q364" s="54">
        <v>39592977</v>
      </c>
      <c r="R364" s="54">
        <v>21847230</v>
      </c>
      <c r="S364" s="54">
        <v>113440207</v>
      </c>
      <c r="T364" s="53">
        <f t="shared" si="4"/>
        <v>0</v>
      </c>
      <c r="U364" s="53">
        <f t="shared" si="5"/>
        <v>113440207</v>
      </c>
      <c r="V364" s="28">
        <v>10.35</v>
      </c>
      <c r="W364" s="28" t="s">
        <v>92</v>
      </c>
      <c r="X364" s="28" t="s">
        <v>92</v>
      </c>
      <c r="Y364" s="28">
        <v>2.85</v>
      </c>
      <c r="Z364" s="28" t="s">
        <v>92</v>
      </c>
      <c r="AA364" s="28">
        <v>2.36</v>
      </c>
    </row>
    <row r="365" spans="1:28" ht="15" x14ac:dyDescent="0.2">
      <c r="A365" s="27">
        <v>11627</v>
      </c>
      <c r="B365" s="25" t="s">
        <v>476</v>
      </c>
      <c r="C365" s="38"/>
      <c r="D365" s="38"/>
      <c r="E365" s="38"/>
      <c r="F365" s="38"/>
      <c r="G365" s="38"/>
      <c r="H365" s="28">
        <v>99329930</v>
      </c>
      <c r="I365" s="38"/>
      <c r="J365" s="54">
        <v>52000000</v>
      </c>
      <c r="K365" s="54" t="s">
        <v>48</v>
      </c>
      <c r="L365" s="54" t="s">
        <v>48</v>
      </c>
      <c r="M365" s="54" t="s">
        <v>48</v>
      </c>
      <c r="N365" s="54">
        <v>0</v>
      </c>
      <c r="O365" s="54">
        <v>0</v>
      </c>
      <c r="P365" s="54">
        <v>19204301</v>
      </c>
      <c r="Q365" s="54" t="s">
        <v>48</v>
      </c>
      <c r="R365" s="54">
        <v>36642237</v>
      </c>
      <c r="S365" s="54">
        <v>107846538</v>
      </c>
      <c r="T365" s="53">
        <f t="shared" si="4"/>
        <v>0</v>
      </c>
      <c r="U365" s="53">
        <f t="shared" si="5"/>
        <v>107846538</v>
      </c>
      <c r="V365" s="28" t="s">
        <v>92</v>
      </c>
      <c r="W365" s="28">
        <v>10.35</v>
      </c>
      <c r="X365" s="28">
        <v>10.35</v>
      </c>
      <c r="Y365" s="28">
        <v>2.41</v>
      </c>
      <c r="Z365" s="28">
        <v>2.41</v>
      </c>
      <c r="AA365" s="28">
        <v>2.41</v>
      </c>
    </row>
    <row r="366" spans="1:28" ht="15" x14ac:dyDescent="0.2">
      <c r="A366" s="27">
        <v>11657</v>
      </c>
      <c r="B366" s="25" t="s">
        <v>477</v>
      </c>
      <c r="C366" s="38"/>
      <c r="D366" s="38"/>
      <c r="E366" s="38"/>
      <c r="F366" s="38"/>
      <c r="G366" s="38"/>
      <c r="H366" s="28">
        <v>98579610</v>
      </c>
      <c r="I366" s="38"/>
      <c r="J366" s="54">
        <v>52000000</v>
      </c>
      <c r="K366" s="54" t="s">
        <v>48</v>
      </c>
      <c r="L366" s="54" t="s">
        <v>48</v>
      </c>
      <c r="M366" s="54" t="s">
        <v>48</v>
      </c>
      <c r="N366" s="54">
        <v>0</v>
      </c>
      <c r="O366" s="54">
        <v>0</v>
      </c>
      <c r="P366" s="54">
        <v>49228188</v>
      </c>
      <c r="Q366" s="54" t="s">
        <v>48</v>
      </c>
      <c r="R366" s="54">
        <v>5353081</v>
      </c>
      <c r="S366" s="54">
        <v>106581269</v>
      </c>
      <c r="T366" s="53">
        <f t="shared" si="4"/>
        <v>0</v>
      </c>
      <c r="U366" s="53">
        <f t="shared" si="5"/>
        <v>106581269</v>
      </c>
      <c r="V366" s="28" t="s">
        <v>92</v>
      </c>
      <c r="W366" s="28">
        <v>10.24</v>
      </c>
      <c r="X366" s="28">
        <v>10.32</v>
      </c>
      <c r="Y366" s="28" t="s">
        <v>92</v>
      </c>
      <c r="Z366" s="28">
        <v>2.37</v>
      </c>
      <c r="AA366" s="28">
        <v>2.89</v>
      </c>
    </row>
    <row r="367" spans="1:28" ht="15" x14ac:dyDescent="0.2">
      <c r="A367" s="27">
        <v>11688</v>
      </c>
      <c r="B367" s="25" t="s">
        <v>478</v>
      </c>
      <c r="C367" s="38"/>
      <c r="D367" s="38"/>
      <c r="E367" s="38"/>
      <c r="F367" s="38"/>
      <c r="G367" s="38"/>
      <c r="H367" s="28">
        <v>97638670</v>
      </c>
      <c r="I367" s="38"/>
      <c r="J367" s="54">
        <v>52000000</v>
      </c>
      <c r="K367" s="54" t="s">
        <v>48</v>
      </c>
      <c r="L367" s="54" t="s">
        <v>48</v>
      </c>
      <c r="M367" s="54" t="s">
        <v>48</v>
      </c>
      <c r="N367" s="54">
        <v>0</v>
      </c>
      <c r="O367" s="54">
        <v>0</v>
      </c>
      <c r="P367" s="54">
        <v>52455771</v>
      </c>
      <c r="Q367" s="54" t="s">
        <v>48</v>
      </c>
      <c r="R367" s="54">
        <v>1178558</v>
      </c>
      <c r="S367" s="54">
        <v>105634329</v>
      </c>
      <c r="T367" s="53">
        <f t="shared" si="4"/>
        <v>0</v>
      </c>
      <c r="U367" s="53">
        <f t="shared" si="5"/>
        <v>105634329</v>
      </c>
      <c r="V367" s="28">
        <v>9.9700000000000006</v>
      </c>
      <c r="W367" s="28">
        <v>8.85</v>
      </c>
      <c r="X367" s="28">
        <v>8.5</v>
      </c>
      <c r="Y367" s="28">
        <v>2.37</v>
      </c>
      <c r="Z367" s="28" t="s">
        <v>92</v>
      </c>
      <c r="AA367" s="28">
        <v>2.87</v>
      </c>
    </row>
    <row r="368" spans="1:28" ht="15" x14ac:dyDescent="0.2">
      <c r="A368" s="27">
        <v>11719</v>
      </c>
      <c r="B368" s="25" t="s">
        <v>479</v>
      </c>
      <c r="C368" s="38"/>
      <c r="D368" s="38"/>
      <c r="E368" s="38"/>
      <c r="F368" s="38"/>
      <c r="G368" s="38"/>
      <c r="H368" s="28">
        <v>96791950</v>
      </c>
      <c r="I368" s="38"/>
      <c r="J368" s="54">
        <v>52000000</v>
      </c>
      <c r="K368" s="54" t="s">
        <v>48</v>
      </c>
      <c r="L368" s="54" t="s">
        <v>48</v>
      </c>
      <c r="M368" s="54" t="s">
        <v>48</v>
      </c>
      <c r="N368" s="54">
        <v>0</v>
      </c>
      <c r="O368" s="54">
        <v>0</v>
      </c>
      <c r="P368" s="54">
        <v>50851826</v>
      </c>
      <c r="Q368" s="54" t="s">
        <v>48</v>
      </c>
      <c r="R368" s="54">
        <v>1941783</v>
      </c>
      <c r="S368" s="54">
        <v>104793609</v>
      </c>
      <c r="T368" s="53">
        <f t="shared" si="4"/>
        <v>0</v>
      </c>
      <c r="U368" s="53">
        <f t="shared" si="5"/>
        <v>104793609</v>
      </c>
      <c r="V368" s="28">
        <v>8.85</v>
      </c>
      <c r="W368" s="28">
        <v>8.24</v>
      </c>
      <c r="X368" s="28">
        <v>8.5299999999999994</v>
      </c>
      <c r="Y368" s="28" t="s">
        <v>92</v>
      </c>
      <c r="Z368" s="28" t="s">
        <v>92</v>
      </c>
      <c r="AA368" s="28" t="s">
        <v>92</v>
      </c>
    </row>
    <row r="369" spans="1:27" ht="15" x14ac:dyDescent="0.2">
      <c r="A369" s="27">
        <v>11748</v>
      </c>
      <c r="B369" s="25" t="s">
        <v>480</v>
      </c>
      <c r="C369" s="38"/>
      <c r="D369" s="38"/>
      <c r="E369" s="38"/>
      <c r="F369" s="38"/>
      <c r="G369" s="38"/>
      <c r="H369" s="28">
        <v>97130950</v>
      </c>
      <c r="I369" s="38"/>
      <c r="J369" s="54">
        <v>52000000</v>
      </c>
      <c r="K369" s="54" t="s">
        <v>48</v>
      </c>
      <c r="L369" s="54" t="s">
        <v>48</v>
      </c>
      <c r="M369" s="54" t="s">
        <v>48</v>
      </c>
      <c r="N369" s="54">
        <v>0</v>
      </c>
      <c r="O369" s="54">
        <v>0</v>
      </c>
      <c r="P369" s="54">
        <v>51305518</v>
      </c>
      <c r="Q369" s="54" t="s">
        <v>48</v>
      </c>
      <c r="R369" s="54">
        <v>1827091</v>
      </c>
      <c r="S369" s="54">
        <v>105132609</v>
      </c>
      <c r="T369" s="53">
        <f t="shared" si="4"/>
        <v>0</v>
      </c>
      <c r="U369" s="53">
        <f t="shared" si="5"/>
        <v>105132609</v>
      </c>
      <c r="V369" s="28">
        <v>8.24</v>
      </c>
      <c r="W369" s="28">
        <v>8.24</v>
      </c>
      <c r="X369" s="28">
        <v>8.24</v>
      </c>
      <c r="Y369" s="28" t="s">
        <v>92</v>
      </c>
      <c r="Z369" s="28" t="s">
        <v>92</v>
      </c>
      <c r="AA369" s="28" t="s">
        <v>92</v>
      </c>
    </row>
    <row r="370" spans="1:27" ht="15" x14ac:dyDescent="0.2">
      <c r="A370" s="27">
        <v>11779</v>
      </c>
      <c r="B370" s="25" t="s">
        <v>481</v>
      </c>
      <c r="C370" s="38"/>
      <c r="D370" s="38"/>
      <c r="E370" s="38"/>
      <c r="F370" s="38"/>
      <c r="G370" s="38"/>
      <c r="H370" s="28">
        <v>113371690</v>
      </c>
      <c r="I370" s="38"/>
      <c r="J370" s="54">
        <v>43372064</v>
      </c>
      <c r="K370" s="54" t="s">
        <v>48</v>
      </c>
      <c r="L370" s="54" t="s">
        <v>48</v>
      </c>
      <c r="M370" s="54" t="s">
        <v>48</v>
      </c>
      <c r="N370" s="54">
        <v>0</v>
      </c>
      <c r="O370" s="54">
        <v>0</v>
      </c>
      <c r="P370" s="54">
        <v>60301293</v>
      </c>
      <c r="Q370" s="54" t="s">
        <v>48</v>
      </c>
      <c r="R370" s="54">
        <v>1955866</v>
      </c>
      <c r="S370" s="54">
        <v>105629223</v>
      </c>
      <c r="T370" s="53">
        <f t="shared" si="4"/>
        <v>0</v>
      </c>
      <c r="U370" s="53">
        <f t="shared" si="5"/>
        <v>105629223</v>
      </c>
      <c r="V370" s="28">
        <v>8.93</v>
      </c>
      <c r="W370" s="28">
        <v>8.24</v>
      </c>
      <c r="X370" s="28">
        <v>8.57</v>
      </c>
      <c r="Y370" s="28">
        <v>2.35</v>
      </c>
      <c r="Z370" s="28" t="s">
        <v>92</v>
      </c>
      <c r="AA370" s="28">
        <v>2.34</v>
      </c>
    </row>
    <row r="371" spans="1:27" ht="15" x14ac:dyDescent="0.2">
      <c r="A371" s="27">
        <v>11809</v>
      </c>
      <c r="B371" s="25" t="s">
        <v>482</v>
      </c>
      <c r="C371" s="38"/>
      <c r="D371" s="38"/>
      <c r="E371" s="38"/>
      <c r="F371" s="38"/>
      <c r="G371" s="38"/>
      <c r="H371" s="28">
        <v>113862650</v>
      </c>
      <c r="I371" s="38"/>
      <c r="J371" s="54">
        <v>43372064</v>
      </c>
      <c r="K371" s="54" t="s">
        <v>48</v>
      </c>
      <c r="L371" s="54" t="s">
        <v>48</v>
      </c>
      <c r="M371" s="54" t="s">
        <v>48</v>
      </c>
      <c r="N371" s="54">
        <v>0</v>
      </c>
      <c r="O371" s="54">
        <v>0</v>
      </c>
      <c r="P371" s="54">
        <v>60783560</v>
      </c>
      <c r="Q371" s="54" t="s">
        <v>48</v>
      </c>
      <c r="R371" s="54">
        <v>1464559</v>
      </c>
      <c r="S371" s="54">
        <v>105620183</v>
      </c>
      <c r="T371" s="53">
        <f t="shared" si="4"/>
        <v>0</v>
      </c>
      <c r="U371" s="53">
        <f t="shared" si="5"/>
        <v>105620183</v>
      </c>
      <c r="V371" s="28">
        <v>8.93</v>
      </c>
      <c r="W371" s="28" t="s">
        <v>92</v>
      </c>
      <c r="X371" s="28">
        <v>8.93</v>
      </c>
      <c r="Y371" s="28">
        <v>2.35</v>
      </c>
      <c r="Z371" s="28" t="s">
        <v>92</v>
      </c>
      <c r="AA371" s="28">
        <v>2.35</v>
      </c>
    </row>
    <row r="372" spans="1:27" ht="15" x14ac:dyDescent="0.2">
      <c r="A372" s="27">
        <v>11840</v>
      </c>
      <c r="B372" s="25" t="s">
        <v>483</v>
      </c>
      <c r="C372" s="38"/>
      <c r="D372" s="38"/>
      <c r="E372" s="38"/>
      <c r="F372" s="38"/>
      <c r="G372" s="38"/>
      <c r="H372" s="28">
        <v>112665498</v>
      </c>
      <c r="I372" s="38"/>
      <c r="J372" s="54">
        <v>43372064</v>
      </c>
      <c r="K372" s="54" t="s">
        <v>48</v>
      </c>
      <c r="L372" s="54" t="s">
        <v>48</v>
      </c>
      <c r="M372" s="54" t="s">
        <v>48</v>
      </c>
      <c r="N372" s="54">
        <v>0</v>
      </c>
      <c r="O372" s="54">
        <v>0</v>
      </c>
      <c r="P372" s="54">
        <v>74042788</v>
      </c>
      <c r="Q372" s="54" t="s">
        <v>48</v>
      </c>
      <c r="R372" s="54">
        <v>3012654</v>
      </c>
      <c r="S372" s="54">
        <v>120427506</v>
      </c>
      <c r="T372" s="53">
        <f t="shared" si="4"/>
        <v>0</v>
      </c>
      <c r="U372" s="53">
        <f t="shared" si="5"/>
        <v>120427506</v>
      </c>
      <c r="V372" s="28">
        <v>10.89</v>
      </c>
      <c r="W372" s="28" t="s">
        <v>92</v>
      </c>
      <c r="X372" s="28">
        <v>10.16</v>
      </c>
      <c r="Y372" s="28">
        <v>3.02</v>
      </c>
      <c r="Z372" s="28" t="s">
        <v>92</v>
      </c>
      <c r="AA372" s="28">
        <v>2.75</v>
      </c>
    </row>
    <row r="373" spans="1:27" ht="15" x14ac:dyDescent="0.2">
      <c r="A373" s="27">
        <v>11870</v>
      </c>
      <c r="B373" s="25" t="s">
        <v>484</v>
      </c>
      <c r="C373" s="38"/>
      <c r="D373" s="38"/>
      <c r="E373" s="38"/>
      <c r="F373" s="38"/>
      <c r="G373" s="38"/>
      <c r="H373" s="28">
        <v>114832498</v>
      </c>
      <c r="I373" s="38"/>
      <c r="J373" s="54">
        <v>43372064</v>
      </c>
      <c r="K373" s="54" t="s">
        <v>48</v>
      </c>
      <c r="L373" s="54" t="s">
        <v>48</v>
      </c>
      <c r="M373" s="54" t="s">
        <v>48</v>
      </c>
      <c r="N373" s="54">
        <v>0</v>
      </c>
      <c r="O373" s="54">
        <v>0</v>
      </c>
      <c r="P373" s="54">
        <v>74919885</v>
      </c>
      <c r="Q373" s="54" t="s">
        <v>48</v>
      </c>
      <c r="R373" s="54">
        <v>4302549</v>
      </c>
      <c r="S373" s="54">
        <v>122594498</v>
      </c>
      <c r="T373" s="53">
        <f t="shared" si="4"/>
        <v>0</v>
      </c>
      <c r="U373" s="53">
        <f t="shared" si="5"/>
        <v>122594498</v>
      </c>
      <c r="V373" s="28">
        <v>11.23</v>
      </c>
      <c r="W373" s="28">
        <v>10.89</v>
      </c>
      <c r="X373" s="28">
        <v>10.97</v>
      </c>
      <c r="Y373" s="28">
        <v>3.12</v>
      </c>
      <c r="Z373" s="28">
        <v>3</v>
      </c>
      <c r="AA373" s="28">
        <v>3.02</v>
      </c>
    </row>
    <row r="374" spans="1:27" ht="15" x14ac:dyDescent="0.2">
      <c r="A374" s="27">
        <v>11901</v>
      </c>
      <c r="B374" s="25" t="s">
        <v>485</v>
      </c>
      <c r="C374" s="38"/>
      <c r="D374" s="38"/>
      <c r="E374" s="38"/>
      <c r="F374" s="38"/>
      <c r="G374" s="38"/>
      <c r="H374" s="28">
        <v>114832498</v>
      </c>
      <c r="I374" s="38"/>
      <c r="J374" s="54">
        <v>43372064</v>
      </c>
      <c r="K374" s="54" t="s">
        <v>48</v>
      </c>
      <c r="L374" s="54" t="s">
        <v>48</v>
      </c>
      <c r="M374" s="54" t="s">
        <v>48</v>
      </c>
      <c r="N374" s="54">
        <v>0</v>
      </c>
      <c r="O374" s="54">
        <v>0</v>
      </c>
      <c r="P374" s="54">
        <v>74919885</v>
      </c>
      <c r="Q374" s="54" t="s">
        <v>48</v>
      </c>
      <c r="R374" s="54">
        <v>4302549</v>
      </c>
      <c r="S374" s="54">
        <v>122594498</v>
      </c>
      <c r="T374" s="53">
        <f t="shared" si="4"/>
        <v>0</v>
      </c>
      <c r="U374" s="53">
        <f t="shared" si="5"/>
        <v>122594498</v>
      </c>
      <c r="V374" s="28">
        <v>11.43</v>
      </c>
      <c r="W374" s="28">
        <v>11.21</v>
      </c>
      <c r="X374" s="28">
        <v>10.89</v>
      </c>
      <c r="Y374" s="28">
        <v>3.11</v>
      </c>
      <c r="Z374" s="28">
        <v>3.05</v>
      </c>
      <c r="AA374" s="28">
        <v>3.05</v>
      </c>
    </row>
    <row r="375" spans="1:27" ht="15" x14ac:dyDescent="0.2">
      <c r="A375" s="27">
        <v>11932</v>
      </c>
      <c r="B375" s="25" t="s">
        <v>486</v>
      </c>
      <c r="C375" s="38"/>
      <c r="D375" s="38"/>
      <c r="E375" s="38"/>
      <c r="F375" s="38"/>
      <c r="G375" s="38"/>
      <c r="H375" s="28">
        <v>114832498</v>
      </c>
      <c r="I375" s="38"/>
      <c r="J375" s="54">
        <v>43372064</v>
      </c>
      <c r="K375" s="54" t="s">
        <v>48</v>
      </c>
      <c r="L375" s="54" t="s">
        <v>48</v>
      </c>
      <c r="M375" s="54" t="s">
        <v>48</v>
      </c>
      <c r="N375" s="54">
        <v>0</v>
      </c>
      <c r="O375" s="54">
        <v>0</v>
      </c>
      <c r="P375" s="54">
        <v>74919885</v>
      </c>
      <c r="Q375" s="54" t="s">
        <v>48</v>
      </c>
      <c r="R375" s="54">
        <v>4302549</v>
      </c>
      <c r="S375" s="54">
        <v>122594498</v>
      </c>
      <c r="T375" s="53">
        <f t="shared" si="4"/>
        <v>0</v>
      </c>
      <c r="U375" s="53">
        <f t="shared" si="5"/>
        <v>122594498</v>
      </c>
      <c r="V375" s="28">
        <v>10.89</v>
      </c>
      <c r="W375" s="28">
        <v>10.89</v>
      </c>
      <c r="X375" s="28">
        <v>10.89</v>
      </c>
      <c r="Y375" s="28">
        <v>3.17</v>
      </c>
      <c r="Z375" s="28">
        <v>3.11</v>
      </c>
      <c r="AA375" s="28">
        <v>3.18</v>
      </c>
    </row>
    <row r="376" spans="1:27" ht="15" x14ac:dyDescent="0.2">
      <c r="A376" s="27">
        <v>11962</v>
      </c>
      <c r="B376" s="25" t="s">
        <v>487</v>
      </c>
      <c r="C376" s="38"/>
      <c r="D376" s="38"/>
      <c r="E376" s="38"/>
      <c r="F376" s="38"/>
      <c r="G376" s="38"/>
      <c r="H376" s="28">
        <v>114832498</v>
      </c>
      <c r="I376" s="38"/>
      <c r="J376" s="54">
        <v>43372064</v>
      </c>
      <c r="K376" s="54" t="s">
        <v>48</v>
      </c>
      <c r="L376" s="54" t="s">
        <v>48</v>
      </c>
      <c r="M376" s="54" t="s">
        <v>48</v>
      </c>
      <c r="N376" s="54">
        <v>0</v>
      </c>
      <c r="O376" s="54">
        <v>0</v>
      </c>
      <c r="P376" s="54">
        <v>74919885</v>
      </c>
      <c r="Q376" s="54" t="s">
        <v>48</v>
      </c>
      <c r="R376" s="54">
        <v>4302549</v>
      </c>
      <c r="S376" s="54">
        <v>122594498</v>
      </c>
      <c r="T376" s="53">
        <f t="shared" si="4"/>
        <v>0</v>
      </c>
      <c r="U376" s="53">
        <f t="shared" si="5"/>
        <v>122594498</v>
      </c>
      <c r="V376" s="28" t="s">
        <v>92</v>
      </c>
      <c r="W376" s="28" t="s">
        <v>92</v>
      </c>
      <c r="X376" s="28" t="s">
        <v>92</v>
      </c>
      <c r="Y376" s="28">
        <v>3.16</v>
      </c>
      <c r="Z376" s="28">
        <v>3.14</v>
      </c>
      <c r="AA376" s="28">
        <v>3.17</v>
      </c>
    </row>
    <row r="377" spans="1:27" ht="15" x14ac:dyDescent="0.2">
      <c r="A377" s="27">
        <v>11993</v>
      </c>
      <c r="B377" s="25" t="s">
        <v>488</v>
      </c>
      <c r="C377" s="38"/>
      <c r="D377" s="38"/>
      <c r="E377" s="38"/>
      <c r="F377" s="38"/>
      <c r="G377" s="38"/>
      <c r="H377" s="28">
        <v>114832498</v>
      </c>
      <c r="I377" s="38"/>
      <c r="J377" s="54">
        <v>43372064</v>
      </c>
      <c r="K377" s="54" t="s">
        <v>48</v>
      </c>
      <c r="L377" s="54" t="s">
        <v>48</v>
      </c>
      <c r="M377" s="54" t="s">
        <v>48</v>
      </c>
      <c r="N377" s="54">
        <v>0</v>
      </c>
      <c r="O377" s="54">
        <v>0</v>
      </c>
      <c r="P377" s="54">
        <v>74919885</v>
      </c>
      <c r="Q377" s="54" t="s">
        <v>48</v>
      </c>
      <c r="R377" s="54">
        <v>4302549</v>
      </c>
      <c r="S377" s="54">
        <v>122594498</v>
      </c>
      <c r="T377" s="53">
        <f t="shared" si="4"/>
        <v>0</v>
      </c>
      <c r="U377" s="53">
        <f t="shared" si="5"/>
        <v>122594498</v>
      </c>
      <c r="V377" s="28" t="s">
        <v>92</v>
      </c>
      <c r="W377" s="28" t="s">
        <v>92</v>
      </c>
      <c r="X377" s="28" t="s">
        <v>92</v>
      </c>
      <c r="Y377" s="28">
        <v>3.32</v>
      </c>
      <c r="Z377" s="28">
        <v>3.16</v>
      </c>
      <c r="AA377" s="28">
        <v>3.2</v>
      </c>
    </row>
    <row r="378" spans="1:27" ht="15" x14ac:dyDescent="0.2">
      <c r="A378" s="27">
        <v>12023</v>
      </c>
      <c r="B378" s="25" t="s">
        <v>489</v>
      </c>
      <c r="C378" s="38"/>
      <c r="D378" s="38"/>
      <c r="E378" s="38"/>
      <c r="F378" s="38"/>
      <c r="G378" s="38"/>
      <c r="H378" s="28">
        <v>114832498</v>
      </c>
      <c r="I378" s="38"/>
      <c r="J378" s="54">
        <v>43372064</v>
      </c>
      <c r="K378" s="54" t="s">
        <v>48</v>
      </c>
      <c r="L378" s="54" t="s">
        <v>48</v>
      </c>
      <c r="M378" s="54" t="s">
        <v>48</v>
      </c>
      <c r="N378" s="54">
        <v>0</v>
      </c>
      <c r="O378" s="54">
        <v>0</v>
      </c>
      <c r="P378" s="54">
        <v>74919885</v>
      </c>
      <c r="Q378" s="54" t="s">
        <v>48</v>
      </c>
      <c r="R378" s="54">
        <v>4302549</v>
      </c>
      <c r="S378" s="54">
        <v>122594498</v>
      </c>
      <c r="T378" s="53">
        <f t="shared" si="4"/>
        <v>0</v>
      </c>
      <c r="U378" s="53">
        <f t="shared" si="5"/>
        <v>122594498</v>
      </c>
      <c r="V378" s="28" t="s">
        <v>92</v>
      </c>
      <c r="W378" s="28" t="s">
        <v>92</v>
      </c>
      <c r="X378" s="28" t="s">
        <v>92</v>
      </c>
      <c r="Y378" s="28">
        <v>3.4</v>
      </c>
      <c r="Z378" s="28">
        <v>3.32</v>
      </c>
      <c r="AA378" s="28">
        <v>3.55</v>
      </c>
    </row>
    <row r="379" spans="1:27" ht="15" x14ac:dyDescent="0.2">
      <c r="A379" s="27">
        <v>12054</v>
      </c>
      <c r="B379" s="25" t="s">
        <v>490</v>
      </c>
      <c r="C379" s="38"/>
      <c r="D379" s="38"/>
      <c r="E379" s="38"/>
      <c r="F379" s="38"/>
      <c r="G379" s="38"/>
      <c r="H379" s="28">
        <v>114832498</v>
      </c>
      <c r="I379" s="38"/>
      <c r="J379" s="54">
        <v>43372064</v>
      </c>
      <c r="K379" s="54" t="s">
        <v>48</v>
      </c>
      <c r="L379" s="54" t="s">
        <v>48</v>
      </c>
      <c r="M379" s="54" t="s">
        <v>48</v>
      </c>
      <c r="N379" s="54">
        <v>0</v>
      </c>
      <c r="O379" s="54">
        <v>0</v>
      </c>
      <c r="P379" s="54">
        <v>74921738</v>
      </c>
      <c r="Q379" s="54" t="s">
        <v>48</v>
      </c>
      <c r="R379" s="54">
        <v>4304549</v>
      </c>
      <c r="S379" s="54">
        <v>122598351</v>
      </c>
      <c r="T379" s="53">
        <f t="shared" ref="T379:T442" si="6">S379-SUM(J379:R379)</f>
        <v>0</v>
      </c>
      <c r="U379" s="53">
        <f t="shared" si="5"/>
        <v>122598351</v>
      </c>
      <c r="V379" s="28" t="s">
        <v>92</v>
      </c>
      <c r="W379" s="28" t="s">
        <v>92</v>
      </c>
      <c r="X379" s="28" t="s">
        <v>92</v>
      </c>
      <c r="Y379" s="28">
        <v>3.46</v>
      </c>
      <c r="Z379" s="28">
        <v>3.31</v>
      </c>
      <c r="AA379" s="28">
        <v>3.57</v>
      </c>
    </row>
    <row r="380" spans="1:27" ht="15" x14ac:dyDescent="0.2">
      <c r="A380" s="27">
        <v>12085</v>
      </c>
      <c r="B380" s="25" t="s">
        <v>491</v>
      </c>
      <c r="C380" s="38"/>
      <c r="D380" s="38"/>
      <c r="E380" s="38"/>
      <c r="F380" s="38"/>
      <c r="G380" s="38"/>
      <c r="H380" s="28">
        <v>114832498</v>
      </c>
      <c r="I380" s="38"/>
      <c r="J380" s="54">
        <v>43372064</v>
      </c>
      <c r="K380" s="54" t="s">
        <v>48</v>
      </c>
      <c r="L380" s="54" t="s">
        <v>48</v>
      </c>
      <c r="M380" s="54" t="s">
        <v>48</v>
      </c>
      <c r="N380" s="54">
        <v>0</v>
      </c>
      <c r="O380" s="54">
        <v>0</v>
      </c>
      <c r="P380" s="54">
        <v>74921738</v>
      </c>
      <c r="Q380" s="54" t="s">
        <v>48</v>
      </c>
      <c r="R380" s="54">
        <v>4304549</v>
      </c>
      <c r="S380" s="54">
        <v>122598351</v>
      </c>
      <c r="T380" s="53">
        <f t="shared" si="6"/>
        <v>0</v>
      </c>
      <c r="U380" s="53">
        <f t="shared" ref="U380:U443" si="7">J380+SUM(K380:L380)+N380+SUM(P380:R380)</f>
        <v>122598351</v>
      </c>
      <c r="V380" s="28">
        <v>10.89</v>
      </c>
      <c r="W380" s="28">
        <v>10.89</v>
      </c>
      <c r="X380" s="28">
        <v>10.89</v>
      </c>
      <c r="Y380" s="28">
        <v>3.3</v>
      </c>
      <c r="Z380" s="28">
        <v>3.26</v>
      </c>
      <c r="AA380" s="28">
        <v>3.29</v>
      </c>
    </row>
    <row r="381" spans="1:27" ht="15" x14ac:dyDescent="0.2">
      <c r="A381" s="27">
        <v>12113</v>
      </c>
      <c r="B381" s="25" t="s">
        <v>492</v>
      </c>
      <c r="C381" s="38"/>
      <c r="D381" s="38"/>
      <c r="E381" s="38"/>
      <c r="F381" s="38"/>
      <c r="G381" s="38"/>
      <c r="H381" s="28">
        <v>112632498</v>
      </c>
      <c r="I381" s="38"/>
      <c r="J381" s="54">
        <v>43372064</v>
      </c>
      <c r="K381" s="54" t="s">
        <v>48</v>
      </c>
      <c r="L381" s="54" t="s">
        <v>48</v>
      </c>
      <c r="M381" s="54" t="s">
        <v>48</v>
      </c>
      <c r="N381" s="54">
        <v>0</v>
      </c>
      <c r="O381" s="54">
        <v>0</v>
      </c>
      <c r="P381" s="54">
        <v>74921738</v>
      </c>
      <c r="Q381" s="54" t="s">
        <v>48</v>
      </c>
      <c r="R381" s="54">
        <v>2102549</v>
      </c>
      <c r="S381" s="54">
        <v>120396351</v>
      </c>
      <c r="T381" s="53">
        <f t="shared" si="6"/>
        <v>0</v>
      </c>
      <c r="U381" s="53">
        <f t="shared" si="7"/>
        <v>120396351</v>
      </c>
      <c r="V381" s="28" t="s">
        <v>92</v>
      </c>
      <c r="W381" s="28" t="s">
        <v>92</v>
      </c>
      <c r="X381" s="28" t="s">
        <v>92</v>
      </c>
      <c r="Y381" s="28">
        <v>3.26</v>
      </c>
      <c r="Z381" s="28">
        <v>3.21</v>
      </c>
      <c r="AA381" s="28">
        <v>3.24</v>
      </c>
    </row>
    <row r="382" spans="1:27" ht="15" x14ac:dyDescent="0.2">
      <c r="A382" s="27">
        <v>12144</v>
      </c>
      <c r="B382" s="25" t="s">
        <v>493</v>
      </c>
      <c r="C382" s="38"/>
      <c r="D382" s="38"/>
      <c r="E382" s="38"/>
      <c r="F382" s="38"/>
      <c r="G382" s="38"/>
      <c r="H382" s="28">
        <v>114262498</v>
      </c>
      <c r="I382" s="38"/>
      <c r="J382" s="54">
        <v>43372064</v>
      </c>
      <c r="K382" s="54" t="s">
        <v>48</v>
      </c>
      <c r="L382" s="54" t="s">
        <v>48</v>
      </c>
      <c r="M382" s="54" t="s">
        <v>48</v>
      </c>
      <c r="N382" s="54">
        <v>0</v>
      </c>
      <c r="O382" s="54">
        <v>0</v>
      </c>
      <c r="P382" s="54">
        <v>74921738</v>
      </c>
      <c r="Q382" s="54" t="s">
        <v>48</v>
      </c>
      <c r="R382" s="54">
        <v>3752549</v>
      </c>
      <c r="S382" s="54">
        <v>122046351</v>
      </c>
      <c r="T382" s="53">
        <f t="shared" si="6"/>
        <v>0</v>
      </c>
      <c r="U382" s="53">
        <f>J382+SUM(K382:L382)+N382+SUM(P382:R382)</f>
        <v>122046351</v>
      </c>
      <c r="V382" s="28" t="s">
        <v>92</v>
      </c>
      <c r="W382" s="28" t="s">
        <v>92</v>
      </c>
      <c r="X382" s="28" t="s">
        <v>92</v>
      </c>
      <c r="Y382" s="28">
        <v>3.21</v>
      </c>
      <c r="Z382" s="28">
        <v>3.18</v>
      </c>
      <c r="AA382" s="28">
        <v>3.2</v>
      </c>
    </row>
    <row r="383" spans="1:27" ht="15" x14ac:dyDescent="0.2">
      <c r="A383" s="27">
        <v>12174</v>
      </c>
      <c r="B383" s="25" t="s">
        <v>494</v>
      </c>
      <c r="C383" s="38"/>
      <c r="D383" s="38"/>
      <c r="E383" s="38"/>
      <c r="F383" s="38"/>
      <c r="G383" s="38"/>
      <c r="H383" s="28">
        <v>114282498</v>
      </c>
      <c r="I383" s="38"/>
      <c r="J383" s="54">
        <v>43372064</v>
      </c>
      <c r="K383" s="54" t="s">
        <v>48</v>
      </c>
      <c r="L383" s="54" t="s">
        <v>48</v>
      </c>
      <c r="M383" s="54" t="s">
        <v>48</v>
      </c>
      <c r="N383" s="54">
        <v>0</v>
      </c>
      <c r="O383" s="54">
        <v>0</v>
      </c>
      <c r="P383" s="54">
        <v>84896571</v>
      </c>
      <c r="Q383" s="54" t="s">
        <v>48</v>
      </c>
      <c r="R383" s="54">
        <v>3852540</v>
      </c>
      <c r="S383" s="54">
        <v>132121175</v>
      </c>
      <c r="T383" s="53">
        <f t="shared" si="6"/>
        <v>0</v>
      </c>
      <c r="U383" s="53">
        <f t="shared" si="7"/>
        <v>132121175</v>
      </c>
      <c r="V383" s="38"/>
      <c r="W383" s="38"/>
      <c r="X383" s="28">
        <v>10.89</v>
      </c>
      <c r="Y383" s="38"/>
      <c r="Z383" s="38"/>
      <c r="AA383" s="28">
        <v>3.06</v>
      </c>
    </row>
    <row r="384" spans="1:27" ht="15" x14ac:dyDescent="0.2">
      <c r="A384" s="27">
        <v>12205</v>
      </c>
      <c r="B384" s="25" t="s">
        <v>495</v>
      </c>
      <c r="C384" s="38"/>
      <c r="D384" s="38"/>
      <c r="E384" s="38"/>
      <c r="F384" s="38"/>
      <c r="G384" s="38"/>
      <c r="H384" s="28">
        <v>114282498</v>
      </c>
      <c r="I384" s="38"/>
      <c r="J384" s="54">
        <v>43372064</v>
      </c>
      <c r="K384" s="54" t="s">
        <v>48</v>
      </c>
      <c r="L384" s="54" t="s">
        <v>48</v>
      </c>
      <c r="M384" s="54" t="s">
        <v>48</v>
      </c>
      <c r="N384" s="54">
        <v>0</v>
      </c>
      <c r="O384" s="54">
        <v>0</v>
      </c>
      <c r="P384" s="54">
        <v>0</v>
      </c>
      <c r="Q384" s="54">
        <v>40810742</v>
      </c>
      <c r="R384" s="54">
        <v>49719874</v>
      </c>
      <c r="S384" s="54">
        <v>133902680</v>
      </c>
      <c r="T384" s="53">
        <f t="shared" si="6"/>
        <v>0</v>
      </c>
      <c r="U384" s="53">
        <f t="shared" si="7"/>
        <v>133902680</v>
      </c>
      <c r="V384" s="38"/>
      <c r="W384" s="38"/>
      <c r="X384" s="28">
        <v>10.89</v>
      </c>
      <c r="Y384" s="38"/>
      <c r="Z384" s="38"/>
      <c r="AA384" s="28">
        <v>2.89</v>
      </c>
    </row>
    <row r="385" spans="1:27" ht="15" x14ac:dyDescent="0.2">
      <c r="A385" s="27">
        <v>12235</v>
      </c>
      <c r="B385" s="25" t="s">
        <v>496</v>
      </c>
      <c r="C385" s="38"/>
      <c r="D385" s="38"/>
      <c r="E385" s="38"/>
      <c r="F385" s="38"/>
      <c r="G385" s="38"/>
      <c r="H385" s="28">
        <v>114282498</v>
      </c>
      <c r="I385" s="38"/>
      <c r="J385" s="54">
        <v>43372064</v>
      </c>
      <c r="K385" s="54" t="s">
        <v>48</v>
      </c>
      <c r="L385" s="54" t="s">
        <v>48</v>
      </c>
      <c r="M385" s="54" t="s">
        <v>48</v>
      </c>
      <c r="N385" s="54">
        <v>0</v>
      </c>
      <c r="O385" s="54">
        <v>0</v>
      </c>
      <c r="P385" s="54">
        <v>0</v>
      </c>
      <c r="Q385" s="54">
        <v>40810742</v>
      </c>
      <c r="R385" s="54">
        <v>49719874</v>
      </c>
      <c r="S385" s="54">
        <v>133902680</v>
      </c>
      <c r="T385" s="53">
        <f t="shared" si="6"/>
        <v>0</v>
      </c>
      <c r="U385" s="53">
        <f t="shared" si="7"/>
        <v>133902680</v>
      </c>
      <c r="V385" s="38"/>
      <c r="W385" s="38"/>
      <c r="X385" s="28">
        <v>10.89</v>
      </c>
      <c r="Y385" s="38"/>
      <c r="Z385" s="38"/>
      <c r="AA385" s="28">
        <v>2.72</v>
      </c>
    </row>
    <row r="386" spans="1:27" ht="15" x14ac:dyDescent="0.2">
      <c r="A386" s="27">
        <v>12266</v>
      </c>
      <c r="B386" s="25" t="s">
        <v>497</v>
      </c>
      <c r="C386" s="38"/>
      <c r="D386" s="38"/>
      <c r="E386" s="38"/>
      <c r="F386" s="38"/>
      <c r="G386" s="38"/>
      <c r="H386" s="28">
        <v>109332498</v>
      </c>
      <c r="I386" s="38"/>
      <c r="J386" s="54">
        <v>43372064</v>
      </c>
      <c r="K386" s="54" t="s">
        <v>48</v>
      </c>
      <c r="L386" s="54" t="s">
        <v>48</v>
      </c>
      <c r="M386" s="54" t="s">
        <v>48</v>
      </c>
      <c r="N386" s="54">
        <v>0</v>
      </c>
      <c r="O386" s="54">
        <v>0</v>
      </c>
      <c r="P386" s="54">
        <v>0</v>
      </c>
      <c r="Q386" s="54">
        <v>40810742</v>
      </c>
      <c r="R386" s="54">
        <v>44769874</v>
      </c>
      <c r="S386" s="54">
        <v>128952680</v>
      </c>
      <c r="T386" s="53">
        <f t="shared" si="6"/>
        <v>0</v>
      </c>
      <c r="U386" s="53">
        <f t="shared" si="7"/>
        <v>128952680</v>
      </c>
      <c r="V386" s="38"/>
      <c r="W386" s="38"/>
      <c r="X386" s="28">
        <v>10.89</v>
      </c>
      <c r="Y386" s="38"/>
      <c r="Z386" s="38"/>
      <c r="AA386" s="28">
        <v>2.5</v>
      </c>
    </row>
    <row r="387" spans="1:27" ht="15" x14ac:dyDescent="0.2">
      <c r="A387" s="27">
        <v>12297</v>
      </c>
      <c r="B387" s="25" t="s">
        <v>498</v>
      </c>
      <c r="C387" s="38"/>
      <c r="D387" s="38"/>
      <c r="E387" s="38"/>
      <c r="F387" s="38"/>
      <c r="G387" s="38"/>
      <c r="H387" s="28">
        <v>110432498</v>
      </c>
      <c r="I387" s="38"/>
      <c r="J387" s="54">
        <v>43372064</v>
      </c>
      <c r="K387" s="54" t="s">
        <v>48</v>
      </c>
      <c r="L387" s="54" t="s">
        <v>48</v>
      </c>
      <c r="M387" s="54" t="s">
        <v>48</v>
      </c>
      <c r="N387" s="54">
        <v>0</v>
      </c>
      <c r="O387" s="54">
        <v>0</v>
      </c>
      <c r="P387" s="54">
        <v>0</v>
      </c>
      <c r="Q387" s="54">
        <v>40810742</v>
      </c>
      <c r="R387" s="54">
        <v>45869874</v>
      </c>
      <c r="S387" s="54">
        <v>130052680</v>
      </c>
      <c r="T387" s="53">
        <f t="shared" si="6"/>
        <v>0</v>
      </c>
      <c r="U387" s="53">
        <f t="shared" si="7"/>
        <v>130052680</v>
      </c>
      <c r="V387" s="38"/>
      <c r="W387" s="38"/>
      <c r="X387" s="28">
        <v>10.89</v>
      </c>
      <c r="Y387" s="38"/>
      <c r="Z387" s="38"/>
      <c r="AA387" s="28">
        <v>2.48</v>
      </c>
    </row>
    <row r="388" spans="1:27" ht="15" x14ac:dyDescent="0.2">
      <c r="A388" s="27">
        <v>12327</v>
      </c>
      <c r="B388" s="25" t="s">
        <v>499</v>
      </c>
      <c r="C388" s="38"/>
      <c r="D388" s="38"/>
      <c r="E388" s="38"/>
      <c r="F388" s="38"/>
      <c r="G388" s="38"/>
      <c r="H388" s="28">
        <v>110432498</v>
      </c>
      <c r="I388" s="38"/>
      <c r="J388" s="54">
        <v>43372064</v>
      </c>
      <c r="K388" s="54" t="s">
        <v>48</v>
      </c>
      <c r="L388" s="54" t="s">
        <v>48</v>
      </c>
      <c r="M388" s="54" t="s">
        <v>48</v>
      </c>
      <c r="N388" s="54">
        <v>0</v>
      </c>
      <c r="O388" s="54">
        <v>0</v>
      </c>
      <c r="P388" s="54">
        <v>0</v>
      </c>
      <c r="Q388" s="54">
        <v>40810742</v>
      </c>
      <c r="R388" s="54">
        <v>45869874</v>
      </c>
      <c r="S388" s="54">
        <v>130052680</v>
      </c>
      <c r="T388" s="53">
        <f t="shared" si="6"/>
        <v>0</v>
      </c>
      <c r="U388" s="53">
        <f t="shared" si="7"/>
        <v>130052680</v>
      </c>
      <c r="V388" s="38"/>
      <c r="W388" s="38"/>
      <c r="X388" s="28">
        <v>10.89</v>
      </c>
      <c r="Y388" s="38"/>
      <c r="Z388" s="38"/>
      <c r="AA388" s="28">
        <v>2.4500000000000002</v>
      </c>
    </row>
    <row r="389" spans="1:27" ht="15" x14ac:dyDescent="0.2">
      <c r="A389" s="27">
        <v>12358</v>
      </c>
      <c r="B389" s="25" t="s">
        <v>500</v>
      </c>
      <c r="C389" s="38"/>
      <c r="D389" s="38"/>
      <c r="E389" s="38"/>
      <c r="F389" s="38"/>
      <c r="G389" s="38"/>
      <c r="H389" s="28">
        <v>110432498</v>
      </c>
      <c r="I389" s="38"/>
      <c r="J389" s="54">
        <v>43372064</v>
      </c>
      <c r="K389" s="54" t="s">
        <v>48</v>
      </c>
      <c r="L389" s="54" t="s">
        <v>48</v>
      </c>
      <c r="M389" s="54" t="s">
        <v>48</v>
      </c>
      <c r="N389" s="54">
        <v>0</v>
      </c>
      <c r="O389" s="54">
        <v>0</v>
      </c>
      <c r="P389" s="54">
        <v>0</v>
      </c>
      <c r="Q389" s="54">
        <v>41437023</v>
      </c>
      <c r="R389" s="54">
        <v>45243593</v>
      </c>
      <c r="S389" s="54">
        <v>130052680</v>
      </c>
      <c r="T389" s="53">
        <f t="shared" si="6"/>
        <v>0</v>
      </c>
      <c r="U389" s="53">
        <f t="shared" si="7"/>
        <v>130052680</v>
      </c>
      <c r="V389" s="38"/>
      <c r="W389" s="38"/>
      <c r="X389" s="28">
        <v>10.89</v>
      </c>
      <c r="Y389" s="38"/>
      <c r="Z389" s="38"/>
      <c r="AA389" s="28">
        <v>2.42</v>
      </c>
    </row>
    <row r="390" spans="1:27" ht="15" x14ac:dyDescent="0.2">
      <c r="A390" s="27">
        <v>12388</v>
      </c>
      <c r="B390" s="25" t="s">
        <v>501</v>
      </c>
      <c r="C390" s="38"/>
      <c r="D390" s="38"/>
      <c r="E390" s="38"/>
      <c r="F390" s="38"/>
      <c r="G390" s="38"/>
      <c r="H390" s="28">
        <v>110432498</v>
      </c>
      <c r="I390" s="38"/>
      <c r="J390" s="54">
        <v>43372064</v>
      </c>
      <c r="K390" s="54" t="s">
        <v>48</v>
      </c>
      <c r="L390" s="54" t="s">
        <v>48</v>
      </c>
      <c r="M390" s="54" t="s">
        <v>48</v>
      </c>
      <c r="N390" s="54">
        <v>0</v>
      </c>
      <c r="O390" s="54">
        <v>0</v>
      </c>
      <c r="P390" s="54">
        <v>0</v>
      </c>
      <c r="Q390" s="54">
        <v>41437023</v>
      </c>
      <c r="R390" s="54">
        <v>45243593</v>
      </c>
      <c r="S390" s="54">
        <v>130052680</v>
      </c>
      <c r="T390" s="53">
        <f t="shared" si="6"/>
        <v>0</v>
      </c>
      <c r="U390" s="53">
        <f t="shared" si="7"/>
        <v>130052680</v>
      </c>
      <c r="V390" s="38"/>
      <c r="W390" s="38"/>
      <c r="X390" s="28">
        <v>10.89</v>
      </c>
      <c r="Y390" s="38"/>
      <c r="Z390" s="38"/>
      <c r="AA390" s="28">
        <v>2.2799999999999998</v>
      </c>
    </row>
    <row r="391" spans="1:27" ht="15" x14ac:dyDescent="0.2">
      <c r="A391" s="27">
        <v>12419</v>
      </c>
      <c r="B391" s="25" t="s">
        <v>502</v>
      </c>
      <c r="C391" s="38"/>
      <c r="D391" s="38"/>
      <c r="E391" s="38"/>
      <c r="F391" s="38"/>
      <c r="G391" s="38"/>
      <c r="H391" s="28">
        <v>107132498</v>
      </c>
      <c r="I391" s="38"/>
      <c r="J391" s="54">
        <v>43372064</v>
      </c>
      <c r="K391" s="54" t="s">
        <v>48</v>
      </c>
      <c r="L391" s="54" t="s">
        <v>48</v>
      </c>
      <c r="M391" s="54" t="s">
        <v>48</v>
      </c>
      <c r="N391" s="54">
        <v>0</v>
      </c>
      <c r="O391" s="54">
        <v>0</v>
      </c>
      <c r="P391" s="54">
        <v>0</v>
      </c>
      <c r="Q391" s="54">
        <v>41437023</v>
      </c>
      <c r="R391" s="54">
        <v>41943593</v>
      </c>
      <c r="S391" s="54">
        <v>126752680</v>
      </c>
      <c r="T391" s="53">
        <f t="shared" si="6"/>
        <v>0</v>
      </c>
      <c r="U391" s="53">
        <f t="shared" si="7"/>
        <v>126752680</v>
      </c>
      <c r="V391" s="38"/>
      <c r="W391" s="38"/>
      <c r="X391" s="28">
        <v>10.89</v>
      </c>
      <c r="Y391" s="38"/>
      <c r="Z391" s="38"/>
      <c r="AA391" s="28">
        <v>2.2000000000000002</v>
      </c>
    </row>
    <row r="392" spans="1:27" ht="15" x14ac:dyDescent="0.2">
      <c r="A392" s="27">
        <v>12450</v>
      </c>
      <c r="B392" s="25" t="s">
        <v>503</v>
      </c>
      <c r="C392" s="38"/>
      <c r="D392" s="38"/>
      <c r="E392" s="38"/>
      <c r="F392" s="38"/>
      <c r="G392" s="38"/>
      <c r="H392" s="28">
        <v>107132498</v>
      </c>
      <c r="I392" s="38"/>
      <c r="J392" s="54">
        <v>43372064</v>
      </c>
      <c r="K392" s="54" t="s">
        <v>48</v>
      </c>
      <c r="L392" s="54" t="s">
        <v>48</v>
      </c>
      <c r="M392" s="54" t="s">
        <v>48</v>
      </c>
      <c r="N392" s="54">
        <v>0</v>
      </c>
      <c r="O392" s="54">
        <v>0</v>
      </c>
      <c r="P392" s="54">
        <v>0</v>
      </c>
      <c r="Q392" s="54">
        <v>41429862</v>
      </c>
      <c r="R392" s="54">
        <v>41950754</v>
      </c>
      <c r="S392" s="54">
        <v>126752680</v>
      </c>
      <c r="T392" s="53">
        <f t="shared" si="6"/>
        <v>0</v>
      </c>
      <c r="U392" s="53">
        <f t="shared" si="7"/>
        <v>126752680</v>
      </c>
      <c r="V392" s="38"/>
      <c r="W392" s="38"/>
      <c r="X392" s="28">
        <v>10.89</v>
      </c>
      <c r="Y392" s="38"/>
      <c r="Z392" s="38"/>
      <c r="AA392" s="28">
        <v>2.21</v>
      </c>
    </row>
    <row r="393" spans="1:27" ht="15" x14ac:dyDescent="0.2">
      <c r="A393" s="27">
        <v>12478</v>
      </c>
      <c r="B393" s="25" t="s">
        <v>504</v>
      </c>
      <c r="C393" s="38"/>
      <c r="D393" s="38"/>
      <c r="E393" s="38"/>
      <c r="F393" s="38"/>
      <c r="G393" s="38"/>
      <c r="H393" s="28">
        <v>109332498</v>
      </c>
      <c r="I393" s="38"/>
      <c r="J393" s="54">
        <v>43372064</v>
      </c>
      <c r="K393" s="54" t="s">
        <v>48</v>
      </c>
      <c r="L393" s="54" t="s">
        <v>48</v>
      </c>
      <c r="M393" s="54" t="s">
        <v>48</v>
      </c>
      <c r="N393" s="54">
        <v>0</v>
      </c>
      <c r="O393" s="54">
        <v>0</v>
      </c>
      <c r="P393" s="54">
        <v>0</v>
      </c>
      <c r="Q393" s="54">
        <v>41429862</v>
      </c>
      <c r="R393" s="54">
        <v>44150754</v>
      </c>
      <c r="S393" s="54">
        <v>128952680</v>
      </c>
      <c r="T393" s="53">
        <f t="shared" si="6"/>
        <v>0</v>
      </c>
      <c r="U393" s="53">
        <f t="shared" si="7"/>
        <v>128952680</v>
      </c>
      <c r="V393" s="38"/>
      <c r="W393" s="38"/>
      <c r="X393" s="28">
        <v>10.89</v>
      </c>
      <c r="Y393" s="38"/>
      <c r="Z393" s="38"/>
      <c r="AA393" s="28">
        <v>2.2200000000000002</v>
      </c>
    </row>
    <row r="394" spans="1:27" ht="15" x14ac:dyDescent="0.2">
      <c r="A394" s="27">
        <v>12509</v>
      </c>
      <c r="B394" s="25" t="s">
        <v>505</v>
      </c>
      <c r="C394" s="38"/>
      <c r="D394" s="38"/>
      <c r="E394" s="38"/>
      <c r="F394" s="38"/>
      <c r="G394" s="38"/>
      <c r="H394" s="28">
        <v>111532498</v>
      </c>
      <c r="I394" s="38"/>
      <c r="J394" s="54">
        <v>43372064</v>
      </c>
      <c r="K394" s="54" t="s">
        <v>48</v>
      </c>
      <c r="L394" s="54" t="s">
        <v>48</v>
      </c>
      <c r="M394" s="54" t="s">
        <v>48</v>
      </c>
      <c r="N394" s="54">
        <v>0</v>
      </c>
      <c r="O394" s="54">
        <v>0</v>
      </c>
      <c r="P394" s="54">
        <v>0</v>
      </c>
      <c r="Q394" s="54">
        <v>41389760</v>
      </c>
      <c r="R394" s="54">
        <v>46390856</v>
      </c>
      <c r="S394" s="54">
        <v>131152680</v>
      </c>
      <c r="T394" s="53">
        <f t="shared" si="6"/>
        <v>0</v>
      </c>
      <c r="U394" s="53">
        <f t="shared" si="7"/>
        <v>131152680</v>
      </c>
      <c r="V394" s="38"/>
      <c r="W394" s="38"/>
      <c r="X394" s="28">
        <v>10.89</v>
      </c>
      <c r="Y394" s="38"/>
      <c r="Z394" s="38"/>
      <c r="AA394" s="28">
        <v>2.19</v>
      </c>
    </row>
    <row r="395" spans="1:27" ht="15" x14ac:dyDescent="0.2">
      <c r="A395" s="27">
        <v>12539</v>
      </c>
      <c r="B395" s="25" t="s">
        <v>506</v>
      </c>
      <c r="C395" s="38"/>
      <c r="D395" s="38"/>
      <c r="E395" s="38"/>
      <c r="F395" s="38"/>
      <c r="G395" s="38"/>
      <c r="H395" s="28">
        <v>111532498</v>
      </c>
      <c r="I395" s="38"/>
      <c r="J395" s="54">
        <v>43372064</v>
      </c>
      <c r="K395" s="54" t="s">
        <v>48</v>
      </c>
      <c r="L395" s="54" t="s">
        <v>48</v>
      </c>
      <c r="M395" s="54" t="s">
        <v>48</v>
      </c>
      <c r="N395" s="54">
        <v>0</v>
      </c>
      <c r="O395" s="54">
        <v>0</v>
      </c>
      <c r="P395" s="54">
        <v>0</v>
      </c>
      <c r="Q395" s="54">
        <v>41389760</v>
      </c>
      <c r="R395" s="54">
        <v>46390856</v>
      </c>
      <c r="S395" s="54">
        <v>131152680</v>
      </c>
      <c r="T395" s="53">
        <f t="shared" si="6"/>
        <v>0</v>
      </c>
      <c r="U395" s="53">
        <f t="shared" si="7"/>
        <v>131152680</v>
      </c>
      <c r="V395" s="38"/>
      <c r="W395" s="38"/>
      <c r="X395" s="28">
        <v>10.89</v>
      </c>
      <c r="Y395" s="38"/>
      <c r="Z395" s="38"/>
      <c r="AA395" s="28">
        <v>2.17</v>
      </c>
    </row>
    <row r="396" spans="1:27" ht="15" x14ac:dyDescent="0.2">
      <c r="A396" s="27">
        <v>12570</v>
      </c>
      <c r="B396" s="25" t="s">
        <v>507</v>
      </c>
      <c r="C396" s="38"/>
      <c r="D396" s="38"/>
      <c r="E396" s="38"/>
      <c r="F396" s="38"/>
      <c r="G396" s="38"/>
      <c r="H396" s="28">
        <v>112632498</v>
      </c>
      <c r="I396" s="38"/>
      <c r="J396" s="54">
        <v>43372064</v>
      </c>
      <c r="K396" s="54" t="s">
        <v>48</v>
      </c>
      <c r="L396" s="54" t="s">
        <v>48</v>
      </c>
      <c r="M396" s="54" t="s">
        <v>48</v>
      </c>
      <c r="N396" s="54">
        <v>0</v>
      </c>
      <c r="O396" s="54">
        <v>0</v>
      </c>
      <c r="P396" s="54">
        <v>0</v>
      </c>
      <c r="Q396" s="54">
        <v>41492448</v>
      </c>
      <c r="R396" s="54">
        <v>47646986</v>
      </c>
      <c r="S396" s="54">
        <v>132511498</v>
      </c>
      <c r="T396" s="53">
        <f t="shared" si="6"/>
        <v>0</v>
      </c>
      <c r="U396" s="53">
        <f t="shared" si="7"/>
        <v>132511498</v>
      </c>
      <c r="V396" s="38"/>
      <c r="W396" s="38"/>
      <c r="X396" s="28">
        <v>10.89</v>
      </c>
      <c r="Y396" s="38"/>
      <c r="Z396" s="38"/>
      <c r="AA396" s="28">
        <v>2.17</v>
      </c>
    </row>
    <row r="397" spans="1:27" ht="15" x14ac:dyDescent="0.2">
      <c r="A397" s="27">
        <v>12600</v>
      </c>
      <c r="B397" s="25" t="s">
        <v>508</v>
      </c>
      <c r="C397" s="38"/>
      <c r="D397" s="38"/>
      <c r="E397" s="38"/>
      <c r="F397" s="38"/>
      <c r="G397" s="38"/>
      <c r="H397" s="28">
        <v>112632498</v>
      </c>
      <c r="I397" s="38"/>
      <c r="J397" s="54">
        <v>43372064</v>
      </c>
      <c r="K397" s="54" t="s">
        <v>48</v>
      </c>
      <c r="L397" s="54" t="s">
        <v>48</v>
      </c>
      <c r="M397" s="54" t="s">
        <v>48</v>
      </c>
      <c r="N397" s="54">
        <v>0</v>
      </c>
      <c r="O397" s="54">
        <v>0</v>
      </c>
      <c r="P397" s="54">
        <v>0</v>
      </c>
      <c r="Q397" s="54">
        <v>41492448</v>
      </c>
      <c r="R397" s="54">
        <v>47646986</v>
      </c>
      <c r="S397" s="54">
        <v>132511498</v>
      </c>
      <c r="T397" s="53">
        <f t="shared" si="6"/>
        <v>0</v>
      </c>
      <c r="U397" s="53">
        <f t="shared" si="7"/>
        <v>132511498</v>
      </c>
      <c r="V397" s="38"/>
      <c r="W397" s="38"/>
      <c r="X397" s="28">
        <v>10.89</v>
      </c>
      <c r="Y397" s="38"/>
      <c r="Z397" s="38"/>
      <c r="AA397" s="28">
        <v>2.17</v>
      </c>
    </row>
    <row r="398" spans="1:27" ht="15" x14ac:dyDescent="0.2">
      <c r="A398" s="27">
        <v>12631</v>
      </c>
      <c r="B398" s="25" t="s">
        <v>509</v>
      </c>
      <c r="C398" s="38"/>
      <c r="D398" s="38"/>
      <c r="E398" s="38"/>
      <c r="F398" s="38"/>
      <c r="G398" s="38"/>
      <c r="H398" s="28">
        <v>112632498</v>
      </c>
      <c r="I398" s="38"/>
      <c r="J398" s="54">
        <v>43372064</v>
      </c>
      <c r="K398" s="54" t="s">
        <v>48</v>
      </c>
      <c r="L398" s="54" t="s">
        <v>48</v>
      </c>
      <c r="M398" s="54" t="s">
        <v>48</v>
      </c>
      <c r="N398" s="54">
        <v>0</v>
      </c>
      <c r="O398" s="54">
        <v>0</v>
      </c>
      <c r="P398" s="54">
        <v>0</v>
      </c>
      <c r="Q398" s="54">
        <v>41492448</v>
      </c>
      <c r="R398" s="54">
        <v>47646986</v>
      </c>
      <c r="S398" s="54">
        <v>132511498</v>
      </c>
      <c r="T398" s="53">
        <f t="shared" si="6"/>
        <v>0</v>
      </c>
      <c r="U398" s="53">
        <f t="shared" si="7"/>
        <v>132511498</v>
      </c>
      <c r="V398" s="38"/>
      <c r="W398" s="38"/>
      <c r="X398" s="28">
        <v>10.89</v>
      </c>
      <c r="Y398" s="38"/>
      <c r="Z398" s="38"/>
      <c r="AA398" s="28">
        <v>2.1800000000000002</v>
      </c>
    </row>
    <row r="399" spans="1:27" ht="15" x14ac:dyDescent="0.2">
      <c r="A399" s="27">
        <v>12662</v>
      </c>
      <c r="B399" s="25" t="s">
        <v>510</v>
      </c>
      <c r="C399" s="38"/>
      <c r="D399" s="38"/>
      <c r="E399" s="38"/>
      <c r="F399" s="38"/>
      <c r="G399" s="38"/>
      <c r="H399" s="28">
        <v>119232498</v>
      </c>
      <c r="I399" s="38"/>
      <c r="J399" s="54">
        <v>43372064</v>
      </c>
      <c r="K399" s="54" t="s">
        <v>48</v>
      </c>
      <c r="L399" s="54" t="s">
        <v>48</v>
      </c>
      <c r="M399" s="54" t="s">
        <v>48</v>
      </c>
      <c r="N399" s="54">
        <v>0</v>
      </c>
      <c r="O399" s="54">
        <v>0</v>
      </c>
      <c r="P399" s="54">
        <v>0</v>
      </c>
      <c r="Q399" s="54">
        <v>41492448</v>
      </c>
      <c r="R399" s="54">
        <v>54246986</v>
      </c>
      <c r="S399" s="54">
        <v>139111498</v>
      </c>
      <c r="T399" s="53">
        <f t="shared" si="6"/>
        <v>0</v>
      </c>
      <c r="U399" s="53">
        <f t="shared" si="7"/>
        <v>139111498</v>
      </c>
      <c r="V399" s="38"/>
      <c r="W399" s="38"/>
      <c r="X399" s="28">
        <v>10.89</v>
      </c>
      <c r="Y399" s="38"/>
      <c r="Z399" s="38"/>
      <c r="AA399" s="28">
        <v>2.17</v>
      </c>
    </row>
    <row r="400" spans="1:27" ht="15" x14ac:dyDescent="0.2">
      <c r="A400" s="27">
        <v>12692</v>
      </c>
      <c r="B400" s="25" t="s">
        <v>511</v>
      </c>
      <c r="C400" s="38"/>
      <c r="D400" s="38"/>
      <c r="E400" s="38"/>
      <c r="F400" s="38"/>
      <c r="G400" s="38"/>
      <c r="H400" s="28">
        <v>121432498</v>
      </c>
      <c r="I400" s="38"/>
      <c r="J400" s="54">
        <v>43372064</v>
      </c>
      <c r="K400" s="54" t="s">
        <v>48</v>
      </c>
      <c r="L400" s="54" t="s">
        <v>48</v>
      </c>
      <c r="M400" s="54" t="s">
        <v>48</v>
      </c>
      <c r="N400" s="54">
        <v>0</v>
      </c>
      <c r="O400" s="54">
        <v>0</v>
      </c>
      <c r="P400" s="54">
        <v>0</v>
      </c>
      <c r="Q400" s="54">
        <v>41492448</v>
      </c>
      <c r="R400" s="54">
        <v>56446986</v>
      </c>
      <c r="S400" s="54">
        <v>141311498</v>
      </c>
      <c r="T400" s="53">
        <f t="shared" si="6"/>
        <v>0</v>
      </c>
      <c r="U400" s="53">
        <f t="shared" si="7"/>
        <v>141311498</v>
      </c>
      <c r="V400" s="38"/>
      <c r="W400" s="38"/>
      <c r="X400" s="28">
        <v>10.89</v>
      </c>
      <c r="Y400" s="38"/>
      <c r="Z400" s="38"/>
      <c r="AA400" s="28">
        <v>2.19</v>
      </c>
    </row>
    <row r="401" spans="1:27" ht="15" x14ac:dyDescent="0.2">
      <c r="A401" s="27">
        <v>12723</v>
      </c>
      <c r="B401" s="25" t="s">
        <v>512</v>
      </c>
      <c r="C401" s="38"/>
      <c r="D401" s="38"/>
      <c r="E401" s="38"/>
      <c r="F401" s="38"/>
      <c r="G401" s="38"/>
      <c r="H401" s="28">
        <v>124732498</v>
      </c>
      <c r="I401" s="38"/>
      <c r="J401" s="54">
        <v>43372064</v>
      </c>
      <c r="K401" s="54" t="s">
        <v>48</v>
      </c>
      <c r="L401" s="54" t="s">
        <v>48</v>
      </c>
      <c r="M401" s="54" t="s">
        <v>48</v>
      </c>
      <c r="N401" s="54">
        <v>0</v>
      </c>
      <c r="O401" s="54">
        <v>0</v>
      </c>
      <c r="P401" s="54">
        <v>0</v>
      </c>
      <c r="Q401" s="54">
        <v>41492448</v>
      </c>
      <c r="R401" s="54">
        <v>59746986</v>
      </c>
      <c r="S401" s="54">
        <v>144611498</v>
      </c>
      <c r="T401" s="53">
        <f t="shared" si="6"/>
        <v>0</v>
      </c>
      <c r="U401" s="53">
        <f t="shared" si="7"/>
        <v>144611498</v>
      </c>
      <c r="V401" s="38"/>
      <c r="W401" s="38"/>
      <c r="X401" s="28">
        <v>10.89</v>
      </c>
      <c r="Y401" s="38"/>
      <c r="Z401" s="38"/>
      <c r="AA401" s="28">
        <v>2.23</v>
      </c>
    </row>
    <row r="402" spans="1:27" ht="15" x14ac:dyDescent="0.2">
      <c r="A402" s="27">
        <v>12753</v>
      </c>
      <c r="B402" s="25" t="s">
        <v>513</v>
      </c>
      <c r="C402" s="38"/>
      <c r="D402" s="38"/>
      <c r="E402" s="38"/>
      <c r="F402" s="38"/>
      <c r="G402" s="38"/>
      <c r="H402" s="28">
        <v>124732498</v>
      </c>
      <c r="I402" s="38"/>
      <c r="J402" s="54">
        <v>43372064</v>
      </c>
      <c r="K402" s="54" t="s">
        <v>48</v>
      </c>
      <c r="L402" s="54" t="s">
        <v>48</v>
      </c>
      <c r="M402" s="54" t="s">
        <v>48</v>
      </c>
      <c r="N402" s="54">
        <v>0</v>
      </c>
      <c r="O402" s="54">
        <v>0</v>
      </c>
      <c r="P402" s="54">
        <v>0</v>
      </c>
      <c r="Q402" s="54">
        <v>41492448</v>
      </c>
      <c r="R402" s="54">
        <v>59746986</v>
      </c>
      <c r="S402" s="54">
        <v>144611498</v>
      </c>
      <c r="T402" s="53">
        <f t="shared" si="6"/>
        <v>0</v>
      </c>
      <c r="U402" s="53">
        <f t="shared" si="7"/>
        <v>144611498</v>
      </c>
      <c r="V402" s="38"/>
      <c r="W402" s="38"/>
      <c r="X402" s="28">
        <v>10.89</v>
      </c>
      <c r="Y402" s="38"/>
      <c r="Z402" s="38"/>
      <c r="AA402" s="28">
        <v>2.2200000000000002</v>
      </c>
    </row>
    <row r="403" spans="1:27" ht="15" x14ac:dyDescent="0.2">
      <c r="A403" s="27">
        <v>12784</v>
      </c>
      <c r="B403" s="25" t="s">
        <v>514</v>
      </c>
      <c r="C403" s="38"/>
      <c r="D403" s="38"/>
      <c r="E403" s="38"/>
      <c r="F403" s="38"/>
      <c r="G403" s="38"/>
      <c r="H403" s="28">
        <v>124732498</v>
      </c>
      <c r="I403" s="38"/>
      <c r="J403" s="54">
        <v>43372064</v>
      </c>
      <c r="K403" s="54" t="s">
        <v>48</v>
      </c>
      <c r="L403" s="54" t="s">
        <v>48</v>
      </c>
      <c r="M403" s="54" t="s">
        <v>48</v>
      </c>
      <c r="N403" s="54">
        <v>0</v>
      </c>
      <c r="O403" s="54">
        <v>0</v>
      </c>
      <c r="P403" s="54">
        <v>0</v>
      </c>
      <c r="Q403" s="54">
        <v>41492448</v>
      </c>
      <c r="R403" s="54">
        <v>59746986</v>
      </c>
      <c r="S403" s="54">
        <v>144611498</v>
      </c>
      <c r="T403" s="53">
        <f t="shared" si="6"/>
        <v>0</v>
      </c>
      <c r="U403" s="53">
        <f t="shared" si="7"/>
        <v>144611498</v>
      </c>
      <c r="V403" s="38"/>
      <c r="W403" s="38"/>
      <c r="X403" s="28">
        <v>10.89</v>
      </c>
      <c r="Y403" s="38"/>
      <c r="Z403" s="38"/>
      <c r="AA403" s="28">
        <v>2.2200000000000002</v>
      </c>
    </row>
    <row r="404" spans="1:27" ht="15" x14ac:dyDescent="0.2">
      <c r="A404" s="27">
        <v>12815</v>
      </c>
      <c r="B404" s="25" t="s">
        <v>515</v>
      </c>
      <c r="C404" s="38"/>
      <c r="D404" s="38"/>
      <c r="E404" s="38"/>
      <c r="F404" s="38"/>
      <c r="G404" s="38"/>
      <c r="H404" s="28">
        <v>125832498</v>
      </c>
      <c r="I404" s="38"/>
      <c r="J404" s="54">
        <v>43372064</v>
      </c>
      <c r="K404" s="54" t="s">
        <v>48</v>
      </c>
      <c r="L404" s="54" t="s">
        <v>48</v>
      </c>
      <c r="M404" s="54" t="s">
        <v>48</v>
      </c>
      <c r="N404" s="54">
        <v>0</v>
      </c>
      <c r="O404" s="54">
        <v>0</v>
      </c>
      <c r="P404" s="54">
        <v>0</v>
      </c>
      <c r="Q404" s="54">
        <v>41492448</v>
      </c>
      <c r="R404" s="54">
        <v>60846986</v>
      </c>
      <c r="S404" s="54">
        <v>145711498</v>
      </c>
      <c r="T404" s="53">
        <f t="shared" si="6"/>
        <v>0</v>
      </c>
      <c r="U404" s="53">
        <f t="shared" si="7"/>
        <v>145711498</v>
      </c>
      <c r="V404" s="38"/>
      <c r="W404" s="38"/>
      <c r="X404" s="28">
        <v>10.89</v>
      </c>
      <c r="Y404" s="38"/>
      <c r="Z404" s="38"/>
      <c r="AA404" s="28">
        <v>2.23</v>
      </c>
    </row>
    <row r="405" spans="1:27" ht="15" x14ac:dyDescent="0.2">
      <c r="A405" s="27">
        <v>12843</v>
      </c>
      <c r="B405" s="25" t="s">
        <v>516</v>
      </c>
      <c r="C405" s="38"/>
      <c r="D405" s="38"/>
      <c r="E405" s="38"/>
      <c r="F405" s="38"/>
      <c r="G405" s="38"/>
      <c r="H405" s="28">
        <v>128032498</v>
      </c>
      <c r="I405" s="38"/>
      <c r="J405" s="54">
        <v>43372064</v>
      </c>
      <c r="K405" s="54" t="s">
        <v>48</v>
      </c>
      <c r="L405" s="54" t="s">
        <v>48</v>
      </c>
      <c r="M405" s="54" t="s">
        <v>48</v>
      </c>
      <c r="N405" s="54">
        <v>0</v>
      </c>
      <c r="O405" s="54">
        <v>0</v>
      </c>
      <c r="P405" s="54">
        <v>0</v>
      </c>
      <c r="Q405" s="54">
        <v>41492448</v>
      </c>
      <c r="R405" s="54">
        <v>63046986</v>
      </c>
      <c r="S405" s="54">
        <v>147911498</v>
      </c>
      <c r="T405" s="53">
        <f t="shared" si="6"/>
        <v>0</v>
      </c>
      <c r="U405" s="53">
        <f t="shared" si="7"/>
        <v>147911498</v>
      </c>
      <c r="V405" s="38"/>
      <c r="W405" s="38"/>
      <c r="X405" s="28">
        <v>10.89</v>
      </c>
      <c r="Y405" s="38"/>
      <c r="Z405" s="38"/>
      <c r="AA405" s="28">
        <v>2.25</v>
      </c>
    </row>
    <row r="406" spans="1:27" ht="15" x14ac:dyDescent="0.2">
      <c r="A406" s="27">
        <v>12874</v>
      </c>
      <c r="B406" s="25" t="s">
        <v>517</v>
      </c>
      <c r="C406" s="38"/>
      <c r="D406" s="38"/>
      <c r="E406" s="38"/>
      <c r="F406" s="38"/>
      <c r="G406" s="38"/>
      <c r="H406" s="28">
        <v>132532498</v>
      </c>
      <c r="I406" s="38"/>
      <c r="J406" s="54">
        <v>43372064</v>
      </c>
      <c r="K406" s="54" t="s">
        <v>48</v>
      </c>
      <c r="L406" s="54" t="s">
        <v>48</v>
      </c>
      <c r="M406" s="54" t="s">
        <v>48</v>
      </c>
      <c r="N406" s="54">
        <v>0</v>
      </c>
      <c r="O406" s="54">
        <v>0</v>
      </c>
      <c r="P406" s="54">
        <v>0</v>
      </c>
      <c r="Q406" s="54">
        <v>41452353</v>
      </c>
      <c r="R406" s="54">
        <v>68587081</v>
      </c>
      <c r="S406" s="54">
        <v>153411498</v>
      </c>
      <c r="T406" s="53">
        <f t="shared" si="6"/>
        <v>0</v>
      </c>
      <c r="U406" s="53">
        <f t="shared" si="7"/>
        <v>153411498</v>
      </c>
      <c r="V406" s="38"/>
      <c r="W406" s="38"/>
      <c r="X406" s="28">
        <v>10.89</v>
      </c>
      <c r="Y406" s="38"/>
      <c r="Z406" s="38"/>
      <c r="AA406" s="28">
        <v>2.29</v>
      </c>
    </row>
    <row r="407" spans="1:27" ht="15" x14ac:dyDescent="0.2">
      <c r="A407" s="27">
        <v>12904</v>
      </c>
      <c r="B407" s="25" t="s">
        <v>518</v>
      </c>
      <c r="C407" s="38"/>
      <c r="D407" s="38"/>
      <c r="E407" s="38"/>
      <c r="F407" s="38"/>
      <c r="G407" s="38"/>
      <c r="H407" s="28">
        <v>133532498</v>
      </c>
      <c r="I407" s="38"/>
      <c r="J407" s="54">
        <v>43372064</v>
      </c>
      <c r="K407" s="54" t="s">
        <v>48</v>
      </c>
      <c r="L407" s="54" t="s">
        <v>48</v>
      </c>
      <c r="M407" s="54" t="s">
        <v>48</v>
      </c>
      <c r="N407" s="54">
        <v>0</v>
      </c>
      <c r="O407" s="54">
        <v>0</v>
      </c>
      <c r="P407" s="54">
        <v>0</v>
      </c>
      <c r="Q407" s="54">
        <v>41452353</v>
      </c>
      <c r="R407" s="54">
        <v>68587081</v>
      </c>
      <c r="S407" s="54">
        <v>153411498</v>
      </c>
      <c r="T407" s="53">
        <f t="shared" si="6"/>
        <v>0</v>
      </c>
      <c r="U407" s="53">
        <f t="shared" si="7"/>
        <v>153411498</v>
      </c>
      <c r="V407" s="38"/>
      <c r="W407" s="38"/>
      <c r="X407" s="28">
        <v>10.89</v>
      </c>
      <c r="Y407" s="38"/>
      <c r="Z407" s="38"/>
      <c r="AA407" s="28">
        <v>2.29</v>
      </c>
    </row>
    <row r="408" spans="1:27" ht="15" x14ac:dyDescent="0.2">
      <c r="A408" s="27">
        <v>12935</v>
      </c>
      <c r="B408" s="25" t="s">
        <v>519</v>
      </c>
      <c r="C408" s="38"/>
      <c r="D408" s="38"/>
      <c r="E408" s="38"/>
      <c r="F408" s="38"/>
      <c r="G408" s="38"/>
      <c r="H408" s="28">
        <v>133532498</v>
      </c>
      <c r="I408" s="38"/>
      <c r="J408" s="54">
        <v>43372064</v>
      </c>
      <c r="K408" s="54" t="s">
        <v>48</v>
      </c>
      <c r="L408" s="54" t="s">
        <v>48</v>
      </c>
      <c r="M408" s="54" t="s">
        <v>48</v>
      </c>
      <c r="N408" s="54">
        <v>0</v>
      </c>
      <c r="O408" s="54">
        <v>0</v>
      </c>
      <c r="P408" s="54">
        <v>0</v>
      </c>
      <c r="Q408" s="54">
        <v>41452353</v>
      </c>
      <c r="R408" s="54">
        <v>68587081</v>
      </c>
      <c r="S408" s="54">
        <v>153411498</v>
      </c>
      <c r="T408" s="53">
        <f t="shared" si="6"/>
        <v>0</v>
      </c>
      <c r="U408" s="53">
        <f t="shared" si="7"/>
        <v>153411498</v>
      </c>
      <c r="V408" s="38"/>
      <c r="W408" s="38"/>
      <c r="X408" s="28">
        <v>10.89</v>
      </c>
      <c r="Y408" s="38"/>
      <c r="Z408" s="38"/>
      <c r="AA408" s="28">
        <v>2.2599999999999998</v>
      </c>
    </row>
    <row r="409" spans="1:27" ht="15" x14ac:dyDescent="0.2">
      <c r="A409" s="27">
        <v>12965</v>
      </c>
      <c r="B409" s="25" t="s">
        <v>520</v>
      </c>
      <c r="C409" s="38"/>
      <c r="D409" s="38"/>
      <c r="E409" s="38"/>
      <c r="F409" s="38"/>
      <c r="G409" s="38"/>
      <c r="H409" s="28">
        <v>133532498</v>
      </c>
      <c r="I409" s="38"/>
      <c r="J409" s="54">
        <v>43372064</v>
      </c>
      <c r="K409" s="54" t="s">
        <v>48</v>
      </c>
      <c r="L409" s="54" t="s">
        <v>48</v>
      </c>
      <c r="M409" s="54" t="s">
        <v>48</v>
      </c>
      <c r="N409" s="54">
        <v>0</v>
      </c>
      <c r="O409" s="54">
        <v>0</v>
      </c>
      <c r="P409" s="54">
        <v>0</v>
      </c>
      <c r="Q409" s="54">
        <v>41452353</v>
      </c>
      <c r="R409" s="54">
        <v>68587081</v>
      </c>
      <c r="S409" s="54">
        <v>153411498</v>
      </c>
      <c r="T409" s="53">
        <f t="shared" si="6"/>
        <v>0</v>
      </c>
      <c r="U409" s="53">
        <f t="shared" si="7"/>
        <v>153411498</v>
      </c>
      <c r="V409" s="38"/>
      <c r="W409" s="38"/>
      <c r="X409" s="28">
        <v>10.89</v>
      </c>
      <c r="Y409" s="38"/>
      <c r="Z409" s="38"/>
      <c r="AA409" s="28">
        <v>2.2400000000000002</v>
      </c>
    </row>
    <row r="410" spans="1:27" ht="15" x14ac:dyDescent="0.2">
      <c r="A410" s="27">
        <v>12996</v>
      </c>
      <c r="B410" s="25" t="s">
        <v>521</v>
      </c>
      <c r="C410" s="38"/>
      <c r="D410" s="38"/>
      <c r="E410" s="38"/>
      <c r="F410" s="38"/>
      <c r="G410" s="38"/>
      <c r="H410" s="28">
        <v>133532498</v>
      </c>
      <c r="I410" s="38"/>
      <c r="J410" s="54">
        <v>43372064</v>
      </c>
      <c r="K410" s="54" t="s">
        <v>48</v>
      </c>
      <c r="L410" s="54" t="s">
        <v>48</v>
      </c>
      <c r="M410" s="54" t="s">
        <v>48</v>
      </c>
      <c r="N410" s="54">
        <v>0</v>
      </c>
      <c r="O410" s="54">
        <v>0</v>
      </c>
      <c r="P410" s="54">
        <v>0</v>
      </c>
      <c r="Q410" s="54">
        <v>41452353</v>
      </c>
      <c r="R410" s="54">
        <v>68587081</v>
      </c>
      <c r="S410" s="54">
        <v>153411498</v>
      </c>
      <c r="T410" s="53">
        <f t="shared" si="6"/>
        <v>0</v>
      </c>
      <c r="U410" s="53">
        <f t="shared" si="7"/>
        <v>153411498</v>
      </c>
      <c r="V410" s="38"/>
      <c r="W410" s="38"/>
      <c r="X410" s="28">
        <v>10.89</v>
      </c>
      <c r="Y410" s="38"/>
      <c r="Z410" s="38"/>
      <c r="AA410" s="28">
        <v>2.2400000000000002</v>
      </c>
    </row>
    <row r="411" spans="1:27" ht="15" x14ac:dyDescent="0.2">
      <c r="A411" s="27">
        <v>13027</v>
      </c>
      <c r="B411" s="25" t="s">
        <v>522</v>
      </c>
      <c r="C411" s="38"/>
      <c r="D411" s="38"/>
      <c r="E411" s="38"/>
      <c r="F411" s="38"/>
      <c r="G411" s="38"/>
      <c r="H411" s="28">
        <v>133532498</v>
      </c>
      <c r="I411" s="38"/>
      <c r="J411" s="54">
        <v>43372064</v>
      </c>
      <c r="K411" s="54" t="s">
        <v>48</v>
      </c>
      <c r="L411" s="54" t="s">
        <v>48</v>
      </c>
      <c r="M411" s="54" t="s">
        <v>48</v>
      </c>
      <c r="N411" s="54">
        <v>0</v>
      </c>
      <c r="O411" s="54">
        <v>0</v>
      </c>
      <c r="P411" s="54">
        <v>0</v>
      </c>
      <c r="Q411" s="54">
        <v>41452353</v>
      </c>
      <c r="R411" s="54">
        <v>68587081</v>
      </c>
      <c r="S411" s="54">
        <v>153411498</v>
      </c>
      <c r="T411" s="53">
        <f t="shared" si="6"/>
        <v>0</v>
      </c>
      <c r="U411" s="53">
        <f t="shared" si="7"/>
        <v>153411498</v>
      </c>
      <c r="V411" s="38"/>
      <c r="W411" s="38"/>
      <c r="X411" s="28">
        <v>10.89</v>
      </c>
      <c r="Y411" s="38"/>
      <c r="Z411" s="38"/>
      <c r="AA411" s="28">
        <v>2.23</v>
      </c>
    </row>
    <row r="412" spans="1:27" ht="15" x14ac:dyDescent="0.2">
      <c r="A412" s="27">
        <v>13057</v>
      </c>
      <c r="B412" s="25" t="s">
        <v>523</v>
      </c>
      <c r="C412" s="38"/>
      <c r="D412" s="38"/>
      <c r="E412" s="38"/>
      <c r="F412" s="38"/>
      <c r="G412" s="38"/>
      <c r="H412" s="28">
        <v>133532498</v>
      </c>
      <c r="I412" s="38"/>
      <c r="J412" s="54">
        <v>43372064</v>
      </c>
      <c r="K412" s="54" t="s">
        <v>48</v>
      </c>
      <c r="L412" s="54" t="s">
        <v>48</v>
      </c>
      <c r="M412" s="54" t="s">
        <v>48</v>
      </c>
      <c r="N412" s="54">
        <v>0</v>
      </c>
      <c r="O412" s="54">
        <v>0</v>
      </c>
      <c r="P412" s="54">
        <v>0</v>
      </c>
      <c r="Q412" s="54">
        <v>41452353</v>
      </c>
      <c r="R412" s="54">
        <v>68587081</v>
      </c>
      <c r="S412" s="54">
        <v>153411498</v>
      </c>
      <c r="T412" s="53">
        <f t="shared" si="6"/>
        <v>0</v>
      </c>
      <c r="U412" s="53">
        <f t="shared" si="7"/>
        <v>153411498</v>
      </c>
      <c r="V412" s="38"/>
      <c r="W412" s="38"/>
      <c r="X412" s="28">
        <v>10.89</v>
      </c>
      <c r="Y412" s="38"/>
      <c r="Z412" s="38"/>
      <c r="AA412" s="28">
        <v>2.23</v>
      </c>
    </row>
    <row r="413" spans="1:27" ht="15" x14ac:dyDescent="0.2">
      <c r="A413" s="27">
        <v>13088</v>
      </c>
      <c r="B413" s="25" t="s">
        <v>524</v>
      </c>
      <c r="C413" s="38"/>
      <c r="D413" s="38"/>
      <c r="E413" s="38"/>
      <c r="F413" s="38"/>
      <c r="G413" s="38"/>
      <c r="H413" s="28">
        <v>133532498</v>
      </c>
      <c r="I413" s="38"/>
      <c r="J413" s="54">
        <v>43372064</v>
      </c>
      <c r="K413" s="54" t="s">
        <v>48</v>
      </c>
      <c r="L413" s="54" t="s">
        <v>48</v>
      </c>
      <c r="M413" s="54" t="s">
        <v>48</v>
      </c>
      <c r="N413" s="54">
        <v>0</v>
      </c>
      <c r="O413" s="54">
        <v>0</v>
      </c>
      <c r="P413" s="54">
        <v>0</v>
      </c>
      <c r="Q413" s="54">
        <v>41452353</v>
      </c>
      <c r="R413" s="54">
        <v>68587081</v>
      </c>
      <c r="S413" s="54">
        <v>153411498</v>
      </c>
      <c r="T413" s="53">
        <f t="shared" si="6"/>
        <v>0</v>
      </c>
      <c r="U413" s="53">
        <f t="shared" si="7"/>
        <v>153411498</v>
      </c>
      <c r="V413" s="38"/>
      <c r="W413" s="38"/>
      <c r="X413" s="28">
        <v>10.89</v>
      </c>
      <c r="Y413" s="38"/>
      <c r="Z413" s="38"/>
      <c r="AA413" s="28">
        <v>2.2400000000000002</v>
      </c>
    </row>
    <row r="414" spans="1:27" ht="15" x14ac:dyDescent="0.2">
      <c r="A414" s="27">
        <v>13118</v>
      </c>
      <c r="B414" s="25" t="s">
        <v>525</v>
      </c>
      <c r="C414" s="38"/>
      <c r="D414" s="38"/>
      <c r="E414" s="38"/>
      <c r="F414" s="38"/>
      <c r="G414" s="38"/>
      <c r="H414" s="28">
        <v>131332498</v>
      </c>
      <c r="I414" s="38"/>
      <c r="J414" s="54">
        <v>43372064</v>
      </c>
      <c r="K414" s="54" t="s">
        <v>48</v>
      </c>
      <c r="L414" s="54" t="s">
        <v>48</v>
      </c>
      <c r="M414" s="54" t="s">
        <v>48</v>
      </c>
      <c r="N414" s="54">
        <v>0</v>
      </c>
      <c r="O414" s="54">
        <v>0</v>
      </c>
      <c r="P414" s="54">
        <v>0</v>
      </c>
      <c r="Q414" s="54">
        <v>41452353</v>
      </c>
      <c r="R414" s="54">
        <v>66387081</v>
      </c>
      <c r="S414" s="54">
        <v>151211498</v>
      </c>
      <c r="T414" s="53">
        <f t="shared" si="6"/>
        <v>0</v>
      </c>
      <c r="U414" s="53">
        <f t="shared" si="7"/>
        <v>151211498</v>
      </c>
      <c r="V414" s="38"/>
      <c r="W414" s="38"/>
      <c r="X414" s="28">
        <v>10.89</v>
      </c>
      <c r="Y414" s="38"/>
      <c r="Z414" s="38"/>
      <c r="AA414" s="28">
        <v>2.2400000000000002</v>
      </c>
    </row>
    <row r="415" spans="1:27" ht="15" x14ac:dyDescent="0.2">
      <c r="A415" s="27">
        <v>13149</v>
      </c>
      <c r="B415" s="25" t="s">
        <v>526</v>
      </c>
      <c r="C415" s="38"/>
      <c r="D415" s="38"/>
      <c r="E415" s="38"/>
      <c r="F415" s="38"/>
      <c r="G415" s="38"/>
      <c r="H415" s="28">
        <v>131332498</v>
      </c>
      <c r="I415" s="38"/>
      <c r="J415" s="54">
        <v>43372064</v>
      </c>
      <c r="K415" s="54" t="s">
        <v>48</v>
      </c>
      <c r="L415" s="54" t="s">
        <v>48</v>
      </c>
      <c r="M415" s="54" t="s">
        <v>48</v>
      </c>
      <c r="N415" s="54">
        <v>0</v>
      </c>
      <c r="O415" s="54">
        <v>0</v>
      </c>
      <c r="P415" s="54">
        <v>0</v>
      </c>
      <c r="Q415" s="54">
        <v>41452353</v>
      </c>
      <c r="R415" s="54">
        <v>66387081</v>
      </c>
      <c r="S415" s="54">
        <v>151211498</v>
      </c>
      <c r="T415" s="53">
        <f t="shared" si="6"/>
        <v>0</v>
      </c>
      <c r="U415" s="53">
        <f t="shared" si="7"/>
        <v>151211498</v>
      </c>
      <c r="V415" s="38"/>
      <c r="W415" s="38"/>
      <c r="X415" s="28">
        <v>10.89</v>
      </c>
      <c r="Y415" s="38"/>
      <c r="Z415" s="38"/>
      <c r="AA415" s="28">
        <v>2.23</v>
      </c>
    </row>
    <row r="416" spans="1:27" ht="15" x14ac:dyDescent="0.2">
      <c r="A416" s="27">
        <v>13180</v>
      </c>
      <c r="B416" s="25" t="s">
        <v>527</v>
      </c>
      <c r="C416" s="38"/>
      <c r="D416" s="38"/>
      <c r="E416" s="38"/>
      <c r="F416" s="38"/>
      <c r="G416" s="38"/>
      <c r="H416" s="28">
        <v>131332498</v>
      </c>
      <c r="I416" s="38"/>
      <c r="J416" s="54">
        <v>43372064</v>
      </c>
      <c r="K416" s="54" t="s">
        <v>48</v>
      </c>
      <c r="L416" s="54" t="s">
        <v>48</v>
      </c>
      <c r="M416" s="54" t="s">
        <v>48</v>
      </c>
      <c r="N416" s="54">
        <v>0</v>
      </c>
      <c r="O416" s="54">
        <v>0</v>
      </c>
      <c r="P416" s="54">
        <v>0</v>
      </c>
      <c r="Q416" s="54">
        <v>41452353</v>
      </c>
      <c r="R416" s="54">
        <v>66387081</v>
      </c>
      <c r="S416" s="54">
        <v>151211498</v>
      </c>
      <c r="T416" s="53">
        <f t="shared" si="6"/>
        <v>0</v>
      </c>
      <c r="U416" s="53">
        <f t="shared" si="7"/>
        <v>151211498</v>
      </c>
      <c r="V416" s="38"/>
      <c r="W416" s="38"/>
      <c r="X416" s="28">
        <v>10.89</v>
      </c>
      <c r="Y416" s="38"/>
      <c r="Z416" s="38"/>
      <c r="AA416" s="28">
        <v>2.2200000000000002</v>
      </c>
    </row>
    <row r="417" spans="1:27" ht="15" x14ac:dyDescent="0.2">
      <c r="A417" s="27">
        <v>13209</v>
      </c>
      <c r="B417" s="25" t="s">
        <v>528</v>
      </c>
      <c r="C417" s="38"/>
      <c r="D417" s="38"/>
      <c r="E417" s="38"/>
      <c r="F417" s="38"/>
      <c r="G417" s="38"/>
      <c r="H417" s="28">
        <v>131332498</v>
      </c>
      <c r="I417" s="38"/>
      <c r="J417" s="54">
        <v>43372064</v>
      </c>
      <c r="K417" s="54" t="s">
        <v>48</v>
      </c>
      <c r="L417" s="54" t="s">
        <v>48</v>
      </c>
      <c r="M417" s="54" t="s">
        <v>48</v>
      </c>
      <c r="N417" s="54">
        <v>0</v>
      </c>
      <c r="O417" s="54">
        <v>0</v>
      </c>
      <c r="P417" s="54">
        <v>0</v>
      </c>
      <c r="Q417" s="54">
        <v>41452353</v>
      </c>
      <c r="R417" s="54">
        <v>66387081</v>
      </c>
      <c r="S417" s="54">
        <v>151211498</v>
      </c>
      <c r="T417" s="53">
        <f t="shared" si="6"/>
        <v>0</v>
      </c>
      <c r="U417" s="53">
        <f t="shared" si="7"/>
        <v>151211498</v>
      </c>
      <c r="V417" s="38"/>
      <c r="W417" s="38"/>
      <c r="X417" s="28">
        <v>10.89</v>
      </c>
      <c r="Y417" s="38"/>
      <c r="Z417" s="38"/>
      <c r="AA417" s="28">
        <v>2.21</v>
      </c>
    </row>
    <row r="418" spans="1:27" ht="15" x14ac:dyDescent="0.2">
      <c r="A418" s="27">
        <v>13240</v>
      </c>
      <c r="B418" s="25" t="s">
        <v>529</v>
      </c>
      <c r="C418" s="38"/>
      <c r="D418" s="38"/>
      <c r="E418" s="38"/>
      <c r="F418" s="38"/>
      <c r="G418" s="38"/>
      <c r="H418" s="28">
        <v>131332498</v>
      </c>
      <c r="I418" s="38"/>
      <c r="J418" s="54">
        <v>43372064</v>
      </c>
      <c r="K418" s="54" t="s">
        <v>48</v>
      </c>
      <c r="L418" s="54" t="s">
        <v>48</v>
      </c>
      <c r="M418" s="54" t="s">
        <v>48</v>
      </c>
      <c r="N418" s="54">
        <v>0</v>
      </c>
      <c r="O418" s="54">
        <v>0</v>
      </c>
      <c r="P418" s="54">
        <v>0</v>
      </c>
      <c r="Q418" s="54">
        <v>41452353</v>
      </c>
      <c r="R418" s="54">
        <v>66387081</v>
      </c>
      <c r="S418" s="54">
        <v>151211498</v>
      </c>
      <c r="T418" s="53">
        <f t="shared" si="6"/>
        <v>0</v>
      </c>
      <c r="U418" s="53">
        <f t="shared" si="7"/>
        <v>151211498</v>
      </c>
      <c r="V418" s="38"/>
      <c r="W418" s="38"/>
      <c r="X418" s="28">
        <v>10.89</v>
      </c>
      <c r="Y418" s="38"/>
      <c r="Z418" s="38"/>
      <c r="AA418" s="28">
        <v>2.21</v>
      </c>
    </row>
    <row r="419" spans="1:27" ht="15" x14ac:dyDescent="0.2">
      <c r="A419" s="27">
        <v>13270</v>
      </c>
      <c r="B419" s="25" t="s">
        <v>530</v>
      </c>
      <c r="C419" s="38"/>
      <c r="D419" s="38"/>
      <c r="E419" s="38"/>
      <c r="F419" s="38"/>
      <c r="G419" s="38"/>
      <c r="H419" s="28">
        <v>131332498</v>
      </c>
      <c r="I419" s="38"/>
      <c r="J419" s="54">
        <v>43372064</v>
      </c>
      <c r="K419" s="54" t="s">
        <v>48</v>
      </c>
      <c r="L419" s="54" t="s">
        <v>48</v>
      </c>
      <c r="M419" s="54" t="s">
        <v>48</v>
      </c>
      <c r="N419" s="54">
        <v>0</v>
      </c>
      <c r="O419" s="54">
        <v>0</v>
      </c>
      <c r="P419" s="54">
        <v>0</v>
      </c>
      <c r="Q419" s="54">
        <v>37855955</v>
      </c>
      <c r="R419" s="54">
        <v>70528017</v>
      </c>
      <c r="S419" s="54">
        <v>151756036</v>
      </c>
      <c r="T419" s="53">
        <f t="shared" si="6"/>
        <v>0</v>
      </c>
      <c r="U419" s="53">
        <f t="shared" si="7"/>
        <v>151756036</v>
      </c>
      <c r="V419" s="38"/>
      <c r="W419" s="38"/>
      <c r="X419" s="28">
        <v>10.89</v>
      </c>
      <c r="Y419" s="38"/>
      <c r="Z419" s="38"/>
      <c r="AA419" s="28">
        <v>2.23</v>
      </c>
    </row>
    <row r="420" spans="1:27" ht="15" x14ac:dyDescent="0.2">
      <c r="A420" s="27">
        <v>13301</v>
      </c>
      <c r="B420" s="25" t="s">
        <v>531</v>
      </c>
      <c r="C420" s="38"/>
      <c r="D420" s="38"/>
      <c r="E420" s="38"/>
      <c r="F420" s="38"/>
      <c r="G420" s="38"/>
      <c r="H420" s="28">
        <v>131332498</v>
      </c>
      <c r="I420" s="38"/>
      <c r="J420" s="54">
        <v>43372064</v>
      </c>
      <c r="K420" s="54" t="s">
        <v>48</v>
      </c>
      <c r="L420" s="54" t="s">
        <v>48</v>
      </c>
      <c r="M420" s="54" t="s">
        <v>48</v>
      </c>
      <c r="N420" s="54">
        <v>0</v>
      </c>
      <c r="O420" s="54">
        <v>0</v>
      </c>
      <c r="P420" s="54">
        <v>0</v>
      </c>
      <c r="Q420" s="54">
        <v>37855955</v>
      </c>
      <c r="R420" s="54">
        <v>70528017</v>
      </c>
      <c r="S420" s="54">
        <v>151756036</v>
      </c>
      <c r="T420" s="53">
        <f t="shared" si="6"/>
        <v>0</v>
      </c>
      <c r="U420" s="53">
        <f t="shared" si="7"/>
        <v>151756036</v>
      </c>
      <c r="V420" s="38"/>
      <c r="W420" s="38"/>
      <c r="X420" s="28">
        <v>10.89</v>
      </c>
      <c r="Y420" s="38"/>
      <c r="Z420" s="38"/>
      <c r="AA420" s="28">
        <v>2.2000000000000002</v>
      </c>
    </row>
    <row r="421" spans="1:27" ht="15" x14ac:dyDescent="0.2">
      <c r="A421" s="27">
        <v>13331</v>
      </c>
      <c r="B421" s="25" t="s">
        <v>532</v>
      </c>
      <c r="C421" s="38"/>
      <c r="D421" s="38"/>
      <c r="E421" s="38"/>
      <c r="F421" s="38"/>
      <c r="G421" s="38"/>
      <c r="H421" s="28">
        <v>131332498</v>
      </c>
      <c r="I421" s="38"/>
      <c r="J421" s="54">
        <v>43372064</v>
      </c>
      <c r="K421" s="54" t="s">
        <v>48</v>
      </c>
      <c r="L421" s="54" t="s">
        <v>48</v>
      </c>
      <c r="M421" s="54" t="s">
        <v>48</v>
      </c>
      <c r="N421" s="54">
        <v>0</v>
      </c>
      <c r="O421" s="54">
        <v>0</v>
      </c>
      <c r="P421" s="54">
        <v>0</v>
      </c>
      <c r="Q421" s="54">
        <v>37855955</v>
      </c>
      <c r="R421" s="54">
        <v>70528017</v>
      </c>
      <c r="S421" s="54">
        <v>151756036</v>
      </c>
      <c r="T421" s="53">
        <f t="shared" si="6"/>
        <v>0</v>
      </c>
      <c r="U421" s="53">
        <f t="shared" si="7"/>
        <v>151756036</v>
      </c>
      <c r="V421" s="38"/>
      <c r="W421" s="38"/>
      <c r="X421" s="28">
        <v>10.89</v>
      </c>
      <c r="Y421" s="38"/>
      <c r="Z421" s="38"/>
      <c r="AA421" s="28">
        <v>2.2000000000000002</v>
      </c>
    </row>
    <row r="422" spans="1:27" ht="15" x14ac:dyDescent="0.2">
      <c r="A422" s="27">
        <v>13362</v>
      </c>
      <c r="B422" s="25" t="s">
        <v>533</v>
      </c>
      <c r="C422" s="38"/>
      <c r="D422" s="38"/>
      <c r="E422" s="38"/>
      <c r="F422" s="38"/>
      <c r="G422" s="38"/>
      <c r="H422" s="28">
        <v>131332498</v>
      </c>
      <c r="I422" s="38"/>
      <c r="J422" s="54">
        <v>43372064</v>
      </c>
      <c r="K422" s="54" t="s">
        <v>48</v>
      </c>
      <c r="L422" s="54" t="s">
        <v>48</v>
      </c>
      <c r="M422" s="54" t="s">
        <v>48</v>
      </c>
      <c r="N422" s="54">
        <v>0</v>
      </c>
      <c r="O422" s="54">
        <v>0</v>
      </c>
      <c r="P422" s="54">
        <v>0</v>
      </c>
      <c r="Q422" s="54">
        <v>37855955</v>
      </c>
      <c r="R422" s="54">
        <v>70528017</v>
      </c>
      <c r="S422" s="54">
        <v>151756036</v>
      </c>
      <c r="T422" s="53">
        <f t="shared" si="6"/>
        <v>0</v>
      </c>
      <c r="U422" s="53">
        <f t="shared" si="7"/>
        <v>151756036</v>
      </c>
      <c r="V422" s="38"/>
      <c r="W422" s="38"/>
      <c r="X422" s="28">
        <v>10.89</v>
      </c>
      <c r="Y422" s="38"/>
      <c r="Z422" s="38"/>
      <c r="AA422" s="28">
        <v>2.2000000000000002</v>
      </c>
    </row>
    <row r="423" spans="1:27" ht="15" x14ac:dyDescent="0.2">
      <c r="A423" s="27">
        <v>13393</v>
      </c>
      <c r="B423" s="25" t="s">
        <v>534</v>
      </c>
      <c r="C423" s="38"/>
      <c r="D423" s="38"/>
      <c r="E423" s="38"/>
      <c r="F423" s="38"/>
      <c r="G423" s="38"/>
      <c r="H423" s="28">
        <v>131332498</v>
      </c>
      <c r="I423" s="38"/>
      <c r="J423" s="54">
        <v>43372064</v>
      </c>
      <c r="K423" s="54" t="s">
        <v>48</v>
      </c>
      <c r="L423" s="54" t="s">
        <v>48</v>
      </c>
      <c r="M423" s="54" t="s">
        <v>48</v>
      </c>
      <c r="N423" s="54">
        <v>0</v>
      </c>
      <c r="O423" s="54">
        <v>0</v>
      </c>
      <c r="P423" s="54">
        <v>0</v>
      </c>
      <c r="Q423" s="54">
        <v>37855955</v>
      </c>
      <c r="R423" s="54">
        <v>70528017</v>
      </c>
      <c r="S423" s="54">
        <v>151756036</v>
      </c>
      <c r="T423" s="53">
        <f t="shared" si="6"/>
        <v>0</v>
      </c>
      <c r="U423" s="53">
        <f t="shared" si="7"/>
        <v>151756036</v>
      </c>
      <c r="V423" s="38"/>
      <c r="W423" s="38"/>
      <c r="X423" s="28">
        <v>10.89</v>
      </c>
      <c r="Y423" s="38"/>
      <c r="Z423" s="38"/>
      <c r="AA423" s="28">
        <v>2.1800000000000002</v>
      </c>
    </row>
    <row r="424" spans="1:27" ht="15" x14ac:dyDescent="0.2">
      <c r="A424" s="27">
        <v>13423</v>
      </c>
      <c r="B424" s="25" t="s">
        <v>535</v>
      </c>
      <c r="C424" s="38"/>
      <c r="D424" s="38"/>
      <c r="E424" s="38"/>
      <c r="F424" s="38"/>
      <c r="G424" s="38"/>
      <c r="H424" s="28">
        <v>133532498</v>
      </c>
      <c r="I424" s="38"/>
      <c r="J424" s="54">
        <v>43372064</v>
      </c>
      <c r="K424" s="54" t="s">
        <v>48</v>
      </c>
      <c r="L424" s="54" t="s">
        <v>48</v>
      </c>
      <c r="M424" s="54" t="s">
        <v>48</v>
      </c>
      <c r="N424" s="54">
        <v>0</v>
      </c>
      <c r="O424" s="54">
        <v>0</v>
      </c>
      <c r="P424" s="54">
        <v>0</v>
      </c>
      <c r="Q424" s="54">
        <v>37855955</v>
      </c>
      <c r="R424" s="54">
        <v>72728017</v>
      </c>
      <c r="S424" s="54">
        <v>153956036</v>
      </c>
      <c r="T424" s="53">
        <f t="shared" si="6"/>
        <v>0</v>
      </c>
      <c r="U424" s="53">
        <f t="shared" si="7"/>
        <v>153956036</v>
      </c>
      <c r="V424" s="38"/>
      <c r="W424" s="38"/>
      <c r="X424" s="28">
        <v>10.89</v>
      </c>
      <c r="Y424" s="38"/>
      <c r="Z424" s="38"/>
      <c r="AA424" s="28">
        <v>2.19</v>
      </c>
    </row>
    <row r="425" spans="1:27" ht="15" x14ac:dyDescent="0.2">
      <c r="A425" s="27">
        <v>13454</v>
      </c>
      <c r="B425" s="25" t="s">
        <v>536</v>
      </c>
      <c r="C425" s="38"/>
      <c r="D425" s="38"/>
      <c r="E425" s="38"/>
      <c r="F425" s="38"/>
      <c r="G425" s="38"/>
      <c r="H425" s="28">
        <v>135732498</v>
      </c>
      <c r="I425" s="38"/>
      <c r="J425" s="54">
        <v>43372064</v>
      </c>
      <c r="K425" s="54" t="s">
        <v>48</v>
      </c>
      <c r="L425" s="54" t="s">
        <v>48</v>
      </c>
      <c r="M425" s="54" t="s">
        <v>48</v>
      </c>
      <c r="N425" s="54">
        <v>0</v>
      </c>
      <c r="O425" s="54">
        <v>0</v>
      </c>
      <c r="P425" s="54">
        <v>0</v>
      </c>
      <c r="Q425" s="54">
        <v>37855955</v>
      </c>
      <c r="R425" s="54">
        <v>74928017</v>
      </c>
      <c r="S425" s="54">
        <v>156156036</v>
      </c>
      <c r="T425" s="53">
        <f t="shared" si="6"/>
        <v>0</v>
      </c>
      <c r="U425" s="53">
        <f t="shared" si="7"/>
        <v>156156036</v>
      </c>
      <c r="V425" s="38"/>
      <c r="W425" s="38"/>
      <c r="X425" s="28">
        <v>10.89</v>
      </c>
      <c r="Y425" s="38"/>
      <c r="Z425" s="38"/>
      <c r="AA425" s="28">
        <v>2.2200000000000002</v>
      </c>
    </row>
    <row r="426" spans="1:27" ht="15" x14ac:dyDescent="0.2">
      <c r="A426" s="27">
        <v>13484</v>
      </c>
      <c r="B426" s="25" t="s">
        <v>537</v>
      </c>
      <c r="C426" s="38"/>
      <c r="D426" s="38"/>
      <c r="E426" s="38"/>
      <c r="F426" s="38"/>
      <c r="G426" s="38"/>
      <c r="H426" s="28">
        <v>135732498</v>
      </c>
      <c r="I426" s="38"/>
      <c r="J426" s="54">
        <v>43372064</v>
      </c>
      <c r="K426" s="54" t="s">
        <v>48</v>
      </c>
      <c r="L426" s="54" t="s">
        <v>48</v>
      </c>
      <c r="M426" s="54" t="s">
        <v>48</v>
      </c>
      <c r="N426" s="54">
        <v>0</v>
      </c>
      <c r="O426" s="54">
        <v>0</v>
      </c>
      <c r="P426" s="54">
        <v>0</v>
      </c>
      <c r="Q426" s="54">
        <v>37855955</v>
      </c>
      <c r="R426" s="54">
        <v>74928017</v>
      </c>
      <c r="S426" s="54">
        <v>156156036</v>
      </c>
      <c r="T426" s="53">
        <f t="shared" si="6"/>
        <v>0</v>
      </c>
      <c r="U426" s="53">
        <f t="shared" si="7"/>
        <v>156156036</v>
      </c>
      <c r="V426" s="38"/>
      <c r="W426" s="38"/>
      <c r="X426" s="28">
        <v>10.89</v>
      </c>
      <c r="Y426" s="38"/>
      <c r="Z426" s="38"/>
      <c r="AA426" s="28">
        <v>2.23</v>
      </c>
    </row>
    <row r="427" spans="1:27" ht="15" x14ac:dyDescent="0.2">
      <c r="A427" s="27">
        <v>13515</v>
      </c>
      <c r="B427" s="25" t="s">
        <v>538</v>
      </c>
      <c r="C427" s="38"/>
      <c r="D427" s="38"/>
      <c r="E427" s="38"/>
      <c r="F427" s="38"/>
      <c r="G427" s="38"/>
      <c r="H427" s="28">
        <v>135732498</v>
      </c>
      <c r="I427" s="38"/>
      <c r="J427" s="54">
        <v>43372064</v>
      </c>
      <c r="K427" s="54" t="s">
        <v>48</v>
      </c>
      <c r="L427" s="54" t="s">
        <v>48</v>
      </c>
      <c r="M427" s="54" t="s">
        <v>48</v>
      </c>
      <c r="N427" s="54">
        <v>0</v>
      </c>
      <c r="O427" s="54">
        <v>0</v>
      </c>
      <c r="P427" s="54">
        <v>0</v>
      </c>
      <c r="Q427" s="54">
        <v>37855955</v>
      </c>
      <c r="R427" s="54">
        <v>74928017</v>
      </c>
      <c r="S427" s="54">
        <v>156156036</v>
      </c>
      <c r="T427" s="53">
        <f t="shared" si="6"/>
        <v>0</v>
      </c>
      <c r="U427" s="53">
        <f t="shared" si="7"/>
        <v>156156036</v>
      </c>
      <c r="V427" s="38"/>
      <c r="W427" s="38"/>
      <c r="X427" s="28">
        <v>10.89</v>
      </c>
      <c r="Y427" s="38"/>
      <c r="Z427" s="38"/>
      <c r="AA427" s="28">
        <v>2.2200000000000002</v>
      </c>
    </row>
    <row r="428" spans="1:27" ht="15" x14ac:dyDescent="0.2">
      <c r="A428" s="27">
        <v>13546</v>
      </c>
      <c r="B428" s="25" t="s">
        <v>539</v>
      </c>
      <c r="C428" s="38"/>
      <c r="D428" s="38"/>
      <c r="E428" s="38"/>
      <c r="F428" s="38"/>
      <c r="G428" s="38"/>
      <c r="H428" s="28">
        <v>141232498</v>
      </c>
      <c r="I428" s="38"/>
      <c r="J428" s="54">
        <v>43372064</v>
      </c>
      <c r="K428" s="54" t="s">
        <v>48</v>
      </c>
      <c r="L428" s="54" t="s">
        <v>48</v>
      </c>
      <c r="M428" s="54" t="s">
        <v>48</v>
      </c>
      <c r="N428" s="54">
        <v>0</v>
      </c>
      <c r="O428" s="54">
        <v>0</v>
      </c>
      <c r="P428" s="54">
        <v>0</v>
      </c>
      <c r="Q428" s="54">
        <v>37855955</v>
      </c>
      <c r="R428" s="54">
        <v>80428017</v>
      </c>
      <c r="S428" s="54">
        <v>161656036</v>
      </c>
      <c r="T428" s="53">
        <f t="shared" si="6"/>
        <v>0</v>
      </c>
      <c r="U428" s="53">
        <f t="shared" si="7"/>
        <v>161656036</v>
      </c>
      <c r="V428" s="38"/>
      <c r="W428" s="38"/>
      <c r="X428" s="28">
        <v>10.89</v>
      </c>
      <c r="Y428" s="38"/>
      <c r="Z428" s="38"/>
      <c r="AA428" s="28">
        <v>2.2200000000000002</v>
      </c>
    </row>
    <row r="429" spans="1:27" ht="15" x14ac:dyDescent="0.2">
      <c r="A429" s="27">
        <v>13574</v>
      </c>
      <c r="B429" s="25" t="s">
        <v>540</v>
      </c>
      <c r="C429" s="38"/>
      <c r="D429" s="38"/>
      <c r="E429" s="38"/>
      <c r="F429" s="38"/>
      <c r="G429" s="38"/>
      <c r="H429" s="28">
        <v>141232498</v>
      </c>
      <c r="I429" s="38"/>
      <c r="J429" s="54">
        <v>43372064</v>
      </c>
      <c r="K429" s="54" t="s">
        <v>48</v>
      </c>
      <c r="L429" s="54" t="s">
        <v>48</v>
      </c>
      <c r="M429" s="54" t="s">
        <v>48</v>
      </c>
      <c r="N429" s="54">
        <v>0</v>
      </c>
      <c r="O429" s="54">
        <v>0</v>
      </c>
      <c r="P429" s="54">
        <v>0</v>
      </c>
      <c r="Q429" s="54">
        <v>37855955</v>
      </c>
      <c r="R429" s="54">
        <v>80428017</v>
      </c>
      <c r="S429" s="54">
        <v>161656036</v>
      </c>
      <c r="T429" s="53">
        <f t="shared" si="6"/>
        <v>0</v>
      </c>
      <c r="U429" s="53">
        <f t="shared" si="7"/>
        <v>161656036</v>
      </c>
      <c r="V429" s="38"/>
      <c r="W429" s="38"/>
      <c r="X429" s="28">
        <v>10.89</v>
      </c>
      <c r="Y429" s="38"/>
      <c r="Z429" s="38"/>
      <c r="AA429" s="28">
        <v>2.2200000000000002</v>
      </c>
    </row>
    <row r="430" spans="1:27" ht="15" x14ac:dyDescent="0.2">
      <c r="A430" s="27">
        <v>13605</v>
      </c>
      <c r="B430" s="25" t="s">
        <v>541</v>
      </c>
      <c r="C430" s="38"/>
      <c r="D430" s="38"/>
      <c r="E430" s="38"/>
      <c r="F430" s="38"/>
      <c r="G430" s="38"/>
      <c r="H430" s="28">
        <v>143432498</v>
      </c>
      <c r="I430" s="38"/>
      <c r="J430" s="54">
        <v>43372064</v>
      </c>
      <c r="K430" s="54" t="s">
        <v>48</v>
      </c>
      <c r="L430" s="54" t="s">
        <v>48</v>
      </c>
      <c r="M430" s="54" t="s">
        <v>48</v>
      </c>
      <c r="N430" s="54">
        <v>0</v>
      </c>
      <c r="O430" s="54">
        <v>0</v>
      </c>
      <c r="P430" s="54">
        <v>0</v>
      </c>
      <c r="Q430" s="54">
        <v>37855955</v>
      </c>
      <c r="R430" s="54">
        <v>82628017</v>
      </c>
      <c r="S430" s="54">
        <v>163856036</v>
      </c>
      <c r="T430" s="53">
        <f t="shared" si="6"/>
        <v>0</v>
      </c>
      <c r="U430" s="53">
        <f t="shared" si="7"/>
        <v>163856036</v>
      </c>
      <c r="V430" s="38"/>
      <c r="W430" s="38"/>
      <c r="X430" s="28">
        <v>10.89</v>
      </c>
      <c r="Y430" s="38"/>
      <c r="Z430" s="38"/>
      <c r="AA430" s="28">
        <v>2.23</v>
      </c>
    </row>
    <row r="431" spans="1:27" ht="15" x14ac:dyDescent="0.2">
      <c r="A431" s="27">
        <v>13635</v>
      </c>
      <c r="B431" s="25" t="s">
        <v>542</v>
      </c>
      <c r="C431" s="38"/>
      <c r="D431" s="38"/>
      <c r="E431" s="38"/>
      <c r="F431" s="38"/>
      <c r="G431" s="38"/>
      <c r="H431" s="28">
        <v>145632498</v>
      </c>
      <c r="I431" s="38"/>
      <c r="J431" s="54">
        <v>43372064</v>
      </c>
      <c r="K431" s="54" t="s">
        <v>48</v>
      </c>
      <c r="L431" s="54" t="s">
        <v>48</v>
      </c>
      <c r="M431" s="54" t="s">
        <v>48</v>
      </c>
      <c r="N431" s="54">
        <v>0</v>
      </c>
      <c r="O431" s="54">
        <v>0</v>
      </c>
      <c r="P431" s="54">
        <v>0</v>
      </c>
      <c r="Q431" s="54">
        <v>37359138</v>
      </c>
      <c r="R431" s="54">
        <v>85324834</v>
      </c>
      <c r="S431" s="54">
        <v>166056036</v>
      </c>
      <c r="T431" s="53">
        <f t="shared" si="6"/>
        <v>0</v>
      </c>
      <c r="U431" s="53">
        <f t="shared" si="7"/>
        <v>166056036</v>
      </c>
      <c r="V431" s="38"/>
      <c r="W431" s="38"/>
      <c r="X431" s="28">
        <v>10.89</v>
      </c>
      <c r="Y431" s="38"/>
      <c r="Z431" s="38"/>
      <c r="AA431" s="28">
        <v>2.21</v>
      </c>
    </row>
    <row r="432" spans="1:27" ht="15" x14ac:dyDescent="0.2">
      <c r="A432" s="27">
        <v>13666</v>
      </c>
      <c r="B432" s="25" t="s">
        <v>543</v>
      </c>
      <c r="C432" s="38"/>
      <c r="D432" s="38"/>
      <c r="E432" s="38"/>
      <c r="F432" s="38"/>
      <c r="G432" s="38"/>
      <c r="H432" s="28">
        <v>145632498</v>
      </c>
      <c r="I432" s="38"/>
      <c r="J432" s="54">
        <v>43372064</v>
      </c>
      <c r="K432" s="54" t="s">
        <v>48</v>
      </c>
      <c r="L432" s="54" t="s">
        <v>48</v>
      </c>
      <c r="M432" s="54" t="s">
        <v>48</v>
      </c>
      <c r="N432" s="54">
        <v>0</v>
      </c>
      <c r="O432" s="54">
        <v>0</v>
      </c>
      <c r="P432" s="54">
        <v>0</v>
      </c>
      <c r="Q432" s="54">
        <v>37359138</v>
      </c>
      <c r="R432" s="54">
        <v>85324834</v>
      </c>
      <c r="S432" s="54">
        <v>166056036</v>
      </c>
      <c r="T432" s="53">
        <f t="shared" si="6"/>
        <v>0</v>
      </c>
      <c r="U432" s="53">
        <f t="shared" si="7"/>
        <v>166056036</v>
      </c>
      <c r="V432" s="38"/>
      <c r="W432" s="38"/>
      <c r="X432" s="28">
        <v>10.89</v>
      </c>
      <c r="Y432" s="38"/>
      <c r="Z432" s="38"/>
      <c r="AA432" s="28">
        <v>2.2000000000000002</v>
      </c>
    </row>
    <row r="433" spans="1:27" ht="15" x14ac:dyDescent="0.2">
      <c r="A433" s="27">
        <v>13696</v>
      </c>
      <c r="B433" s="25" t="s">
        <v>544</v>
      </c>
      <c r="C433" s="38"/>
      <c r="D433" s="38"/>
      <c r="E433" s="38"/>
      <c r="F433" s="38"/>
      <c r="G433" s="38"/>
      <c r="H433" s="28">
        <v>145632498</v>
      </c>
      <c r="I433" s="38"/>
      <c r="J433" s="54">
        <v>43372064</v>
      </c>
      <c r="K433" s="54" t="s">
        <v>48</v>
      </c>
      <c r="L433" s="54" t="s">
        <v>48</v>
      </c>
      <c r="M433" s="54" t="s">
        <v>48</v>
      </c>
      <c r="N433" s="54">
        <v>0</v>
      </c>
      <c r="O433" s="54">
        <v>0</v>
      </c>
      <c r="P433" s="54">
        <v>0</v>
      </c>
      <c r="Q433" s="54">
        <v>37359138</v>
      </c>
      <c r="R433" s="54">
        <v>85324834</v>
      </c>
      <c r="S433" s="54">
        <v>166056036</v>
      </c>
      <c r="T433" s="53">
        <f t="shared" si="6"/>
        <v>0</v>
      </c>
      <c r="U433" s="53">
        <f t="shared" si="7"/>
        <v>166056036</v>
      </c>
      <c r="V433" s="38"/>
      <c r="W433" s="38"/>
      <c r="X433" s="28">
        <v>11.06</v>
      </c>
      <c r="Y433" s="38"/>
      <c r="Z433" s="38"/>
      <c r="AA433" s="28">
        <v>2.27</v>
      </c>
    </row>
    <row r="434" spans="1:27" ht="15" x14ac:dyDescent="0.2">
      <c r="A434" s="27">
        <v>13727</v>
      </c>
      <c r="B434" s="25" t="s">
        <v>545</v>
      </c>
      <c r="C434" s="38"/>
      <c r="D434" s="38"/>
      <c r="E434" s="38"/>
      <c r="F434" s="38"/>
      <c r="G434" s="38"/>
      <c r="H434" s="28">
        <v>145632498</v>
      </c>
      <c r="I434" s="38"/>
      <c r="J434" s="54">
        <v>43372064</v>
      </c>
      <c r="K434" s="54" t="s">
        <v>48</v>
      </c>
      <c r="L434" s="54" t="s">
        <v>48</v>
      </c>
      <c r="M434" s="54" t="s">
        <v>48</v>
      </c>
      <c r="N434" s="54">
        <v>0</v>
      </c>
      <c r="O434" s="54">
        <v>0</v>
      </c>
      <c r="P434" s="54">
        <v>0</v>
      </c>
      <c r="Q434" s="54">
        <v>37359138</v>
      </c>
      <c r="R434" s="54">
        <v>85324834</v>
      </c>
      <c r="S434" s="54">
        <v>166056036</v>
      </c>
      <c r="T434" s="53">
        <f t="shared" si="6"/>
        <v>0</v>
      </c>
      <c r="U434" s="53">
        <f t="shared" si="7"/>
        <v>166056036</v>
      </c>
      <c r="V434" s="38"/>
      <c r="W434" s="38"/>
      <c r="X434" s="28">
        <v>11.23</v>
      </c>
      <c r="Y434" s="38"/>
      <c r="Z434" s="38"/>
      <c r="AA434" s="28">
        <v>2.2599999999999998</v>
      </c>
    </row>
    <row r="435" spans="1:27" ht="15" x14ac:dyDescent="0.2">
      <c r="A435" s="27">
        <v>13758</v>
      </c>
      <c r="B435" s="25" t="s">
        <v>546</v>
      </c>
      <c r="C435" s="38"/>
      <c r="D435" s="38"/>
      <c r="E435" s="38"/>
      <c r="F435" s="38"/>
      <c r="G435" s="38"/>
      <c r="H435" s="28">
        <v>143432498</v>
      </c>
      <c r="I435" s="38"/>
      <c r="J435" s="54">
        <v>43372064</v>
      </c>
      <c r="K435" s="54" t="s">
        <v>48</v>
      </c>
      <c r="L435" s="54" t="s">
        <v>48</v>
      </c>
      <c r="M435" s="54" t="s">
        <v>48</v>
      </c>
      <c r="N435" s="54">
        <v>0</v>
      </c>
      <c r="O435" s="54">
        <v>0</v>
      </c>
      <c r="P435" s="54">
        <v>0</v>
      </c>
      <c r="Q435" s="54">
        <v>37359138</v>
      </c>
      <c r="R435" s="54">
        <v>83124834</v>
      </c>
      <c r="S435" s="54">
        <v>163856036</v>
      </c>
      <c r="T435" s="53">
        <f t="shared" si="6"/>
        <v>0</v>
      </c>
      <c r="U435" s="53">
        <f t="shared" si="7"/>
        <v>163856036</v>
      </c>
      <c r="V435" s="38"/>
      <c r="W435" s="38"/>
      <c r="X435" s="28">
        <v>11.07</v>
      </c>
      <c r="Y435" s="38"/>
      <c r="Z435" s="38"/>
      <c r="AA435" s="28">
        <v>2.23</v>
      </c>
    </row>
    <row r="436" spans="1:27" ht="15" x14ac:dyDescent="0.2">
      <c r="A436" s="27">
        <v>13788</v>
      </c>
      <c r="B436" s="25" t="s">
        <v>547</v>
      </c>
      <c r="C436" s="38"/>
      <c r="D436" s="38"/>
      <c r="E436" s="38"/>
      <c r="F436" s="38"/>
      <c r="G436" s="38"/>
      <c r="H436" s="28">
        <v>143432498</v>
      </c>
      <c r="I436" s="38"/>
      <c r="J436" s="54">
        <v>43372064</v>
      </c>
      <c r="K436" s="54" t="s">
        <v>48</v>
      </c>
      <c r="L436" s="54" t="s">
        <v>48</v>
      </c>
      <c r="M436" s="54" t="s">
        <v>48</v>
      </c>
      <c r="N436" s="54">
        <v>0</v>
      </c>
      <c r="O436" s="54">
        <v>0</v>
      </c>
      <c r="P436" s="54">
        <v>0</v>
      </c>
      <c r="Q436" s="54">
        <v>37359138</v>
      </c>
      <c r="R436" s="54">
        <v>83124834</v>
      </c>
      <c r="S436" s="54">
        <v>163856036</v>
      </c>
      <c r="T436" s="53">
        <f t="shared" si="6"/>
        <v>0</v>
      </c>
      <c r="U436" s="53">
        <f t="shared" si="7"/>
        <v>163856036</v>
      </c>
      <c r="V436" s="38"/>
      <c r="W436" s="38"/>
      <c r="X436" s="28">
        <v>10.91</v>
      </c>
      <c r="Y436" s="38"/>
      <c r="Z436" s="38"/>
      <c r="AA436" s="28">
        <v>2.21</v>
      </c>
    </row>
    <row r="437" spans="1:27" ht="15" x14ac:dyDescent="0.2">
      <c r="A437" s="27">
        <v>13819</v>
      </c>
      <c r="B437" s="25" t="s">
        <v>548</v>
      </c>
      <c r="C437" s="38"/>
      <c r="D437" s="38"/>
      <c r="E437" s="38"/>
      <c r="F437" s="38"/>
      <c r="G437" s="38"/>
      <c r="H437" s="28">
        <v>141232498</v>
      </c>
      <c r="I437" s="38"/>
      <c r="J437" s="54">
        <v>43372064</v>
      </c>
      <c r="K437" s="54" t="s">
        <v>48</v>
      </c>
      <c r="L437" s="54" t="s">
        <v>48</v>
      </c>
      <c r="M437" s="54" t="s">
        <v>48</v>
      </c>
      <c r="N437" s="54">
        <v>0</v>
      </c>
      <c r="O437" s="54">
        <v>0</v>
      </c>
      <c r="P437" s="54">
        <v>0</v>
      </c>
      <c r="Q437" s="54">
        <v>37359138</v>
      </c>
      <c r="R437" s="54">
        <v>80924834</v>
      </c>
      <c r="S437" s="54">
        <v>161656036</v>
      </c>
      <c r="T437" s="53">
        <f t="shared" si="6"/>
        <v>0</v>
      </c>
      <c r="U437" s="53">
        <f t="shared" si="7"/>
        <v>161656036</v>
      </c>
      <c r="V437" s="38"/>
      <c r="W437" s="38"/>
      <c r="X437" s="28">
        <v>10.91</v>
      </c>
      <c r="Y437" s="38"/>
      <c r="Z437" s="38"/>
      <c r="AA437" s="28">
        <v>2.2000000000000002</v>
      </c>
    </row>
    <row r="438" spans="1:27" ht="15" x14ac:dyDescent="0.2">
      <c r="A438" s="27">
        <v>13849</v>
      </c>
      <c r="B438" s="25" t="s">
        <v>549</v>
      </c>
      <c r="C438" s="38"/>
      <c r="D438" s="38"/>
      <c r="E438" s="38"/>
      <c r="F438" s="38"/>
      <c r="G438" s="38"/>
      <c r="H438" s="28">
        <v>143432498</v>
      </c>
      <c r="I438" s="38"/>
      <c r="J438" s="54">
        <v>43372064</v>
      </c>
      <c r="K438" s="54" t="s">
        <v>48</v>
      </c>
      <c r="L438" s="54" t="s">
        <v>48</v>
      </c>
      <c r="M438" s="54" t="s">
        <v>48</v>
      </c>
      <c r="N438" s="54">
        <v>0</v>
      </c>
      <c r="O438" s="54">
        <v>0</v>
      </c>
      <c r="P438" s="54">
        <v>0</v>
      </c>
      <c r="Q438" s="54">
        <v>40811953</v>
      </c>
      <c r="R438" s="54">
        <v>79672019</v>
      </c>
      <c r="S438" s="54">
        <v>163856036</v>
      </c>
      <c r="T438" s="53">
        <f t="shared" si="6"/>
        <v>0</v>
      </c>
      <c r="U438" s="53">
        <f t="shared" si="7"/>
        <v>163856036</v>
      </c>
      <c r="V438" s="38"/>
      <c r="W438" s="38"/>
      <c r="X438" s="28">
        <v>10.91</v>
      </c>
      <c r="Y438" s="38"/>
      <c r="Z438" s="38"/>
      <c r="AA438" s="28">
        <v>2.1800000000000002</v>
      </c>
    </row>
    <row r="439" spans="1:27" ht="15" x14ac:dyDescent="0.2">
      <c r="A439" s="27">
        <v>13880</v>
      </c>
      <c r="B439" s="25" t="s">
        <v>550</v>
      </c>
      <c r="C439" s="38"/>
      <c r="D439" s="38"/>
      <c r="E439" s="38"/>
      <c r="F439" s="38"/>
      <c r="G439" s="38"/>
      <c r="H439" s="28">
        <v>143432498</v>
      </c>
      <c r="I439" s="38"/>
      <c r="J439" s="54">
        <v>43372064</v>
      </c>
      <c r="K439" s="54" t="s">
        <v>48</v>
      </c>
      <c r="L439" s="54" t="s">
        <v>48</v>
      </c>
      <c r="M439" s="54" t="s">
        <v>48</v>
      </c>
      <c r="N439" s="54">
        <v>0</v>
      </c>
      <c r="O439" s="54">
        <v>0</v>
      </c>
      <c r="P439" s="54">
        <v>0</v>
      </c>
      <c r="Q439" s="54">
        <v>40811953</v>
      </c>
      <c r="R439" s="54">
        <v>79672019</v>
      </c>
      <c r="S439" s="54">
        <v>163856036</v>
      </c>
      <c r="T439" s="53">
        <f t="shared" si="6"/>
        <v>0</v>
      </c>
      <c r="U439" s="53">
        <f t="shared" si="7"/>
        <v>163856036</v>
      </c>
      <c r="V439" s="38"/>
      <c r="W439" s="38"/>
      <c r="X439" s="28">
        <v>10.91</v>
      </c>
      <c r="Y439" s="38"/>
      <c r="Z439" s="38"/>
      <c r="AA439" s="28">
        <v>2.1800000000000002</v>
      </c>
    </row>
    <row r="440" spans="1:27" ht="15" x14ac:dyDescent="0.2">
      <c r="A440" s="27">
        <v>13911</v>
      </c>
      <c r="B440" s="25" t="s">
        <v>551</v>
      </c>
      <c r="C440" s="38"/>
      <c r="D440" s="38"/>
      <c r="E440" s="38"/>
      <c r="F440" s="38"/>
      <c r="G440" s="38"/>
      <c r="H440" s="28">
        <v>141232498</v>
      </c>
      <c r="I440" s="38"/>
      <c r="J440" s="54">
        <v>43372064</v>
      </c>
      <c r="K440" s="54" t="s">
        <v>48</v>
      </c>
      <c r="L440" s="54" t="s">
        <v>48</v>
      </c>
      <c r="M440" s="54" t="s">
        <v>48</v>
      </c>
      <c r="N440" s="54">
        <v>0</v>
      </c>
      <c r="O440" s="54">
        <v>0</v>
      </c>
      <c r="P440" s="54">
        <v>0</v>
      </c>
      <c r="Q440" s="54">
        <v>40811953</v>
      </c>
      <c r="R440" s="54">
        <v>77472019</v>
      </c>
      <c r="S440" s="54">
        <v>161656036</v>
      </c>
      <c r="T440" s="53">
        <f t="shared" si="6"/>
        <v>0</v>
      </c>
      <c r="U440" s="53">
        <f t="shared" si="7"/>
        <v>161656036</v>
      </c>
      <c r="V440" s="38"/>
      <c r="W440" s="38"/>
      <c r="X440" s="28">
        <v>10.91</v>
      </c>
      <c r="Y440" s="38"/>
      <c r="Z440" s="38"/>
      <c r="AA440" s="28">
        <v>2.1800000000000002</v>
      </c>
    </row>
    <row r="441" spans="1:27" ht="15" x14ac:dyDescent="0.2">
      <c r="A441" s="27">
        <v>13939</v>
      </c>
      <c r="B441" s="25" t="s">
        <v>552</v>
      </c>
      <c r="C441" s="38"/>
      <c r="D441" s="38"/>
      <c r="E441" s="38"/>
      <c r="F441" s="38"/>
      <c r="G441" s="38"/>
      <c r="H441" s="28">
        <v>141232498</v>
      </c>
      <c r="I441" s="38"/>
      <c r="J441" s="54">
        <v>43372064</v>
      </c>
      <c r="K441" s="54" t="s">
        <v>48</v>
      </c>
      <c r="L441" s="54" t="s">
        <v>48</v>
      </c>
      <c r="M441" s="54" t="s">
        <v>48</v>
      </c>
      <c r="N441" s="54">
        <v>0</v>
      </c>
      <c r="O441" s="54">
        <v>0</v>
      </c>
      <c r="P441" s="54">
        <v>0</v>
      </c>
      <c r="Q441" s="54">
        <v>62973612</v>
      </c>
      <c r="R441" s="54">
        <v>55310360</v>
      </c>
      <c r="S441" s="54">
        <v>161656036</v>
      </c>
      <c r="T441" s="53">
        <f t="shared" si="6"/>
        <v>0</v>
      </c>
      <c r="U441" s="53">
        <f t="shared" si="7"/>
        <v>161656036</v>
      </c>
      <c r="V441" s="38"/>
      <c r="W441" s="38"/>
      <c r="X441" s="28">
        <v>10.91</v>
      </c>
      <c r="Y441" s="38"/>
      <c r="Z441" s="38"/>
      <c r="AA441" s="28">
        <v>2.1800000000000002</v>
      </c>
    </row>
    <row r="442" spans="1:27" ht="15" x14ac:dyDescent="0.2">
      <c r="A442" s="27">
        <v>13970</v>
      </c>
      <c r="B442" s="25" t="s">
        <v>553</v>
      </c>
      <c r="C442" s="38"/>
      <c r="D442" s="38"/>
      <c r="E442" s="38"/>
      <c r="F442" s="38"/>
      <c r="G442" s="38"/>
      <c r="H442" s="28">
        <v>145632498</v>
      </c>
      <c r="I442" s="38"/>
      <c r="J442" s="54">
        <v>43372064</v>
      </c>
      <c r="K442" s="54" t="s">
        <v>48</v>
      </c>
      <c r="L442" s="54" t="s">
        <v>48</v>
      </c>
      <c r="M442" s="54" t="s">
        <v>48</v>
      </c>
      <c r="N442" s="54">
        <v>0</v>
      </c>
      <c r="O442" s="54">
        <v>0</v>
      </c>
      <c r="P442" s="54">
        <v>0</v>
      </c>
      <c r="Q442" s="54">
        <v>63268902</v>
      </c>
      <c r="R442" s="54">
        <v>59415070</v>
      </c>
      <c r="S442" s="54">
        <v>166056036</v>
      </c>
      <c r="T442" s="53">
        <f t="shared" si="6"/>
        <v>0</v>
      </c>
      <c r="U442" s="53">
        <f t="shared" si="7"/>
        <v>166056036</v>
      </c>
      <c r="V442" s="38"/>
      <c r="W442" s="38"/>
      <c r="X442" s="28">
        <v>10.91</v>
      </c>
      <c r="Y442" s="38"/>
      <c r="Z442" s="38"/>
      <c r="AA442" s="28">
        <v>2.19</v>
      </c>
    </row>
    <row r="443" spans="1:27" ht="15" x14ac:dyDescent="0.2">
      <c r="A443" s="27">
        <v>14000</v>
      </c>
      <c r="B443" s="25" t="s">
        <v>554</v>
      </c>
      <c r="C443" s="38"/>
      <c r="D443" s="38"/>
      <c r="E443" s="38"/>
      <c r="F443" s="38"/>
      <c r="G443" s="38"/>
      <c r="H443" s="28">
        <v>145632498</v>
      </c>
      <c r="I443" s="38"/>
      <c r="J443" s="54">
        <v>43372064</v>
      </c>
      <c r="K443" s="54" t="s">
        <v>48</v>
      </c>
      <c r="L443" s="54" t="s">
        <v>48</v>
      </c>
      <c r="M443" s="54" t="s">
        <v>48</v>
      </c>
      <c r="N443" s="54">
        <v>0</v>
      </c>
      <c r="O443" s="54">
        <v>0</v>
      </c>
      <c r="P443" s="54">
        <v>0</v>
      </c>
      <c r="Q443" s="54">
        <v>63433529</v>
      </c>
      <c r="R443" s="54">
        <v>59250443</v>
      </c>
      <c r="S443" s="54">
        <v>166056036</v>
      </c>
      <c r="T443" s="53">
        <f t="shared" ref="T443:T487" si="8">S443-SUM(J443:R443)</f>
        <v>0</v>
      </c>
      <c r="U443" s="53">
        <f t="shared" si="7"/>
        <v>166056036</v>
      </c>
      <c r="V443" s="38"/>
      <c r="W443" s="38"/>
      <c r="X443" s="28">
        <v>10.91</v>
      </c>
      <c r="Y443" s="38"/>
      <c r="Z443" s="38"/>
      <c r="AA443" s="28">
        <v>2.19</v>
      </c>
    </row>
    <row r="444" spans="1:27" ht="15" x14ac:dyDescent="0.2">
      <c r="A444" s="27">
        <v>14031</v>
      </c>
      <c r="B444" s="25" t="s">
        <v>555</v>
      </c>
      <c r="C444" s="38"/>
      <c r="D444" s="38"/>
      <c r="E444" s="38"/>
      <c r="F444" s="38"/>
      <c r="G444" s="38"/>
      <c r="H444" s="28">
        <v>145632498</v>
      </c>
      <c r="I444" s="38"/>
      <c r="J444" s="54">
        <v>43372064</v>
      </c>
      <c r="K444" s="54" t="s">
        <v>48</v>
      </c>
      <c r="L444" s="54" t="s">
        <v>48</v>
      </c>
      <c r="M444" s="54" t="s">
        <v>48</v>
      </c>
      <c r="N444" s="54">
        <v>0</v>
      </c>
      <c r="O444" s="54">
        <v>0</v>
      </c>
      <c r="P444" s="54">
        <v>0</v>
      </c>
      <c r="Q444" s="54">
        <v>63433529</v>
      </c>
      <c r="R444" s="54">
        <v>59250443</v>
      </c>
      <c r="S444" s="54">
        <v>166056036</v>
      </c>
      <c r="T444" s="53">
        <f t="shared" si="8"/>
        <v>0</v>
      </c>
      <c r="U444" s="53">
        <f t="shared" ref="U444:U499" si="9">J444+SUM(K444:L444)+N444+SUM(P444:R444)</f>
        <v>166056036</v>
      </c>
      <c r="V444" s="38"/>
      <c r="W444" s="38"/>
      <c r="X444" s="28">
        <v>10.91</v>
      </c>
      <c r="Y444" s="38"/>
      <c r="Z444" s="38"/>
      <c r="AA444" s="28">
        <v>2.2000000000000002</v>
      </c>
    </row>
    <row r="445" spans="1:27" ht="15" x14ac:dyDescent="0.2">
      <c r="A445" s="27">
        <v>14061</v>
      </c>
      <c r="B445" s="25" t="s">
        <v>556</v>
      </c>
      <c r="C445" s="38"/>
      <c r="D445" s="38"/>
      <c r="E445" s="38"/>
      <c r="F445" s="38"/>
      <c r="G445" s="38"/>
      <c r="H445" s="28">
        <v>143432498</v>
      </c>
      <c r="I445" s="38"/>
      <c r="J445" s="54">
        <v>43372064</v>
      </c>
      <c r="K445" s="54" t="s">
        <v>48</v>
      </c>
      <c r="L445" s="54" t="s">
        <v>48</v>
      </c>
      <c r="M445" s="54" t="s">
        <v>48</v>
      </c>
      <c r="N445" s="54">
        <v>0</v>
      </c>
      <c r="O445" s="54">
        <v>0</v>
      </c>
      <c r="P445" s="54">
        <v>0</v>
      </c>
      <c r="Q445" s="54">
        <v>63406947</v>
      </c>
      <c r="R445" s="54">
        <v>57077025</v>
      </c>
      <c r="S445" s="54">
        <v>163856036</v>
      </c>
      <c r="T445" s="53">
        <f t="shared" si="8"/>
        <v>0</v>
      </c>
      <c r="U445" s="53">
        <f t="shared" si="9"/>
        <v>163856036</v>
      </c>
      <c r="V445" s="38"/>
      <c r="W445" s="38"/>
      <c r="X445" s="28">
        <v>10.91</v>
      </c>
      <c r="Y445" s="38"/>
      <c r="Z445" s="38"/>
      <c r="AA445" s="28">
        <v>2.2000000000000002</v>
      </c>
    </row>
    <row r="446" spans="1:27" ht="15" x14ac:dyDescent="0.2">
      <c r="A446" s="27">
        <v>14092</v>
      </c>
      <c r="B446" s="25" t="s">
        <v>557</v>
      </c>
      <c r="C446" s="38"/>
      <c r="D446" s="38"/>
      <c r="E446" s="38"/>
      <c r="F446" s="38"/>
      <c r="G446" s="38"/>
      <c r="H446" s="28">
        <v>143432498</v>
      </c>
      <c r="I446" s="38"/>
      <c r="J446" s="54">
        <v>43372064</v>
      </c>
      <c r="K446" s="54" t="s">
        <v>48</v>
      </c>
      <c r="L446" s="54" t="s">
        <v>48</v>
      </c>
      <c r="M446" s="54" t="s">
        <v>48</v>
      </c>
      <c r="N446" s="54">
        <v>0</v>
      </c>
      <c r="O446" s="54">
        <v>0</v>
      </c>
      <c r="P446" s="54">
        <v>0</v>
      </c>
      <c r="Q446" s="54">
        <v>63406947</v>
      </c>
      <c r="R446" s="54">
        <v>57077025</v>
      </c>
      <c r="S446" s="54">
        <v>163856036</v>
      </c>
      <c r="T446" s="53">
        <f t="shared" si="8"/>
        <v>0</v>
      </c>
      <c r="U446" s="53">
        <f t="shared" si="9"/>
        <v>163856036</v>
      </c>
      <c r="V446" s="38"/>
      <c r="W446" s="38"/>
      <c r="X446" s="28">
        <v>10.91</v>
      </c>
      <c r="Y446" s="38"/>
      <c r="Z446" s="38"/>
      <c r="AA446" s="28">
        <v>2.21</v>
      </c>
    </row>
    <row r="447" spans="1:27" ht="15" x14ac:dyDescent="0.2">
      <c r="A447" s="27">
        <v>14123</v>
      </c>
      <c r="B447" s="25" t="s">
        <v>558</v>
      </c>
      <c r="C447" s="38"/>
      <c r="D447" s="38"/>
      <c r="E447" s="38"/>
      <c r="F447" s="38"/>
      <c r="G447" s="38"/>
      <c r="H447" s="28">
        <v>143432498</v>
      </c>
      <c r="I447" s="38"/>
      <c r="J447" s="54">
        <v>43372064</v>
      </c>
      <c r="K447" s="54" t="s">
        <v>48</v>
      </c>
      <c r="L447" s="54" t="s">
        <v>48</v>
      </c>
      <c r="M447" s="54" t="s">
        <v>48</v>
      </c>
      <c r="N447" s="54">
        <v>0</v>
      </c>
      <c r="O447" s="54">
        <v>0</v>
      </c>
      <c r="P447" s="54">
        <v>0</v>
      </c>
      <c r="Q447" s="54">
        <v>63406947</v>
      </c>
      <c r="R447" s="54">
        <v>57077025</v>
      </c>
      <c r="S447" s="54">
        <v>163856036</v>
      </c>
      <c r="T447" s="53">
        <f t="shared" si="8"/>
        <v>0</v>
      </c>
      <c r="U447" s="53">
        <f t="shared" si="9"/>
        <v>163856036</v>
      </c>
      <c r="V447" s="38"/>
      <c r="W447" s="38"/>
      <c r="X447" s="28">
        <v>10.91</v>
      </c>
      <c r="Y447" s="38"/>
      <c r="Z447" s="38"/>
      <c r="AA447" s="28">
        <v>2.23</v>
      </c>
    </row>
    <row r="448" spans="1:27" ht="15" x14ac:dyDescent="0.2">
      <c r="A448" s="27">
        <v>14153</v>
      </c>
      <c r="B448" s="25" t="s">
        <v>559</v>
      </c>
      <c r="C448" s="38"/>
      <c r="D448" s="38"/>
      <c r="E448" s="38"/>
      <c r="F448" s="38"/>
      <c r="G448" s="38"/>
      <c r="H448" s="28">
        <v>145632498</v>
      </c>
      <c r="I448" s="38"/>
      <c r="J448" s="54">
        <v>43372064</v>
      </c>
      <c r="K448" s="54" t="s">
        <v>48</v>
      </c>
      <c r="L448" s="54" t="s">
        <v>48</v>
      </c>
      <c r="M448" s="54" t="s">
        <v>48</v>
      </c>
      <c r="N448" s="54">
        <v>0</v>
      </c>
      <c r="O448" s="54">
        <v>0</v>
      </c>
      <c r="P448" s="54">
        <v>0</v>
      </c>
      <c r="Q448" s="54">
        <v>63096848</v>
      </c>
      <c r="R448" s="54">
        <v>59587124</v>
      </c>
      <c r="S448" s="54">
        <v>166056036</v>
      </c>
      <c r="T448" s="53">
        <f t="shared" si="8"/>
        <v>0</v>
      </c>
      <c r="U448" s="53">
        <f t="shared" si="9"/>
        <v>166056036</v>
      </c>
      <c r="V448" s="38"/>
      <c r="W448" s="38"/>
      <c r="X448" s="28">
        <v>10.91</v>
      </c>
      <c r="Y448" s="38"/>
      <c r="Z448" s="38"/>
      <c r="AA448" s="28">
        <v>2.27</v>
      </c>
    </row>
    <row r="449" spans="1:28" ht="15" x14ac:dyDescent="0.2">
      <c r="A449" s="27">
        <v>14184</v>
      </c>
      <c r="B449" s="25" t="s">
        <v>560</v>
      </c>
      <c r="C449" s="38"/>
      <c r="D449" s="38"/>
      <c r="E449" s="38"/>
      <c r="F449" s="38"/>
      <c r="G449" s="38"/>
      <c r="H449" s="28">
        <v>147832498</v>
      </c>
      <c r="I449" s="38"/>
      <c r="J449" s="54">
        <v>43372064</v>
      </c>
      <c r="K449" s="54" t="s">
        <v>48</v>
      </c>
      <c r="L449" s="54" t="s">
        <v>48</v>
      </c>
      <c r="M449" s="54" t="s">
        <v>48</v>
      </c>
      <c r="N449" s="54">
        <v>0</v>
      </c>
      <c r="O449" s="54">
        <v>0</v>
      </c>
      <c r="P449" s="54">
        <v>0</v>
      </c>
      <c r="Q449" s="54">
        <v>63076749</v>
      </c>
      <c r="R449" s="54">
        <v>61807223</v>
      </c>
      <c r="S449" s="54">
        <v>168256036</v>
      </c>
      <c r="T449" s="53">
        <f t="shared" si="8"/>
        <v>0</v>
      </c>
      <c r="U449" s="53">
        <f t="shared" si="9"/>
        <v>168256036</v>
      </c>
      <c r="V449" s="38"/>
      <c r="W449" s="38"/>
      <c r="X449" s="28">
        <v>10.91</v>
      </c>
      <c r="Y449" s="38"/>
      <c r="Z449" s="38"/>
      <c r="AA449" s="28">
        <v>2.2799999999999998</v>
      </c>
    </row>
    <row r="450" spans="1:28" ht="15" x14ac:dyDescent="0.2">
      <c r="A450" s="27">
        <v>14214</v>
      </c>
      <c r="B450" s="25" t="s">
        <v>561</v>
      </c>
      <c r="C450" s="38"/>
      <c r="D450" s="38"/>
      <c r="E450" s="38"/>
      <c r="F450" s="38"/>
      <c r="G450" s="38"/>
      <c r="H450" s="28">
        <v>147832498</v>
      </c>
      <c r="I450" s="38"/>
      <c r="J450" s="54">
        <v>43372064</v>
      </c>
      <c r="K450" s="54" t="s">
        <v>48</v>
      </c>
      <c r="L450" s="54" t="s">
        <v>48</v>
      </c>
      <c r="M450" s="54" t="s">
        <v>48</v>
      </c>
      <c r="N450" s="54">
        <v>0</v>
      </c>
      <c r="O450" s="54">
        <v>0</v>
      </c>
      <c r="P450" s="54">
        <v>0</v>
      </c>
      <c r="Q450" s="54">
        <v>63076749</v>
      </c>
      <c r="R450" s="54">
        <v>61807223</v>
      </c>
      <c r="S450" s="54">
        <v>168256036</v>
      </c>
      <c r="T450" s="53">
        <f t="shared" si="8"/>
        <v>0</v>
      </c>
      <c r="U450" s="53">
        <f t="shared" si="9"/>
        <v>168256036</v>
      </c>
      <c r="V450" s="38"/>
      <c r="W450" s="38"/>
      <c r="X450" s="28">
        <v>10.91</v>
      </c>
      <c r="Y450" s="38"/>
      <c r="Z450" s="38"/>
      <c r="AA450" s="28">
        <v>2.3199999999999998</v>
      </c>
    </row>
    <row r="451" spans="1:28" ht="15" x14ac:dyDescent="0.2">
      <c r="A451" s="27">
        <v>14245</v>
      </c>
      <c r="B451" s="25" t="s">
        <v>562</v>
      </c>
      <c r="C451" s="38"/>
      <c r="D451" s="38"/>
      <c r="E451" s="38"/>
      <c r="F451" s="38"/>
      <c r="G451" s="38"/>
      <c r="H451" s="28">
        <v>147832498</v>
      </c>
      <c r="I451" s="38"/>
      <c r="J451" s="54">
        <v>43372064</v>
      </c>
      <c r="K451" s="54" t="s">
        <v>48</v>
      </c>
      <c r="L451" s="54" t="s">
        <v>48</v>
      </c>
      <c r="M451" s="54" t="s">
        <v>48</v>
      </c>
      <c r="N451" s="54">
        <v>0</v>
      </c>
      <c r="O451" s="54">
        <v>0</v>
      </c>
      <c r="P451" s="54">
        <v>0</v>
      </c>
      <c r="Q451" s="54">
        <v>63076749</v>
      </c>
      <c r="R451" s="54">
        <v>61807223</v>
      </c>
      <c r="S451" s="54">
        <v>168256036</v>
      </c>
      <c r="T451" s="53">
        <f t="shared" si="8"/>
        <v>0</v>
      </c>
      <c r="U451" s="53">
        <f t="shared" si="9"/>
        <v>168256036</v>
      </c>
      <c r="V451" s="38"/>
      <c r="W451" s="38"/>
      <c r="X451" s="28">
        <v>10.91</v>
      </c>
      <c r="Y451" s="38"/>
      <c r="Z451" s="38"/>
      <c r="AA451" s="28">
        <v>2.34</v>
      </c>
    </row>
    <row r="452" spans="1:28" ht="15" x14ac:dyDescent="0.2">
      <c r="A452" s="27">
        <v>14276</v>
      </c>
      <c r="B452" s="25" t="s">
        <v>563</v>
      </c>
      <c r="C452" s="38"/>
      <c r="D452" s="38"/>
      <c r="E452" s="38"/>
      <c r="F452" s="38"/>
      <c r="G452" s="38"/>
      <c r="H452" s="28">
        <v>147832498</v>
      </c>
      <c r="I452" s="38"/>
      <c r="J452" s="54">
        <v>43372064</v>
      </c>
      <c r="K452" s="54" t="s">
        <v>48</v>
      </c>
      <c r="L452" s="54" t="s">
        <v>48</v>
      </c>
      <c r="M452" s="54" t="s">
        <v>48</v>
      </c>
      <c r="N452" s="54">
        <v>0</v>
      </c>
      <c r="O452" s="54">
        <v>0</v>
      </c>
      <c r="P452" s="54">
        <v>0</v>
      </c>
      <c r="Q452" s="54">
        <v>63076749</v>
      </c>
      <c r="R452" s="54">
        <v>61807223</v>
      </c>
      <c r="S452" s="54">
        <v>168256036</v>
      </c>
      <c r="T452" s="53">
        <f t="shared" si="8"/>
        <v>0</v>
      </c>
      <c r="U452" s="53">
        <f t="shared" si="9"/>
        <v>168256036</v>
      </c>
      <c r="V452" s="38"/>
      <c r="W452" s="38"/>
      <c r="X452" s="28">
        <v>10.91</v>
      </c>
      <c r="Y452" s="38"/>
      <c r="Z452" s="38"/>
      <c r="AA452" s="28">
        <v>2.34</v>
      </c>
    </row>
    <row r="453" spans="1:28" ht="15" x14ac:dyDescent="0.2">
      <c r="A453" s="27">
        <v>14304</v>
      </c>
      <c r="B453" s="25" t="s">
        <v>564</v>
      </c>
      <c r="C453" s="38"/>
      <c r="D453" s="38"/>
      <c r="E453" s="38"/>
      <c r="F453" s="38"/>
      <c r="G453" s="38"/>
      <c r="H453" s="28">
        <v>147832498</v>
      </c>
      <c r="I453" s="38"/>
      <c r="J453" s="54">
        <v>43372064</v>
      </c>
      <c r="K453" s="54" t="s">
        <v>48</v>
      </c>
      <c r="L453" s="54" t="s">
        <v>48</v>
      </c>
      <c r="M453" s="54" t="s">
        <v>48</v>
      </c>
      <c r="N453" s="54">
        <v>0</v>
      </c>
      <c r="O453" s="54">
        <v>0</v>
      </c>
      <c r="P453" s="54">
        <v>0</v>
      </c>
      <c r="Q453" s="54">
        <v>63076749</v>
      </c>
      <c r="R453" s="54">
        <v>61807223</v>
      </c>
      <c r="S453" s="54">
        <v>168256036</v>
      </c>
      <c r="T453" s="53">
        <f t="shared" si="8"/>
        <v>0</v>
      </c>
      <c r="U453" s="53">
        <f t="shared" si="9"/>
        <v>168256036</v>
      </c>
      <c r="V453" s="38"/>
      <c r="W453" s="38"/>
      <c r="X453" s="28">
        <v>10.91</v>
      </c>
      <c r="Y453" s="38"/>
      <c r="Z453" s="38"/>
      <c r="AA453" s="28">
        <v>2.33</v>
      </c>
    </row>
    <row r="454" spans="1:28" ht="15" x14ac:dyDescent="0.2">
      <c r="A454" s="27">
        <v>14335</v>
      </c>
      <c r="B454" s="25" t="s">
        <v>565</v>
      </c>
      <c r="C454" s="38"/>
      <c r="D454" s="38"/>
      <c r="E454" s="38"/>
      <c r="F454" s="38"/>
      <c r="G454" s="38"/>
      <c r="H454" s="28">
        <v>150032498</v>
      </c>
      <c r="I454" s="38"/>
      <c r="J454" s="54">
        <v>43372064</v>
      </c>
      <c r="K454" s="54" t="s">
        <v>48</v>
      </c>
      <c r="L454" s="54" t="s">
        <v>48</v>
      </c>
      <c r="M454" s="54" t="s">
        <v>48</v>
      </c>
      <c r="N454" s="54">
        <v>0</v>
      </c>
      <c r="O454" s="54">
        <v>0</v>
      </c>
      <c r="P454" s="54">
        <v>0</v>
      </c>
      <c r="Q454" s="54">
        <v>63076749</v>
      </c>
      <c r="R454" s="54">
        <v>61807223</v>
      </c>
      <c r="S454" s="54">
        <v>168256036</v>
      </c>
      <c r="T454" s="53">
        <f t="shared" si="8"/>
        <v>0</v>
      </c>
      <c r="U454" s="53">
        <f t="shared" si="9"/>
        <v>168256036</v>
      </c>
      <c r="V454" s="38"/>
      <c r="W454" s="38"/>
      <c r="X454" s="28">
        <v>10.91</v>
      </c>
      <c r="Y454" s="38"/>
      <c r="Z454" s="38"/>
      <c r="AA454" s="28">
        <v>2.33</v>
      </c>
    </row>
    <row r="455" spans="1:28" ht="15" x14ac:dyDescent="0.2">
      <c r="A455" s="27">
        <v>14365</v>
      </c>
      <c r="B455" s="25" t="s">
        <v>566</v>
      </c>
      <c r="C455" s="38"/>
      <c r="D455" s="38"/>
      <c r="E455" s="38"/>
      <c r="F455" s="38"/>
      <c r="G455" s="38"/>
      <c r="H455" s="28">
        <v>151132498</v>
      </c>
      <c r="I455" s="38"/>
      <c r="J455" s="54">
        <v>43372064</v>
      </c>
      <c r="K455" s="54" t="s">
        <v>48</v>
      </c>
      <c r="L455" s="54" t="s">
        <v>48</v>
      </c>
      <c r="M455" s="54" t="s">
        <v>48</v>
      </c>
      <c r="N455" s="54">
        <v>0</v>
      </c>
      <c r="O455" s="54">
        <v>0</v>
      </c>
      <c r="P455" s="54">
        <v>0</v>
      </c>
      <c r="Q455" s="54">
        <v>62505375</v>
      </c>
      <c r="R455" s="54">
        <v>65578597</v>
      </c>
      <c r="S455" s="53">
        <v>171456036</v>
      </c>
      <c r="T455" s="53">
        <f t="shared" si="8"/>
        <v>0</v>
      </c>
      <c r="U455" s="53">
        <f t="shared" si="9"/>
        <v>171456036</v>
      </c>
      <c r="V455" s="38"/>
      <c r="W455" s="38"/>
      <c r="X455" s="28">
        <v>10.91</v>
      </c>
      <c r="Y455" s="38"/>
      <c r="Z455" s="38"/>
      <c r="AA455" s="28">
        <v>2.33</v>
      </c>
      <c r="AB455" s="1" t="s">
        <v>567</v>
      </c>
    </row>
    <row r="456" spans="1:28" ht="15" x14ac:dyDescent="0.2">
      <c r="A456" s="27">
        <v>14396</v>
      </c>
      <c r="B456" s="25" t="s">
        <v>568</v>
      </c>
      <c r="C456" s="38"/>
      <c r="D456" s="38"/>
      <c r="E456" s="38"/>
      <c r="F456" s="38"/>
      <c r="G456" s="38"/>
      <c r="H456" s="28">
        <v>151132498</v>
      </c>
      <c r="I456" s="38"/>
      <c r="J456" s="54">
        <v>43372064</v>
      </c>
      <c r="K456" s="54" t="s">
        <v>48</v>
      </c>
      <c r="L456" s="54" t="s">
        <v>48</v>
      </c>
      <c r="M456" s="54" t="s">
        <v>48</v>
      </c>
      <c r="N456" s="54">
        <v>0</v>
      </c>
      <c r="O456" s="54">
        <v>0</v>
      </c>
      <c r="P456" s="54">
        <v>0</v>
      </c>
      <c r="Q456" s="54">
        <v>62505375</v>
      </c>
      <c r="R456" s="54">
        <v>65578597</v>
      </c>
      <c r="S456" s="53">
        <v>171456036</v>
      </c>
      <c r="T456" s="53">
        <f t="shared" si="8"/>
        <v>0</v>
      </c>
      <c r="U456" s="53">
        <f t="shared" si="9"/>
        <v>171456036</v>
      </c>
      <c r="V456" s="38"/>
      <c r="W456" s="38"/>
      <c r="X456" s="28">
        <v>10.91</v>
      </c>
      <c r="Y456" s="38"/>
      <c r="Z456" s="38"/>
      <c r="AA456" s="28">
        <v>2.33</v>
      </c>
      <c r="AB456" s="1" t="s">
        <v>567</v>
      </c>
    </row>
    <row r="457" spans="1:28" ht="15" x14ac:dyDescent="0.2">
      <c r="A457" s="27">
        <v>14426</v>
      </c>
      <c r="B457" s="25" t="s">
        <v>569</v>
      </c>
      <c r="C457" s="38"/>
      <c r="D457" s="38"/>
      <c r="E457" s="38"/>
      <c r="F457" s="38"/>
      <c r="G457" s="38"/>
      <c r="H457" s="28">
        <v>151132498</v>
      </c>
      <c r="I457" s="38"/>
      <c r="J457" s="54">
        <v>43372064</v>
      </c>
      <c r="K457" s="54" t="s">
        <v>48</v>
      </c>
      <c r="L457" s="54" t="s">
        <v>48</v>
      </c>
      <c r="M457" s="54" t="s">
        <v>48</v>
      </c>
      <c r="N457" s="54">
        <v>18494469</v>
      </c>
      <c r="O457" s="54">
        <v>4454033</v>
      </c>
      <c r="P457" s="54">
        <v>0</v>
      </c>
      <c r="Q457" s="54">
        <v>62505375</v>
      </c>
      <c r="R457" s="54">
        <v>65578597</v>
      </c>
      <c r="S457" s="53">
        <f>SUM(J457:R457)</f>
        <v>194404538</v>
      </c>
      <c r="T457" s="53">
        <f t="shared" si="8"/>
        <v>0</v>
      </c>
      <c r="U457" s="53">
        <f t="shared" si="9"/>
        <v>189950505</v>
      </c>
      <c r="V457" s="38"/>
      <c r="W457" s="38"/>
      <c r="X457" s="28">
        <v>10.91</v>
      </c>
      <c r="Y457" s="38"/>
      <c r="Z457" s="38"/>
      <c r="AA457" s="28">
        <v>2.33</v>
      </c>
    </row>
    <row r="458" spans="1:28" ht="15" x14ac:dyDescent="0.2">
      <c r="A458" s="27">
        <v>14457</v>
      </c>
      <c r="B458" s="25" t="s">
        <v>570</v>
      </c>
      <c r="C458" s="38"/>
      <c r="D458" s="38"/>
      <c r="E458" s="38"/>
      <c r="F458" s="38"/>
      <c r="G458" s="38"/>
      <c r="H458" s="28">
        <v>151132498</v>
      </c>
      <c r="I458" s="38"/>
      <c r="J458" s="53">
        <v>711605</v>
      </c>
      <c r="K458" s="54" t="s">
        <v>48</v>
      </c>
      <c r="L458" s="54" t="s">
        <v>48</v>
      </c>
      <c r="M458" s="54" t="s">
        <v>48</v>
      </c>
      <c r="N458" s="54">
        <v>18494469</v>
      </c>
      <c r="O458" s="54">
        <v>4451732</v>
      </c>
      <c r="P458" s="54">
        <v>0</v>
      </c>
      <c r="Q458" s="54">
        <v>62505375</v>
      </c>
      <c r="R458" s="53">
        <v>64969357</v>
      </c>
      <c r="S458" s="54">
        <v>151132538</v>
      </c>
      <c r="T458" s="53">
        <f t="shared" si="8"/>
        <v>0</v>
      </c>
      <c r="U458" s="53">
        <f t="shared" si="9"/>
        <v>146680806</v>
      </c>
      <c r="V458" s="38"/>
      <c r="W458" s="38"/>
      <c r="X458" s="28">
        <v>10.91</v>
      </c>
      <c r="Y458" s="38"/>
      <c r="Z458" s="38"/>
      <c r="AA458" s="28">
        <v>2.33</v>
      </c>
      <c r="AB458" s="1" t="s">
        <v>571</v>
      </c>
    </row>
    <row r="459" spans="1:28" ht="15" x14ac:dyDescent="0.2">
      <c r="A459" s="27">
        <v>14488</v>
      </c>
      <c r="B459" s="25" t="s">
        <v>572</v>
      </c>
      <c r="C459" s="38"/>
      <c r="D459" s="38"/>
      <c r="E459" s="38"/>
      <c r="F459" s="38"/>
      <c r="G459" s="38"/>
      <c r="H459" s="28">
        <v>151132498</v>
      </c>
      <c r="I459" s="38"/>
      <c r="J459" s="53">
        <v>711605</v>
      </c>
      <c r="K459" s="54" t="s">
        <v>48</v>
      </c>
      <c r="L459" s="54" t="s">
        <v>48</v>
      </c>
      <c r="M459" s="54" t="s">
        <v>48</v>
      </c>
      <c r="N459" s="54">
        <v>18494469</v>
      </c>
      <c r="O459" s="54">
        <v>4451732</v>
      </c>
      <c r="P459" s="54">
        <v>0</v>
      </c>
      <c r="Q459" s="54">
        <v>40575375</v>
      </c>
      <c r="R459" s="53">
        <v>86899357</v>
      </c>
      <c r="S459" s="54">
        <v>151132538</v>
      </c>
      <c r="T459" s="53">
        <f t="shared" si="8"/>
        <v>0</v>
      </c>
      <c r="U459" s="53">
        <f t="shared" si="9"/>
        <v>146680806</v>
      </c>
      <c r="V459" s="38"/>
      <c r="W459" s="38"/>
      <c r="X459" s="28">
        <v>10.91</v>
      </c>
      <c r="Y459" s="38"/>
      <c r="Z459" s="38"/>
      <c r="AA459" s="28">
        <v>2.37</v>
      </c>
      <c r="AB459" s="1" t="s">
        <v>571</v>
      </c>
    </row>
    <row r="460" spans="1:28" ht="15" x14ac:dyDescent="0.2">
      <c r="A460" s="27">
        <v>14518</v>
      </c>
      <c r="B460" s="25" t="s">
        <v>573</v>
      </c>
      <c r="C460" s="38"/>
      <c r="D460" s="38"/>
      <c r="E460" s="38"/>
      <c r="F460" s="38"/>
      <c r="G460" s="38"/>
      <c r="H460" s="28">
        <v>163232498</v>
      </c>
      <c r="I460" s="38"/>
      <c r="J460" s="53">
        <v>711605</v>
      </c>
      <c r="K460" s="54" t="s">
        <v>48</v>
      </c>
      <c r="L460" s="54" t="s">
        <v>48</v>
      </c>
      <c r="M460" s="54" t="s">
        <v>48</v>
      </c>
      <c r="N460" s="54">
        <v>18494469</v>
      </c>
      <c r="O460" s="54">
        <v>4451732</v>
      </c>
      <c r="P460" s="54">
        <v>0</v>
      </c>
      <c r="Q460" s="54">
        <v>40575375</v>
      </c>
      <c r="R460" s="53">
        <v>98999357</v>
      </c>
      <c r="S460" s="54">
        <v>163232538</v>
      </c>
      <c r="T460" s="53">
        <f t="shared" si="8"/>
        <v>0</v>
      </c>
      <c r="U460" s="53">
        <f t="shared" si="9"/>
        <v>158780806</v>
      </c>
      <c r="V460" s="38"/>
      <c r="W460" s="38"/>
      <c r="X460" s="28">
        <v>10.91</v>
      </c>
      <c r="Y460" s="38"/>
      <c r="Z460" s="38"/>
      <c r="AA460" s="28">
        <v>2.75</v>
      </c>
      <c r="AB460" s="1" t="s">
        <v>571</v>
      </c>
    </row>
    <row r="461" spans="1:28" ht="15" x14ac:dyDescent="0.2">
      <c r="A461" s="27">
        <v>14549</v>
      </c>
      <c r="B461" s="25" t="s">
        <v>574</v>
      </c>
      <c r="C461" s="38"/>
      <c r="D461" s="38"/>
      <c r="E461" s="38"/>
      <c r="F461" s="38"/>
      <c r="G461" s="38"/>
      <c r="H461" s="28">
        <v>167632498</v>
      </c>
      <c r="I461" s="38"/>
      <c r="J461" s="53">
        <v>711605</v>
      </c>
      <c r="K461" s="54" t="s">
        <v>48</v>
      </c>
      <c r="L461" s="54" t="s">
        <v>48</v>
      </c>
      <c r="M461" s="54" t="s">
        <v>48</v>
      </c>
      <c r="N461" s="54">
        <v>82268069</v>
      </c>
      <c r="O461" s="54">
        <v>4743235</v>
      </c>
      <c r="P461" s="54">
        <v>0</v>
      </c>
      <c r="Q461" s="54">
        <v>40575375</v>
      </c>
      <c r="R461" s="53">
        <v>39334214</v>
      </c>
      <c r="S461" s="54">
        <v>167632498</v>
      </c>
      <c r="T461" s="53">
        <f t="shared" si="8"/>
        <v>0</v>
      </c>
      <c r="U461" s="53">
        <f t="shared" si="9"/>
        <v>162889263</v>
      </c>
      <c r="V461" s="38"/>
      <c r="W461" s="38"/>
      <c r="X461" s="28">
        <v>10.91</v>
      </c>
      <c r="Y461" s="38"/>
      <c r="Z461" s="38"/>
      <c r="AA461" s="28">
        <v>2.73</v>
      </c>
      <c r="AB461" s="1" t="s">
        <v>571</v>
      </c>
    </row>
    <row r="462" spans="1:28" ht="15" x14ac:dyDescent="0.2">
      <c r="A462" s="27">
        <v>14579</v>
      </c>
      <c r="B462" s="25" t="s">
        <v>575</v>
      </c>
      <c r="C462" s="38"/>
      <c r="D462" s="38"/>
      <c r="E462" s="38"/>
      <c r="F462" s="38"/>
      <c r="G462" s="38"/>
      <c r="H462" s="28">
        <v>176567502</v>
      </c>
      <c r="I462" s="38"/>
      <c r="J462" s="54">
        <v>711605</v>
      </c>
      <c r="K462" s="54" t="s">
        <v>48</v>
      </c>
      <c r="L462" s="54" t="s">
        <v>48</v>
      </c>
      <c r="M462" s="54" t="s">
        <v>48</v>
      </c>
      <c r="N462" s="54">
        <v>86641532</v>
      </c>
      <c r="O462" s="54">
        <v>4964405</v>
      </c>
      <c r="P462" s="54">
        <v>0</v>
      </c>
      <c r="Q462" s="54">
        <v>40505375</v>
      </c>
      <c r="R462" s="54">
        <v>44096548</v>
      </c>
      <c r="S462" s="54">
        <v>176919465</v>
      </c>
      <c r="T462" s="53">
        <f t="shared" si="8"/>
        <v>0</v>
      </c>
      <c r="U462" s="53">
        <f t="shared" si="9"/>
        <v>171955060</v>
      </c>
      <c r="V462" s="38"/>
      <c r="W462" s="38"/>
      <c r="X462" s="28">
        <v>10.91</v>
      </c>
      <c r="Y462" s="38"/>
      <c r="Z462" s="38"/>
      <c r="AA462" s="28">
        <v>2.79</v>
      </c>
    </row>
    <row r="463" spans="1:28" ht="15" x14ac:dyDescent="0.2">
      <c r="A463" s="27">
        <v>14610</v>
      </c>
      <c r="B463" s="25" t="s">
        <v>576</v>
      </c>
      <c r="C463" s="38"/>
      <c r="D463" s="38"/>
      <c r="E463" s="38"/>
      <c r="F463" s="38"/>
      <c r="G463" s="38"/>
      <c r="H463" s="28">
        <v>176576502</v>
      </c>
      <c r="I463" s="38"/>
      <c r="J463" s="54">
        <v>711605</v>
      </c>
      <c r="K463" s="54" t="s">
        <v>48</v>
      </c>
      <c r="L463" s="54" t="s">
        <v>48</v>
      </c>
      <c r="M463" s="54" t="s">
        <v>48</v>
      </c>
      <c r="N463" s="54">
        <v>86641532</v>
      </c>
      <c r="O463" s="54">
        <v>4966317</v>
      </c>
      <c r="P463" s="54">
        <v>0</v>
      </c>
      <c r="Q463" s="54">
        <v>40505375</v>
      </c>
      <c r="R463" s="54">
        <v>44096548</v>
      </c>
      <c r="S463" s="54">
        <v>176921377</v>
      </c>
      <c r="T463" s="53">
        <f t="shared" si="8"/>
        <v>0</v>
      </c>
      <c r="U463" s="53">
        <f t="shared" si="9"/>
        <v>171955060</v>
      </c>
      <c r="V463" s="38"/>
      <c r="W463" s="38"/>
      <c r="X463" s="28">
        <v>10.91</v>
      </c>
      <c r="Y463" s="38"/>
      <c r="Z463" s="38"/>
      <c r="AA463" s="28">
        <v>2.8</v>
      </c>
    </row>
    <row r="464" spans="1:28" ht="15" x14ac:dyDescent="0.2">
      <c r="A464" s="27">
        <v>14641</v>
      </c>
      <c r="B464" s="25" t="s">
        <v>577</v>
      </c>
      <c r="C464" s="38"/>
      <c r="D464" s="38"/>
      <c r="E464" s="38"/>
      <c r="F464" s="38"/>
      <c r="G464" s="38"/>
      <c r="H464" s="28">
        <v>182617502</v>
      </c>
      <c r="I464" s="38"/>
      <c r="J464" s="54">
        <v>711605</v>
      </c>
      <c r="K464" s="54" t="s">
        <v>48</v>
      </c>
      <c r="L464" s="54" t="s">
        <v>48</v>
      </c>
      <c r="M464" s="54" t="s">
        <v>48</v>
      </c>
      <c r="N464" s="54">
        <v>86641532</v>
      </c>
      <c r="O464" s="54">
        <v>4994056</v>
      </c>
      <c r="P464" s="54">
        <v>0</v>
      </c>
      <c r="Q464" s="54">
        <v>40505375</v>
      </c>
      <c r="R464" s="54">
        <v>50146548</v>
      </c>
      <c r="S464" s="54">
        <v>182999116</v>
      </c>
      <c r="T464" s="53">
        <f t="shared" si="8"/>
        <v>0</v>
      </c>
      <c r="U464" s="53">
        <f t="shared" si="9"/>
        <v>178005060</v>
      </c>
      <c r="V464" s="38"/>
      <c r="W464" s="38"/>
      <c r="X464" s="28">
        <v>10.91</v>
      </c>
      <c r="Y464" s="38"/>
      <c r="Z464" s="38"/>
      <c r="AA464" s="28">
        <v>2.74</v>
      </c>
    </row>
    <row r="465" spans="1:28" ht="15" x14ac:dyDescent="0.2">
      <c r="A465" s="27">
        <v>14670</v>
      </c>
      <c r="B465" s="25" t="s">
        <v>578</v>
      </c>
      <c r="C465" s="38"/>
      <c r="D465" s="38"/>
      <c r="E465" s="38"/>
      <c r="F465" s="38"/>
      <c r="G465" s="38"/>
      <c r="H465" s="28">
        <v>189217502</v>
      </c>
      <c r="I465" s="38"/>
      <c r="J465" s="54">
        <v>711605</v>
      </c>
      <c r="K465" s="54" t="s">
        <v>48</v>
      </c>
      <c r="L465" s="54" t="s">
        <v>48</v>
      </c>
      <c r="M465" s="54" t="s">
        <v>48</v>
      </c>
      <c r="N465" s="54">
        <v>86641532</v>
      </c>
      <c r="O465" s="54">
        <v>5006490</v>
      </c>
      <c r="P465" s="54">
        <v>0</v>
      </c>
      <c r="Q465" s="54">
        <v>40505375</v>
      </c>
      <c r="R465" s="54">
        <v>56746548</v>
      </c>
      <c r="S465" s="54">
        <v>189611550</v>
      </c>
      <c r="T465" s="53">
        <f t="shared" si="8"/>
        <v>0</v>
      </c>
      <c r="U465" s="53">
        <f t="shared" si="9"/>
        <v>184605060</v>
      </c>
      <c r="V465" s="38"/>
      <c r="W465" s="38"/>
      <c r="X465" s="28">
        <v>10.91</v>
      </c>
      <c r="Y465" s="38"/>
      <c r="Z465" s="38"/>
      <c r="AA465" s="28">
        <v>2.76</v>
      </c>
    </row>
    <row r="466" spans="1:28" ht="15" x14ac:dyDescent="0.2">
      <c r="A466" s="27">
        <v>14701</v>
      </c>
      <c r="B466" s="25" t="s">
        <v>579</v>
      </c>
      <c r="C466" s="38"/>
      <c r="D466" s="38"/>
      <c r="E466" s="38"/>
      <c r="F466" s="38"/>
      <c r="G466" s="38"/>
      <c r="H466" s="28">
        <v>192425722</v>
      </c>
      <c r="I466" s="38"/>
      <c r="J466" s="54">
        <v>711605</v>
      </c>
      <c r="K466" s="54" t="s">
        <v>48</v>
      </c>
      <c r="L466" s="54" t="s">
        <v>48</v>
      </c>
      <c r="M466" s="54" t="s">
        <v>48</v>
      </c>
      <c r="N466" s="54">
        <v>86641532</v>
      </c>
      <c r="O466" s="54">
        <v>5261800</v>
      </c>
      <c r="P466" s="54">
        <v>0</v>
      </c>
      <c r="Q466" s="54">
        <v>40575375</v>
      </c>
      <c r="R466" s="54">
        <v>59496548</v>
      </c>
      <c r="S466" s="53">
        <v>192686860</v>
      </c>
      <c r="T466" s="53">
        <f t="shared" si="8"/>
        <v>0</v>
      </c>
      <c r="U466" s="53">
        <f t="shared" si="9"/>
        <v>187425060</v>
      </c>
      <c r="V466" s="38"/>
      <c r="W466" s="38"/>
      <c r="X466" s="28">
        <v>10.91</v>
      </c>
      <c r="Y466" s="38"/>
      <c r="Z466" s="38"/>
      <c r="AA466" s="28">
        <v>2.92</v>
      </c>
      <c r="AB466" s="1" t="s">
        <v>580</v>
      </c>
    </row>
    <row r="467" spans="1:28" ht="15" x14ac:dyDescent="0.2">
      <c r="A467" s="27">
        <v>14731</v>
      </c>
      <c r="B467" s="25" t="s">
        <v>581</v>
      </c>
      <c r="C467" s="38"/>
      <c r="D467" s="38"/>
      <c r="E467" s="38"/>
      <c r="F467" s="38"/>
      <c r="G467" s="38"/>
      <c r="H467" s="28">
        <v>192425722</v>
      </c>
      <c r="I467" s="38"/>
      <c r="J467" s="54">
        <v>1169825</v>
      </c>
      <c r="K467" s="54" t="s">
        <v>48</v>
      </c>
      <c r="L467" s="54" t="s">
        <v>48</v>
      </c>
      <c r="M467" s="54" t="s">
        <v>48</v>
      </c>
      <c r="N467" s="54">
        <v>97279000</v>
      </c>
      <c r="O467" s="54">
        <v>4210128</v>
      </c>
      <c r="P467" s="54">
        <v>0</v>
      </c>
      <c r="Q467" s="54">
        <v>40898171</v>
      </c>
      <c r="R467" s="54">
        <v>49514811</v>
      </c>
      <c r="S467" s="54">
        <v>193071935</v>
      </c>
      <c r="T467" s="53">
        <f t="shared" si="8"/>
        <v>0</v>
      </c>
      <c r="U467" s="53">
        <f t="shared" si="9"/>
        <v>188861807</v>
      </c>
      <c r="V467" s="38"/>
      <c r="W467" s="38"/>
      <c r="X467" s="28">
        <v>10.91</v>
      </c>
      <c r="Y467" s="38"/>
      <c r="Z467" s="38"/>
      <c r="AA467" s="28">
        <v>3.17</v>
      </c>
    </row>
    <row r="468" spans="1:28" ht="15" x14ac:dyDescent="0.2">
      <c r="A468" s="27">
        <v>14762</v>
      </c>
      <c r="B468" s="25" t="s">
        <v>582</v>
      </c>
      <c r="C468" s="38"/>
      <c r="D468" s="38"/>
      <c r="E468" s="38"/>
      <c r="F468" s="38"/>
      <c r="G468" s="38"/>
      <c r="H468" s="28">
        <v>194625722</v>
      </c>
      <c r="I468" s="38"/>
      <c r="J468" s="54">
        <v>1169825</v>
      </c>
      <c r="K468" s="54" t="s">
        <v>48</v>
      </c>
      <c r="L468" s="54" t="s">
        <v>48</v>
      </c>
      <c r="M468" s="54" t="s">
        <v>48</v>
      </c>
      <c r="N468" s="54">
        <v>97279000</v>
      </c>
      <c r="O468" s="54">
        <v>4188115</v>
      </c>
      <c r="P468" s="54">
        <v>0</v>
      </c>
      <c r="Q468" s="54">
        <v>40898171</v>
      </c>
      <c r="R468" s="54">
        <v>51714811</v>
      </c>
      <c r="S468" s="54">
        <v>195249922</v>
      </c>
      <c r="T468" s="53">
        <f t="shared" si="8"/>
        <v>0</v>
      </c>
      <c r="U468" s="53">
        <f t="shared" si="9"/>
        <v>191061807</v>
      </c>
      <c r="V468" s="38"/>
      <c r="W468" s="38"/>
      <c r="X468" s="28">
        <v>10.91</v>
      </c>
      <c r="Y468" s="38"/>
      <c r="Z468" s="38"/>
      <c r="AA468" s="28">
        <v>3.37</v>
      </c>
    </row>
    <row r="469" spans="1:28" ht="15" x14ac:dyDescent="0.2">
      <c r="A469" s="27">
        <v>14792</v>
      </c>
      <c r="B469" s="25" t="s">
        <v>583</v>
      </c>
      <c r="C469" s="38"/>
      <c r="D469" s="38"/>
      <c r="E469" s="38"/>
      <c r="F469" s="38"/>
      <c r="G469" s="38"/>
      <c r="H469" s="28">
        <v>203975722</v>
      </c>
      <c r="I469" s="38"/>
      <c r="J469" s="54">
        <v>1169825</v>
      </c>
      <c r="K469" s="54" t="s">
        <v>48</v>
      </c>
      <c r="L469" s="54" t="s">
        <v>48</v>
      </c>
      <c r="M469" s="54" t="s">
        <v>48</v>
      </c>
      <c r="N469" s="54">
        <v>97279000</v>
      </c>
      <c r="O469" s="54">
        <v>4188115</v>
      </c>
      <c r="P469" s="54">
        <v>0</v>
      </c>
      <c r="Q469" s="54">
        <v>40898171</v>
      </c>
      <c r="R469" s="54">
        <v>61064811</v>
      </c>
      <c r="S469" s="54">
        <v>204599922</v>
      </c>
      <c r="T469" s="53">
        <f t="shared" si="8"/>
        <v>0</v>
      </c>
      <c r="U469" s="53">
        <f t="shared" si="9"/>
        <v>200411807</v>
      </c>
      <c r="V469" s="38"/>
      <c r="W469" s="38"/>
      <c r="X469" s="28">
        <v>10.91</v>
      </c>
      <c r="Y469" s="38"/>
      <c r="Z469" s="38"/>
      <c r="AA469" s="28">
        <v>3.22</v>
      </c>
    </row>
    <row r="470" spans="1:28" ht="15" x14ac:dyDescent="0.2">
      <c r="A470" s="27">
        <v>14823</v>
      </c>
      <c r="B470" s="25" t="s">
        <v>584</v>
      </c>
      <c r="C470" s="38"/>
      <c r="D470" s="38"/>
      <c r="E470" s="38"/>
      <c r="F470" s="38"/>
      <c r="G470" s="38"/>
      <c r="H470" s="28">
        <v>209475722</v>
      </c>
      <c r="I470" s="38"/>
      <c r="J470" s="54">
        <v>1169825</v>
      </c>
      <c r="K470" s="54" t="s">
        <v>48</v>
      </c>
      <c r="L470" s="54" t="s">
        <v>48</v>
      </c>
      <c r="M470" s="54" t="s">
        <v>48</v>
      </c>
      <c r="N470" s="54">
        <v>97279000</v>
      </c>
      <c r="O470" s="54">
        <v>4188115</v>
      </c>
      <c r="P470" s="54">
        <v>0</v>
      </c>
      <c r="Q470" s="54">
        <v>40898171</v>
      </c>
      <c r="R470" s="54">
        <v>66564811</v>
      </c>
      <c r="S470" s="54">
        <v>210099922</v>
      </c>
      <c r="T470" s="53">
        <f t="shared" si="8"/>
        <v>0</v>
      </c>
      <c r="U470" s="53">
        <f t="shared" si="9"/>
        <v>205911807</v>
      </c>
      <c r="V470" s="38"/>
      <c r="W470" s="38"/>
      <c r="X470" s="28">
        <v>10.91</v>
      </c>
      <c r="Y470" s="38"/>
      <c r="Z470" s="38"/>
      <c r="AA470" s="28">
        <v>2.96</v>
      </c>
    </row>
    <row r="471" spans="1:28" ht="15" x14ac:dyDescent="0.2">
      <c r="A471" s="27">
        <v>14854</v>
      </c>
      <c r="B471" s="25" t="s">
        <v>585</v>
      </c>
      <c r="C471" s="38"/>
      <c r="D471" s="38"/>
      <c r="E471" s="38"/>
      <c r="F471" s="38"/>
      <c r="G471" s="38"/>
      <c r="H471" s="28">
        <v>221575722</v>
      </c>
      <c r="I471" s="38"/>
      <c r="J471" s="54">
        <v>1169825</v>
      </c>
      <c r="K471" s="54" t="s">
        <v>48</v>
      </c>
      <c r="L471" s="54" t="s">
        <v>48</v>
      </c>
      <c r="M471" s="54" t="s">
        <v>48</v>
      </c>
      <c r="N471" s="54">
        <v>97279000</v>
      </c>
      <c r="O471" s="54">
        <v>4188115</v>
      </c>
      <c r="P471" s="54">
        <v>0</v>
      </c>
      <c r="Q471" s="54">
        <v>40898171</v>
      </c>
      <c r="R471" s="54">
        <v>78664811</v>
      </c>
      <c r="S471" s="54">
        <v>222199922</v>
      </c>
      <c r="T471" s="53">
        <f t="shared" si="8"/>
        <v>0</v>
      </c>
      <c r="U471" s="53">
        <f t="shared" si="9"/>
        <v>218011807</v>
      </c>
      <c r="V471" s="38"/>
      <c r="W471" s="38"/>
      <c r="X471" s="28">
        <v>10.91</v>
      </c>
      <c r="Y471" s="38"/>
      <c r="Z471" s="38"/>
      <c r="AA471" s="28">
        <v>3.05</v>
      </c>
    </row>
    <row r="472" spans="1:28" ht="15" x14ac:dyDescent="0.2">
      <c r="A472" s="27">
        <v>14884</v>
      </c>
      <c r="B472" s="25" t="s">
        <v>586</v>
      </c>
      <c r="C472" s="38"/>
      <c r="D472" s="38"/>
      <c r="E472" s="38"/>
      <c r="F472" s="38"/>
      <c r="G472" s="38"/>
      <c r="H472" s="28">
        <v>223775722</v>
      </c>
      <c r="I472" s="38"/>
      <c r="J472" s="54">
        <v>1169825</v>
      </c>
      <c r="K472" s="54" t="s">
        <v>48</v>
      </c>
      <c r="L472" s="54" t="s">
        <v>48</v>
      </c>
      <c r="M472" s="54" t="s">
        <v>48</v>
      </c>
      <c r="N472" s="54">
        <v>97279000</v>
      </c>
      <c r="O472" s="54">
        <v>4142515</v>
      </c>
      <c r="P472" s="54">
        <v>0</v>
      </c>
      <c r="Q472" s="54">
        <v>40898171</v>
      </c>
      <c r="R472" s="54">
        <v>80864811</v>
      </c>
      <c r="S472" s="54">
        <v>224354322</v>
      </c>
      <c r="T472" s="53">
        <f t="shared" si="8"/>
        <v>0</v>
      </c>
      <c r="U472" s="53">
        <f t="shared" si="9"/>
        <v>220211807</v>
      </c>
      <c r="V472" s="38"/>
      <c r="W472" s="38"/>
      <c r="X472" s="28">
        <v>10.91</v>
      </c>
      <c r="Y472" s="38"/>
      <c r="Z472" s="38"/>
      <c r="AA472" s="28">
        <v>3.06</v>
      </c>
    </row>
    <row r="473" spans="1:28" ht="15" x14ac:dyDescent="0.2">
      <c r="A473" s="27">
        <v>14915</v>
      </c>
      <c r="B473" s="25" t="s">
        <v>587</v>
      </c>
      <c r="C473" s="38"/>
      <c r="D473" s="38"/>
      <c r="E473" s="38"/>
      <c r="F473" s="38"/>
      <c r="G473" s="38"/>
      <c r="H473" s="28">
        <v>228725722</v>
      </c>
      <c r="I473" s="38"/>
      <c r="J473" s="54">
        <v>1169825</v>
      </c>
      <c r="K473" s="54" t="s">
        <v>48</v>
      </c>
      <c r="L473" s="54" t="s">
        <v>48</v>
      </c>
      <c r="M473" s="54" t="s">
        <v>48</v>
      </c>
      <c r="N473" s="54">
        <v>97279000</v>
      </c>
      <c r="O473" s="54">
        <v>4147232</v>
      </c>
      <c r="P473" s="54">
        <v>0</v>
      </c>
      <c r="Q473" s="54">
        <v>40898171</v>
      </c>
      <c r="R473" s="54">
        <v>85814811</v>
      </c>
      <c r="S473" s="54">
        <v>229309039</v>
      </c>
      <c r="T473" s="53">
        <f t="shared" si="8"/>
        <v>0</v>
      </c>
      <c r="U473" s="53">
        <f t="shared" si="9"/>
        <v>225161807</v>
      </c>
      <c r="V473" s="38"/>
      <c r="W473" s="38"/>
      <c r="X473" s="28">
        <v>10.91</v>
      </c>
      <c r="Y473" s="38"/>
      <c r="Z473" s="38"/>
      <c r="AA473" s="28">
        <v>2.99</v>
      </c>
    </row>
    <row r="474" spans="1:28" ht="15" x14ac:dyDescent="0.2">
      <c r="A474" s="27">
        <v>14945</v>
      </c>
      <c r="B474" s="25" t="s">
        <v>588</v>
      </c>
      <c r="C474" s="38"/>
      <c r="D474" s="38"/>
      <c r="E474" s="38"/>
      <c r="F474" s="38"/>
      <c r="G474" s="38"/>
      <c r="H474" s="28">
        <v>228725722</v>
      </c>
      <c r="I474" s="38"/>
      <c r="J474" s="54">
        <v>1169825</v>
      </c>
      <c r="K474" s="54" t="s">
        <v>48</v>
      </c>
      <c r="L474" s="54" t="s">
        <v>48</v>
      </c>
      <c r="M474" s="54" t="s">
        <v>48</v>
      </c>
      <c r="N474" s="54">
        <v>97279000</v>
      </c>
      <c r="O474" s="54">
        <v>4144087</v>
      </c>
      <c r="P474" s="54">
        <v>0</v>
      </c>
      <c r="Q474" s="54">
        <v>40898171</v>
      </c>
      <c r="R474" s="54">
        <v>85814811</v>
      </c>
      <c r="S474" s="54">
        <v>229305894</v>
      </c>
      <c r="T474" s="53">
        <f t="shared" si="8"/>
        <v>0</v>
      </c>
      <c r="U474" s="53">
        <f t="shared" si="9"/>
        <v>225161807</v>
      </c>
      <c r="V474" s="38"/>
      <c r="W474" s="38"/>
      <c r="X474" s="28">
        <v>10.91</v>
      </c>
      <c r="Y474" s="38"/>
      <c r="Z474" s="38"/>
      <c r="AA474" s="28">
        <v>2.94</v>
      </c>
    </row>
    <row r="475" spans="1:28" ht="15" x14ac:dyDescent="0.2">
      <c r="A475" s="27">
        <v>14976</v>
      </c>
      <c r="B475" s="25" t="s">
        <v>589</v>
      </c>
      <c r="C475" s="38"/>
      <c r="D475" s="38"/>
      <c r="E475" s="38"/>
      <c r="F475" s="38"/>
      <c r="G475" s="38"/>
      <c r="H475" s="28">
        <v>234775722</v>
      </c>
      <c r="I475" s="38"/>
      <c r="J475" s="54">
        <v>1169825</v>
      </c>
      <c r="K475" s="54" t="s">
        <v>48</v>
      </c>
      <c r="L475" s="54" t="s">
        <v>48</v>
      </c>
      <c r="M475" s="54" t="s">
        <v>48</v>
      </c>
      <c r="N475" s="54">
        <v>97279000</v>
      </c>
      <c r="O475" s="54">
        <v>4144087</v>
      </c>
      <c r="P475" s="54">
        <v>0</v>
      </c>
      <c r="Q475" s="54">
        <v>40898171</v>
      </c>
      <c r="R475" s="54">
        <v>91864811</v>
      </c>
      <c r="S475" s="54">
        <v>235355894</v>
      </c>
      <c r="T475" s="53">
        <f t="shared" si="8"/>
        <v>0</v>
      </c>
      <c r="U475" s="53">
        <f t="shared" si="9"/>
        <v>231211807</v>
      </c>
      <c r="V475" s="38"/>
      <c r="W475" s="38"/>
      <c r="X475" s="28">
        <v>10.91</v>
      </c>
      <c r="Y475" s="38"/>
      <c r="Z475" s="38"/>
      <c r="AA475" s="28">
        <v>2.92</v>
      </c>
    </row>
    <row r="476" spans="1:28" ht="15" x14ac:dyDescent="0.2">
      <c r="A476" s="27">
        <v>15007</v>
      </c>
      <c r="B476" s="25" t="s">
        <v>590</v>
      </c>
      <c r="C476" s="38"/>
      <c r="D476" s="38"/>
      <c r="E476" s="38"/>
      <c r="F476" s="38"/>
      <c r="G476" s="38"/>
      <c r="H476" s="28">
        <v>246155722</v>
      </c>
      <c r="I476" s="38"/>
      <c r="J476" s="54">
        <v>1169825</v>
      </c>
      <c r="K476" s="54" t="s">
        <v>48</v>
      </c>
      <c r="L476" s="54" t="s">
        <v>48</v>
      </c>
      <c r="M476" s="54" t="s">
        <v>48</v>
      </c>
      <c r="N476" s="54">
        <v>97279000</v>
      </c>
      <c r="O476" s="54">
        <v>4151949</v>
      </c>
      <c r="P476" s="54">
        <v>0</v>
      </c>
      <c r="Q476" s="54">
        <v>41065225</v>
      </c>
      <c r="R476" s="54">
        <v>98077757</v>
      </c>
      <c r="S476" s="54">
        <v>241743756</v>
      </c>
      <c r="T476" s="53">
        <f t="shared" si="8"/>
        <v>0</v>
      </c>
      <c r="U476" s="53">
        <f t="shared" si="9"/>
        <v>237591807</v>
      </c>
      <c r="V476" s="38"/>
      <c r="W476" s="38"/>
      <c r="X476" s="28">
        <v>10.91</v>
      </c>
      <c r="Y476" s="38"/>
      <c r="Z476" s="38"/>
      <c r="AA476" s="28">
        <v>2.92</v>
      </c>
    </row>
    <row r="477" spans="1:28" ht="15" x14ac:dyDescent="0.2">
      <c r="A477" s="27">
        <v>15035</v>
      </c>
      <c r="B477" s="25" t="s">
        <v>591</v>
      </c>
      <c r="C477" s="38"/>
      <c r="D477" s="38"/>
      <c r="E477" s="38"/>
      <c r="F477" s="38"/>
      <c r="G477" s="38"/>
      <c r="H477" s="28">
        <v>248955722</v>
      </c>
      <c r="I477" s="38"/>
      <c r="J477" s="54">
        <v>1169825</v>
      </c>
      <c r="K477" s="54" t="s">
        <v>48</v>
      </c>
      <c r="L477" s="54" t="s">
        <v>48</v>
      </c>
      <c r="M477" s="54" t="s">
        <v>48</v>
      </c>
      <c r="N477" s="54">
        <v>97279000</v>
      </c>
      <c r="O477" s="54">
        <v>4158239</v>
      </c>
      <c r="P477" s="54">
        <v>0</v>
      </c>
      <c r="Q477" s="54">
        <v>41065225</v>
      </c>
      <c r="R477" s="54">
        <v>95877757</v>
      </c>
      <c r="S477" s="54">
        <v>239550046</v>
      </c>
      <c r="T477" s="53">
        <f t="shared" si="8"/>
        <v>0</v>
      </c>
      <c r="U477" s="53">
        <f t="shared" si="9"/>
        <v>235391807</v>
      </c>
      <c r="V477" s="38"/>
      <c r="W477" s="38"/>
      <c r="X477" s="28">
        <v>10.91</v>
      </c>
      <c r="Y477" s="38"/>
      <c r="Z477" s="38"/>
      <c r="AA477" s="28">
        <v>2.86</v>
      </c>
    </row>
    <row r="478" spans="1:28" ht="15" x14ac:dyDescent="0.2">
      <c r="A478" s="27">
        <v>15066</v>
      </c>
      <c r="B478" s="25" t="s">
        <v>592</v>
      </c>
      <c r="C478" s="38"/>
      <c r="D478" s="38"/>
      <c r="E478" s="38"/>
      <c r="F478" s="38"/>
      <c r="G478" s="38"/>
      <c r="H478" s="28">
        <v>253955722</v>
      </c>
      <c r="I478" s="38"/>
      <c r="J478" s="54">
        <v>1169825</v>
      </c>
      <c r="K478" s="54" t="s">
        <v>48</v>
      </c>
      <c r="L478" s="54" t="s">
        <v>48</v>
      </c>
      <c r="M478" s="54" t="s">
        <v>48</v>
      </c>
      <c r="N478" s="54">
        <v>97279000</v>
      </c>
      <c r="O478" s="54">
        <v>4145660</v>
      </c>
      <c r="P478" s="54">
        <v>0</v>
      </c>
      <c r="Q478" s="54">
        <v>41065225</v>
      </c>
      <c r="R478" s="54">
        <v>95877757</v>
      </c>
      <c r="S478" s="54">
        <v>239537467</v>
      </c>
      <c r="T478" s="53">
        <f t="shared" si="8"/>
        <v>0</v>
      </c>
      <c r="U478" s="53">
        <f t="shared" si="9"/>
        <v>235391807</v>
      </c>
      <c r="V478" s="38"/>
      <c r="W478" s="38"/>
      <c r="X478" s="28">
        <v>10.91</v>
      </c>
      <c r="Y478" s="38"/>
      <c r="Z478" s="38"/>
      <c r="AA478" s="28">
        <v>2.83</v>
      </c>
    </row>
    <row r="479" spans="1:28" ht="15" x14ac:dyDescent="0.2">
      <c r="A479" s="27">
        <v>15096</v>
      </c>
      <c r="B479" s="25" t="s">
        <v>593</v>
      </c>
      <c r="C479" s="38"/>
      <c r="D479" s="38"/>
      <c r="E479" s="38"/>
      <c r="F479" s="38"/>
      <c r="G479" s="38"/>
      <c r="H479" s="28">
        <v>260155722</v>
      </c>
      <c r="I479" s="38"/>
      <c r="J479" s="54">
        <v>1169825</v>
      </c>
      <c r="K479" s="54" t="s">
        <v>48</v>
      </c>
      <c r="L479" s="54" t="s">
        <v>48</v>
      </c>
      <c r="M479" s="54" t="s">
        <v>48</v>
      </c>
      <c r="N479" s="54">
        <v>97279000</v>
      </c>
      <c r="O479" s="54">
        <v>4145660</v>
      </c>
      <c r="P479" s="54">
        <v>0</v>
      </c>
      <c r="Q479" s="54">
        <v>41065225</v>
      </c>
      <c r="R479" s="54">
        <v>98077757</v>
      </c>
      <c r="S479" s="54">
        <v>241737467</v>
      </c>
      <c r="T479" s="53">
        <f t="shared" si="8"/>
        <v>0</v>
      </c>
      <c r="U479" s="53">
        <f t="shared" si="9"/>
        <v>237591807</v>
      </c>
      <c r="V479" s="38"/>
      <c r="W479" s="38"/>
      <c r="X479" s="28">
        <v>10.91</v>
      </c>
      <c r="Y479" s="38"/>
      <c r="Z479" s="38"/>
      <c r="AA479" s="28">
        <v>2.83</v>
      </c>
    </row>
    <row r="480" spans="1:28" ht="15" x14ac:dyDescent="0.2">
      <c r="A480" s="27">
        <v>15127</v>
      </c>
      <c r="B480" s="25" t="s">
        <v>594</v>
      </c>
      <c r="C480" s="38"/>
      <c r="D480" s="38"/>
      <c r="E480" s="38"/>
      <c r="F480" s="38"/>
      <c r="G480" s="38"/>
      <c r="H480" s="28">
        <v>262355722</v>
      </c>
      <c r="I480" s="38"/>
      <c r="J480" s="54">
        <v>1169825</v>
      </c>
      <c r="K480" s="54" t="s">
        <v>48</v>
      </c>
      <c r="L480" s="54" t="s">
        <v>48</v>
      </c>
      <c r="M480" s="54" t="s">
        <v>48</v>
      </c>
      <c r="N480" s="54">
        <v>97279000</v>
      </c>
      <c r="O480" s="54">
        <v>4142515</v>
      </c>
      <c r="P480" s="54">
        <v>0</v>
      </c>
      <c r="Q480" s="54">
        <v>41065225</v>
      </c>
      <c r="R480" s="54">
        <v>100277757</v>
      </c>
      <c r="S480" s="54">
        <v>243934322</v>
      </c>
      <c r="T480" s="53">
        <f t="shared" si="8"/>
        <v>0</v>
      </c>
      <c r="U480" s="53">
        <f t="shared" si="9"/>
        <v>239791807</v>
      </c>
      <c r="V480" s="38"/>
      <c r="W480" s="38"/>
      <c r="X480" s="28">
        <v>10.91</v>
      </c>
      <c r="Y480" s="38"/>
      <c r="Z480" s="38"/>
      <c r="AA480" s="28">
        <v>2.84</v>
      </c>
    </row>
    <row r="481" spans="1:28" ht="15" x14ac:dyDescent="0.2">
      <c r="A481" s="27">
        <v>15157</v>
      </c>
      <c r="B481" s="25" t="s">
        <v>595</v>
      </c>
      <c r="C481" s="38"/>
      <c r="D481" s="38"/>
      <c r="E481" s="38"/>
      <c r="F481" s="38"/>
      <c r="G481" s="38"/>
      <c r="H481" s="28">
        <v>262355722</v>
      </c>
      <c r="I481" s="38"/>
      <c r="J481" s="54">
        <v>1169825</v>
      </c>
      <c r="K481" s="54" t="s">
        <v>48</v>
      </c>
      <c r="L481" s="54" t="s">
        <v>48</v>
      </c>
      <c r="M481" s="54" t="s">
        <v>48</v>
      </c>
      <c r="N481" s="54">
        <v>97279000</v>
      </c>
      <c r="O481" s="54">
        <v>4142515</v>
      </c>
      <c r="P481" s="54">
        <v>0</v>
      </c>
      <c r="Q481" s="54">
        <v>41065225</v>
      </c>
      <c r="R481" s="54">
        <v>100277757</v>
      </c>
      <c r="S481" s="54">
        <v>243934322</v>
      </c>
      <c r="T481" s="53">
        <f t="shared" si="8"/>
        <v>0</v>
      </c>
      <c r="U481" s="53">
        <f t="shared" si="9"/>
        <v>239791807</v>
      </c>
      <c r="V481" s="38"/>
      <c r="W481" s="38"/>
      <c r="X481" s="28">
        <v>10.91</v>
      </c>
      <c r="Y481" s="38"/>
      <c r="Z481" s="38"/>
      <c r="AA481" s="28">
        <v>2.83</v>
      </c>
    </row>
    <row r="482" spans="1:28" ht="15" x14ac:dyDescent="0.2">
      <c r="A482" s="27">
        <v>15188</v>
      </c>
      <c r="B482" s="25" t="s">
        <v>596</v>
      </c>
      <c r="C482" s="38"/>
      <c r="D482" s="38"/>
      <c r="E482" s="38"/>
      <c r="F482" s="38"/>
      <c r="G482" s="38"/>
      <c r="H482" s="28">
        <v>269555722</v>
      </c>
      <c r="I482" s="38"/>
      <c r="J482" s="54">
        <v>1169825</v>
      </c>
      <c r="K482" s="54" t="s">
        <v>48</v>
      </c>
      <c r="L482" s="54" t="s">
        <v>48</v>
      </c>
      <c r="M482" s="54" t="s">
        <v>48</v>
      </c>
      <c r="N482" s="54">
        <v>97279000</v>
      </c>
      <c r="O482" s="54">
        <v>4145660</v>
      </c>
      <c r="P482" s="54">
        <v>0</v>
      </c>
      <c r="Q482" s="54">
        <v>41065225</v>
      </c>
      <c r="R482" s="54">
        <v>111277757</v>
      </c>
      <c r="S482" s="54">
        <v>254937467</v>
      </c>
      <c r="T482" s="53">
        <f t="shared" si="8"/>
        <v>0</v>
      </c>
      <c r="U482" s="53">
        <f t="shared" si="9"/>
        <v>250791807</v>
      </c>
      <c r="V482" s="38"/>
      <c r="W482" s="38"/>
      <c r="X482" s="28" t="s">
        <v>92</v>
      </c>
      <c r="Y482" s="38"/>
      <c r="Z482" s="38"/>
      <c r="AA482" s="28" t="s">
        <v>92</v>
      </c>
      <c r="AB482" s="1" t="s">
        <v>597</v>
      </c>
    </row>
    <row r="483" spans="1:28" ht="15" x14ac:dyDescent="0.2">
      <c r="A483" s="27">
        <v>15219</v>
      </c>
      <c r="B483" s="25" t="s">
        <v>598</v>
      </c>
      <c r="C483" s="38"/>
      <c r="D483" s="38"/>
      <c r="E483" s="38"/>
      <c r="F483" s="38"/>
      <c r="G483" s="38"/>
      <c r="H483" s="28">
        <v>275955722</v>
      </c>
      <c r="I483" s="38"/>
      <c r="J483" s="54">
        <v>1169825</v>
      </c>
      <c r="K483" s="54" t="s">
        <v>48</v>
      </c>
      <c r="L483" s="54" t="s">
        <v>48</v>
      </c>
      <c r="M483" s="54" t="s">
        <v>48</v>
      </c>
      <c r="N483" s="54">
        <v>97279000</v>
      </c>
      <c r="O483" s="54">
        <v>4145660</v>
      </c>
      <c r="P483" s="54">
        <v>0</v>
      </c>
      <c r="Q483" s="54">
        <v>41065225</v>
      </c>
      <c r="R483" s="54">
        <v>117877757</v>
      </c>
      <c r="S483" s="54">
        <v>261537467</v>
      </c>
      <c r="T483" s="53">
        <f t="shared" si="8"/>
        <v>0</v>
      </c>
      <c r="U483" s="53">
        <f t="shared" si="9"/>
        <v>257391807</v>
      </c>
      <c r="V483" s="38"/>
      <c r="W483" s="38"/>
      <c r="X483" s="28" t="s">
        <v>92</v>
      </c>
      <c r="Y483" s="38"/>
      <c r="Z483" s="38"/>
      <c r="AA483" s="28" t="s">
        <v>92</v>
      </c>
    </row>
    <row r="484" spans="1:28" ht="15" x14ac:dyDescent="0.2">
      <c r="A484" s="27">
        <v>15249</v>
      </c>
      <c r="B484" s="25" t="s">
        <v>599</v>
      </c>
      <c r="C484" s="38"/>
      <c r="D484" s="38"/>
      <c r="E484" s="38"/>
      <c r="F484" s="38"/>
      <c r="G484" s="38"/>
      <c r="H484" s="28">
        <v>279331688</v>
      </c>
      <c r="I484" s="38"/>
      <c r="J484" s="54">
        <v>1169825</v>
      </c>
      <c r="K484" s="54" t="s">
        <v>48</v>
      </c>
      <c r="L484" s="54" t="s">
        <v>48</v>
      </c>
      <c r="M484" s="54" t="s">
        <v>48</v>
      </c>
      <c r="N484" s="54">
        <v>97354966</v>
      </c>
      <c r="O484" s="54">
        <v>4144087</v>
      </c>
      <c r="P484" s="54">
        <v>0</v>
      </c>
      <c r="Q484" s="54">
        <v>41065225</v>
      </c>
      <c r="R484" s="54">
        <v>121177757</v>
      </c>
      <c r="S484" s="54">
        <v>264911860</v>
      </c>
      <c r="T484" s="53">
        <f t="shared" si="8"/>
        <v>0</v>
      </c>
      <c r="U484" s="53">
        <f t="shared" si="9"/>
        <v>260767773</v>
      </c>
      <c r="V484" s="38"/>
      <c r="W484" s="38"/>
      <c r="X484" s="28" t="s">
        <v>92</v>
      </c>
      <c r="Y484" s="38"/>
      <c r="Z484" s="38"/>
      <c r="AA484" s="28" t="s">
        <v>92</v>
      </c>
    </row>
    <row r="485" spans="1:28" ht="15" x14ac:dyDescent="0.2">
      <c r="A485" s="27">
        <v>15280</v>
      </c>
      <c r="B485" s="25" t="s">
        <v>600</v>
      </c>
      <c r="C485" s="38"/>
      <c r="D485" s="38"/>
      <c r="E485" s="38"/>
      <c r="F485" s="38"/>
      <c r="G485" s="38"/>
      <c r="H485" s="28">
        <v>285931688</v>
      </c>
      <c r="I485" s="38"/>
      <c r="J485" s="54">
        <v>1169825</v>
      </c>
      <c r="K485" s="54" t="s">
        <v>48</v>
      </c>
      <c r="L485" s="54" t="s">
        <v>48</v>
      </c>
      <c r="M485" s="54" t="s">
        <v>48</v>
      </c>
      <c r="N485" s="54">
        <v>117725340</v>
      </c>
      <c r="O485" s="54">
        <v>4144087</v>
      </c>
      <c r="P485" s="54">
        <v>0</v>
      </c>
      <c r="Q485" s="54">
        <v>41065225</v>
      </c>
      <c r="R485" s="54">
        <v>107407383</v>
      </c>
      <c r="S485" s="54">
        <v>271511860</v>
      </c>
      <c r="T485" s="53">
        <f t="shared" si="8"/>
        <v>0</v>
      </c>
      <c r="U485" s="53">
        <f t="shared" si="9"/>
        <v>267367773</v>
      </c>
      <c r="V485" s="38"/>
      <c r="W485" s="38"/>
      <c r="X485" s="28" t="s">
        <v>92</v>
      </c>
      <c r="Y485" s="38"/>
      <c r="Z485" s="38"/>
      <c r="AA485" s="28" t="s">
        <v>92</v>
      </c>
    </row>
    <row r="486" spans="1:28" ht="15" x14ac:dyDescent="0.2">
      <c r="A486" s="27">
        <v>15310</v>
      </c>
      <c r="B486" s="25" t="s">
        <v>601</v>
      </c>
      <c r="C486" s="38"/>
      <c r="D486" s="38"/>
      <c r="E486" s="38"/>
      <c r="F486" s="38"/>
      <c r="G486" s="38"/>
      <c r="H486" s="37">
        <v>290338348</v>
      </c>
      <c r="I486" s="38"/>
      <c r="J486" s="54">
        <v>1169825</v>
      </c>
      <c r="K486" s="54" t="s">
        <v>48</v>
      </c>
      <c r="L486" s="54" t="s">
        <v>48</v>
      </c>
      <c r="M486" s="54" t="s">
        <v>48</v>
      </c>
      <c r="N486" s="54">
        <v>123110485</v>
      </c>
      <c r="O486" s="54">
        <v>4142515</v>
      </c>
      <c r="P486" s="54">
        <v>0</v>
      </c>
      <c r="Q486" s="54">
        <v>41065225</v>
      </c>
      <c r="R486" s="54">
        <v>106422238</v>
      </c>
      <c r="S486" s="54">
        <v>275910288</v>
      </c>
      <c r="T486" s="53">
        <f t="shared" si="8"/>
        <v>0</v>
      </c>
      <c r="U486" s="53">
        <f t="shared" si="9"/>
        <v>271767773</v>
      </c>
      <c r="V486" s="38"/>
      <c r="W486" s="38"/>
      <c r="X486" s="28" t="s">
        <v>92</v>
      </c>
      <c r="Y486" s="38"/>
      <c r="Z486" s="38"/>
      <c r="AA486" s="28" t="s">
        <v>92</v>
      </c>
      <c r="AB486" s="1" t="s">
        <v>602</v>
      </c>
    </row>
    <row r="487" spans="1:28" ht="15" x14ac:dyDescent="0.2">
      <c r="A487" s="27">
        <v>15341</v>
      </c>
      <c r="B487" s="25" t="s">
        <v>603</v>
      </c>
      <c r="C487" s="38"/>
      <c r="D487" s="38"/>
      <c r="E487" s="38"/>
      <c r="F487" s="38"/>
      <c r="G487" s="38"/>
      <c r="H487" s="28">
        <v>312344070</v>
      </c>
      <c r="I487" s="38"/>
      <c r="J487" s="54">
        <v>0</v>
      </c>
      <c r="K487" s="54">
        <v>0</v>
      </c>
      <c r="L487" s="54">
        <v>0</v>
      </c>
      <c r="M487" s="54" t="s">
        <v>48</v>
      </c>
      <c r="N487" s="54">
        <v>132633136</v>
      </c>
      <c r="O487" s="54">
        <v>5823382</v>
      </c>
      <c r="P487" s="54">
        <v>0</v>
      </c>
      <c r="Q487" s="54">
        <v>13046688</v>
      </c>
      <c r="R487" s="54">
        <v>146419473</v>
      </c>
      <c r="S487" s="54">
        <v>297922679</v>
      </c>
      <c r="T487" s="53">
        <f t="shared" si="8"/>
        <v>0</v>
      </c>
      <c r="U487" s="53">
        <f>J487+SUM(K487:L487)+N487+SUM(P487:R487)</f>
        <v>292099297</v>
      </c>
      <c r="V487" s="38"/>
      <c r="W487" s="38"/>
      <c r="X487" s="28" t="s">
        <v>92</v>
      </c>
      <c r="Y487" s="38"/>
      <c r="Z487" s="38"/>
      <c r="AA487" s="28" t="s">
        <v>92</v>
      </c>
    </row>
    <row r="488" spans="1:28" ht="15" x14ac:dyDescent="0.2">
      <c r="A488" s="27">
        <v>15372</v>
      </c>
      <c r="B488" s="25" t="s">
        <v>604</v>
      </c>
      <c r="C488" s="38"/>
      <c r="D488" s="38"/>
      <c r="E488" s="38"/>
      <c r="F488" s="38"/>
      <c r="G488" s="38"/>
      <c r="H488" s="28">
        <v>311174254</v>
      </c>
      <c r="I488" s="38"/>
      <c r="J488" s="10" t="s">
        <v>48</v>
      </c>
      <c r="K488" s="10" t="s">
        <v>48</v>
      </c>
      <c r="L488" s="10" t="s">
        <v>48</v>
      </c>
      <c r="M488" s="10" t="s">
        <v>48</v>
      </c>
      <c r="N488" s="10">
        <v>0</v>
      </c>
      <c r="O488" s="10">
        <v>0</v>
      </c>
      <c r="P488" s="54">
        <v>0</v>
      </c>
      <c r="Q488" s="10" t="s">
        <v>48</v>
      </c>
      <c r="R488" s="10" t="s">
        <v>48</v>
      </c>
      <c r="S488" s="10" t="s">
        <v>48</v>
      </c>
      <c r="T488" s="10" t="s">
        <v>48</v>
      </c>
      <c r="U488" s="53" t="e">
        <f t="shared" si="9"/>
        <v>#VALUE!</v>
      </c>
      <c r="V488" s="38"/>
      <c r="W488" s="38"/>
      <c r="X488" s="28" t="s">
        <v>92</v>
      </c>
      <c r="Y488" s="38"/>
      <c r="Z488" s="38"/>
      <c r="AA488" s="28" t="s">
        <v>92</v>
      </c>
    </row>
    <row r="489" spans="1:28" ht="15" x14ac:dyDescent="0.2">
      <c r="A489" s="27">
        <v>15400</v>
      </c>
      <c r="B489" s="25" t="s">
        <v>605</v>
      </c>
      <c r="C489" s="38"/>
      <c r="D489" s="38"/>
      <c r="E489" s="38"/>
      <c r="F489" s="38"/>
      <c r="G489" s="38"/>
      <c r="H489" s="28">
        <v>315174254</v>
      </c>
      <c r="I489" s="38"/>
      <c r="J489" s="10" t="s">
        <v>48</v>
      </c>
      <c r="K489" s="10" t="s">
        <v>48</v>
      </c>
      <c r="L489" s="10" t="s">
        <v>48</v>
      </c>
      <c r="M489" s="10" t="s">
        <v>48</v>
      </c>
      <c r="N489" s="10">
        <v>0</v>
      </c>
      <c r="O489" s="10">
        <v>0</v>
      </c>
      <c r="P489" s="54">
        <v>0</v>
      </c>
      <c r="Q489" s="10" t="s">
        <v>48</v>
      </c>
      <c r="R489" s="10" t="s">
        <v>48</v>
      </c>
      <c r="S489" s="10" t="s">
        <v>48</v>
      </c>
      <c r="T489" s="10" t="s">
        <v>48</v>
      </c>
      <c r="U489" s="53" t="e">
        <f t="shared" si="9"/>
        <v>#VALUE!</v>
      </c>
      <c r="V489" s="38"/>
      <c r="W489" s="38"/>
      <c r="X489" s="28" t="s">
        <v>92</v>
      </c>
      <c r="Y489" s="38"/>
      <c r="Z489" s="38"/>
      <c r="AA489" s="28" t="s">
        <v>92</v>
      </c>
    </row>
    <row r="490" spans="1:28" ht="15" x14ac:dyDescent="0.2">
      <c r="A490" s="27">
        <v>15431</v>
      </c>
      <c r="B490" s="25" t="s">
        <v>606</v>
      </c>
      <c r="C490" s="38"/>
      <c r="D490" s="38"/>
      <c r="E490" s="38"/>
      <c r="F490" s="38"/>
      <c r="G490" s="38"/>
      <c r="H490" s="28">
        <v>315174254</v>
      </c>
      <c r="I490" s="38"/>
      <c r="J490" s="10" t="s">
        <v>48</v>
      </c>
      <c r="K490" s="10" t="s">
        <v>48</v>
      </c>
      <c r="L490" s="10" t="s">
        <v>48</v>
      </c>
      <c r="M490" s="10" t="s">
        <v>48</v>
      </c>
      <c r="N490" s="10">
        <v>0</v>
      </c>
      <c r="O490" s="10">
        <v>0</v>
      </c>
      <c r="P490" s="54">
        <v>0</v>
      </c>
      <c r="Q490" s="10" t="s">
        <v>48</v>
      </c>
      <c r="R490" s="10" t="s">
        <v>48</v>
      </c>
      <c r="S490" s="10" t="s">
        <v>48</v>
      </c>
      <c r="T490" s="10" t="s">
        <v>48</v>
      </c>
      <c r="U490" s="53" t="e">
        <f t="shared" si="9"/>
        <v>#VALUE!</v>
      </c>
      <c r="V490" s="38"/>
      <c r="W490" s="38"/>
      <c r="X490" s="28" t="s">
        <v>92</v>
      </c>
      <c r="Y490" s="38"/>
      <c r="Z490" s="38"/>
      <c r="AA490" s="28" t="s">
        <v>92</v>
      </c>
    </row>
    <row r="491" spans="1:28" ht="15" x14ac:dyDescent="0.2">
      <c r="A491" s="27">
        <v>15461</v>
      </c>
      <c r="B491" s="25" t="s">
        <v>607</v>
      </c>
      <c r="C491" s="38"/>
      <c r="D491" s="38"/>
      <c r="E491" s="38"/>
      <c r="F491" s="38"/>
      <c r="G491" s="38"/>
      <c r="H491" s="28">
        <v>335174141</v>
      </c>
      <c r="I491" s="38"/>
      <c r="J491" s="10" t="s">
        <v>48</v>
      </c>
      <c r="K491" s="10" t="s">
        <v>48</v>
      </c>
      <c r="L491" s="10" t="s">
        <v>48</v>
      </c>
      <c r="M491" s="10" t="s">
        <v>48</v>
      </c>
      <c r="N491" s="10">
        <v>0</v>
      </c>
      <c r="O491" s="10">
        <v>0</v>
      </c>
      <c r="P491" s="54">
        <v>0</v>
      </c>
      <c r="Q491" s="10" t="s">
        <v>48</v>
      </c>
      <c r="R491" s="10" t="s">
        <v>48</v>
      </c>
      <c r="S491" s="10" t="s">
        <v>48</v>
      </c>
      <c r="T491" s="10" t="s">
        <v>48</v>
      </c>
      <c r="U491" s="53" t="e">
        <f t="shared" si="9"/>
        <v>#VALUE!</v>
      </c>
      <c r="V491" s="38"/>
      <c r="W491" s="38"/>
      <c r="X491" s="28" t="s">
        <v>92</v>
      </c>
      <c r="Y491" s="38"/>
      <c r="Z491" s="38"/>
      <c r="AA491" s="28" t="s">
        <v>92</v>
      </c>
    </row>
    <row r="492" spans="1:28" ht="15" x14ac:dyDescent="0.2">
      <c r="A492" s="27">
        <v>15492</v>
      </c>
      <c r="B492" s="25" t="s">
        <v>608</v>
      </c>
      <c r="C492" s="38"/>
      <c r="D492" s="38"/>
      <c r="E492" s="38"/>
      <c r="F492" s="38"/>
      <c r="G492" s="38"/>
      <c r="H492" s="28">
        <v>331174141</v>
      </c>
      <c r="I492" s="38"/>
      <c r="J492" s="10" t="s">
        <v>48</v>
      </c>
      <c r="K492" s="10" t="s">
        <v>48</v>
      </c>
      <c r="L492" s="10" t="s">
        <v>48</v>
      </c>
      <c r="M492" s="10" t="s">
        <v>48</v>
      </c>
      <c r="N492" s="10">
        <v>0</v>
      </c>
      <c r="O492" s="10">
        <v>0</v>
      </c>
      <c r="P492" s="54">
        <v>0</v>
      </c>
      <c r="Q492" s="10" t="s">
        <v>48</v>
      </c>
      <c r="R492" s="10" t="s">
        <v>48</v>
      </c>
      <c r="S492" s="10" t="s">
        <v>48</v>
      </c>
      <c r="T492" s="10" t="s">
        <v>48</v>
      </c>
      <c r="U492" s="53" t="e">
        <f t="shared" si="9"/>
        <v>#VALUE!</v>
      </c>
      <c r="V492" s="38"/>
      <c r="W492" s="38"/>
      <c r="X492" s="28" t="s">
        <v>92</v>
      </c>
      <c r="Y492" s="38"/>
      <c r="Z492" s="38"/>
      <c r="AA492" s="28" t="s">
        <v>92</v>
      </c>
    </row>
    <row r="493" spans="1:28" ht="15" x14ac:dyDescent="0.2">
      <c r="A493" s="27">
        <v>15522</v>
      </c>
      <c r="B493" s="25" t="s">
        <v>609</v>
      </c>
      <c r="C493" s="38"/>
      <c r="D493" s="38"/>
      <c r="E493" s="38"/>
      <c r="F493" s="38"/>
      <c r="G493" s="38"/>
      <c r="H493" s="28">
        <v>350098943</v>
      </c>
      <c r="I493" s="38"/>
      <c r="J493" s="10" t="s">
        <v>48</v>
      </c>
      <c r="K493" s="10" t="s">
        <v>48</v>
      </c>
      <c r="L493" s="10" t="s">
        <v>48</v>
      </c>
      <c r="M493" s="10" t="s">
        <v>48</v>
      </c>
      <c r="N493" s="10">
        <v>0</v>
      </c>
      <c r="O493" s="10">
        <v>0</v>
      </c>
      <c r="P493" s="54">
        <v>0</v>
      </c>
      <c r="Q493" s="10" t="s">
        <v>48</v>
      </c>
      <c r="R493" s="10" t="s">
        <v>48</v>
      </c>
      <c r="S493" s="10" t="s">
        <v>48</v>
      </c>
      <c r="T493" s="10" t="s">
        <v>48</v>
      </c>
      <c r="U493" s="53" t="e">
        <f t="shared" si="9"/>
        <v>#VALUE!</v>
      </c>
      <c r="V493" s="38"/>
      <c r="W493" s="38"/>
      <c r="X493" s="28" t="s">
        <v>92</v>
      </c>
      <c r="Y493" s="38"/>
      <c r="Z493" s="38"/>
      <c r="AA493" s="28" t="s">
        <v>92</v>
      </c>
    </row>
    <row r="494" spans="1:28" ht="15" x14ac:dyDescent="0.2">
      <c r="A494" s="27">
        <v>15553</v>
      </c>
      <c r="B494" s="25" t="s">
        <v>610</v>
      </c>
      <c r="C494" s="38"/>
      <c r="D494" s="38"/>
      <c r="E494" s="38"/>
      <c r="F494" s="38"/>
      <c r="G494" s="38"/>
      <c r="H494" s="28">
        <v>350098943</v>
      </c>
      <c r="I494" s="38"/>
      <c r="J494" s="10" t="s">
        <v>48</v>
      </c>
      <c r="K494" s="10" t="s">
        <v>48</v>
      </c>
      <c r="L494" s="10" t="s">
        <v>48</v>
      </c>
      <c r="M494" s="10" t="s">
        <v>48</v>
      </c>
      <c r="N494" s="10">
        <v>0</v>
      </c>
      <c r="O494" s="10">
        <v>0</v>
      </c>
      <c r="P494" s="54">
        <v>0</v>
      </c>
      <c r="Q494" s="10" t="s">
        <v>48</v>
      </c>
      <c r="R494" s="10" t="s">
        <v>48</v>
      </c>
      <c r="S494" s="10" t="s">
        <v>48</v>
      </c>
      <c r="T494" s="10" t="s">
        <v>48</v>
      </c>
      <c r="U494" s="53" t="e">
        <f>J494+SUM(K494:L494)+N494+SUM(P494:R494)</f>
        <v>#VALUE!</v>
      </c>
      <c r="V494" s="38"/>
      <c r="W494" s="38"/>
      <c r="X494" s="28" t="s">
        <v>92</v>
      </c>
      <c r="Y494" s="38"/>
      <c r="Z494" s="38"/>
      <c r="AA494" s="28" t="s">
        <v>92</v>
      </c>
    </row>
    <row r="495" spans="1:28" ht="15" x14ac:dyDescent="0.2">
      <c r="A495" s="27">
        <v>15584</v>
      </c>
      <c r="B495" s="25" t="s">
        <v>611</v>
      </c>
      <c r="C495" s="38"/>
      <c r="D495" s="38"/>
      <c r="E495" s="38"/>
      <c r="F495" s="38"/>
      <c r="G495" s="38"/>
      <c r="H495" s="28">
        <v>365103943</v>
      </c>
      <c r="I495" s="38"/>
      <c r="J495" s="10" t="s">
        <v>48</v>
      </c>
      <c r="K495" s="10" t="s">
        <v>48</v>
      </c>
      <c r="L495" s="10" t="s">
        <v>48</v>
      </c>
      <c r="M495" s="10" t="s">
        <v>48</v>
      </c>
      <c r="N495" s="10">
        <v>0</v>
      </c>
      <c r="O495" s="10">
        <v>0</v>
      </c>
      <c r="P495" s="54">
        <v>0</v>
      </c>
      <c r="Q495" s="10" t="s">
        <v>48</v>
      </c>
      <c r="R495" s="10" t="s">
        <v>48</v>
      </c>
      <c r="S495" s="10" t="s">
        <v>48</v>
      </c>
      <c r="T495" s="10" t="s">
        <v>48</v>
      </c>
      <c r="U495" s="53" t="e">
        <f t="shared" si="9"/>
        <v>#VALUE!</v>
      </c>
      <c r="V495" s="38"/>
      <c r="W495" s="38"/>
      <c r="X495" s="28" t="s">
        <v>92</v>
      </c>
      <c r="Y495" s="38"/>
      <c r="Z495" s="38"/>
      <c r="AA495" s="28" t="s">
        <v>92</v>
      </c>
    </row>
    <row r="496" spans="1:28" ht="15" x14ac:dyDescent="0.2">
      <c r="A496" s="27">
        <v>15614</v>
      </c>
      <c r="B496" s="25" t="s">
        <v>612</v>
      </c>
      <c r="C496" s="38"/>
      <c r="D496" s="38"/>
      <c r="E496" s="38"/>
      <c r="F496" s="38"/>
      <c r="G496" s="38"/>
      <c r="H496" s="28">
        <v>375724186</v>
      </c>
      <c r="I496" s="38"/>
      <c r="J496" s="10" t="s">
        <v>48</v>
      </c>
      <c r="K496" s="10" t="s">
        <v>48</v>
      </c>
      <c r="L496" s="10" t="s">
        <v>48</v>
      </c>
      <c r="M496" s="10" t="s">
        <v>48</v>
      </c>
      <c r="N496" s="10">
        <v>0</v>
      </c>
      <c r="O496" s="10">
        <v>0</v>
      </c>
      <c r="P496" s="54">
        <v>0</v>
      </c>
      <c r="Q496" s="10" t="s">
        <v>48</v>
      </c>
      <c r="R496" s="10" t="s">
        <v>48</v>
      </c>
      <c r="S496" s="10" t="s">
        <v>48</v>
      </c>
      <c r="T496" s="10" t="s">
        <v>48</v>
      </c>
      <c r="U496" s="53" t="e">
        <f t="shared" si="9"/>
        <v>#VALUE!</v>
      </c>
      <c r="V496" s="38"/>
      <c r="W496" s="38"/>
      <c r="X496" s="28" t="s">
        <v>92</v>
      </c>
      <c r="Y496" s="38"/>
      <c r="Z496" s="38"/>
      <c r="AA496" s="28" t="s">
        <v>92</v>
      </c>
    </row>
    <row r="497" spans="1:27" ht="15" x14ac:dyDescent="0.2">
      <c r="A497" s="27">
        <v>15645</v>
      </c>
      <c r="B497" s="25" t="s">
        <v>613</v>
      </c>
      <c r="C497" s="38"/>
      <c r="D497" s="38"/>
      <c r="E497" s="38"/>
      <c r="F497" s="38"/>
      <c r="G497" s="38"/>
      <c r="H497" s="28">
        <v>395724186</v>
      </c>
      <c r="I497" s="38"/>
      <c r="J497" s="10" t="s">
        <v>48</v>
      </c>
      <c r="K497" s="10" t="s">
        <v>48</v>
      </c>
      <c r="L497" s="10" t="s">
        <v>48</v>
      </c>
      <c r="M497" s="10" t="s">
        <v>48</v>
      </c>
      <c r="N497" s="10">
        <v>0</v>
      </c>
      <c r="O497" s="10">
        <v>0</v>
      </c>
      <c r="P497" s="54">
        <v>0</v>
      </c>
      <c r="Q497" s="10" t="s">
        <v>48</v>
      </c>
      <c r="R497" s="10" t="s">
        <v>48</v>
      </c>
      <c r="S497" s="10" t="s">
        <v>48</v>
      </c>
      <c r="T497" s="10" t="s">
        <v>48</v>
      </c>
      <c r="U497" s="53" t="e">
        <f t="shared" si="9"/>
        <v>#VALUE!</v>
      </c>
      <c r="V497" s="38"/>
      <c r="W497" s="38"/>
      <c r="X497" s="28" t="s">
        <v>92</v>
      </c>
      <c r="Y497" s="38"/>
      <c r="Z497" s="38"/>
      <c r="AA497" s="28" t="s">
        <v>92</v>
      </c>
    </row>
    <row r="498" spans="1:27" ht="15" x14ac:dyDescent="0.2">
      <c r="A498" s="27">
        <v>15675</v>
      </c>
      <c r="B498" s="25" t="s">
        <v>614</v>
      </c>
      <c r="C498" s="38"/>
      <c r="D498" s="38"/>
      <c r="E498" s="38"/>
      <c r="F498" s="38"/>
      <c r="G498" s="38"/>
      <c r="H498" s="28">
        <v>395724186</v>
      </c>
      <c r="I498" s="38"/>
      <c r="J498" s="10" t="s">
        <v>48</v>
      </c>
      <c r="K498" s="10" t="s">
        <v>48</v>
      </c>
      <c r="L498" s="10" t="s">
        <v>48</v>
      </c>
      <c r="M498" s="10" t="s">
        <v>48</v>
      </c>
      <c r="N498" s="10">
        <v>0</v>
      </c>
      <c r="O498" s="10">
        <v>0</v>
      </c>
      <c r="P498" s="54">
        <v>0</v>
      </c>
      <c r="Q498" s="10" t="s">
        <v>48</v>
      </c>
      <c r="R498" s="10" t="s">
        <v>48</v>
      </c>
      <c r="S498" s="10" t="s">
        <v>48</v>
      </c>
      <c r="T498" s="10" t="s">
        <v>48</v>
      </c>
      <c r="U498" s="53" t="e">
        <f t="shared" si="9"/>
        <v>#VALUE!</v>
      </c>
      <c r="V498" s="38"/>
      <c r="W498" s="38"/>
      <c r="X498" s="28" t="s">
        <v>92</v>
      </c>
      <c r="Y498" s="38"/>
      <c r="Z498" s="38"/>
      <c r="AA498" s="28" t="s">
        <v>92</v>
      </c>
    </row>
    <row r="499" spans="1:27" ht="15" x14ac:dyDescent="0.2">
      <c r="A499" s="27">
        <v>15706</v>
      </c>
      <c r="B499" s="25" t="s">
        <v>615</v>
      </c>
      <c r="C499" s="38"/>
      <c r="D499" s="38"/>
      <c r="E499" s="38"/>
      <c r="F499" s="38"/>
      <c r="G499" s="38"/>
      <c r="H499" s="28">
        <v>411724058</v>
      </c>
      <c r="I499" s="38"/>
      <c r="J499" s="10" t="s">
        <v>48</v>
      </c>
      <c r="K499" s="10" t="s">
        <v>48</v>
      </c>
      <c r="L499" s="10" t="s">
        <v>48</v>
      </c>
      <c r="M499" s="10" t="s">
        <v>48</v>
      </c>
      <c r="N499" s="10">
        <v>0</v>
      </c>
      <c r="O499" s="10">
        <v>0</v>
      </c>
      <c r="P499" s="54">
        <v>0</v>
      </c>
      <c r="Q499" s="10" t="s">
        <v>48</v>
      </c>
      <c r="R499" s="10" t="s">
        <v>48</v>
      </c>
      <c r="S499" s="10" t="s">
        <v>48</v>
      </c>
      <c r="T499" s="10" t="s">
        <v>48</v>
      </c>
      <c r="U499" s="53" t="e">
        <f t="shared" si="9"/>
        <v>#VALUE!</v>
      </c>
      <c r="V499" s="38"/>
      <c r="W499" s="38"/>
      <c r="X499" s="28" t="s">
        <v>92</v>
      </c>
      <c r="Y499" s="38"/>
      <c r="Z499" s="38"/>
      <c r="AA499" s="28" t="s">
        <v>92</v>
      </c>
    </row>
    <row r="500" spans="1:27" ht="15.75" customHeight="1" x14ac:dyDescent="0.2">
      <c r="N500" s="10"/>
      <c r="O500" s="10"/>
    </row>
    <row r="545" spans="15:17" ht="15.75" customHeight="1" x14ac:dyDescent="0.2">
      <c r="O545" s="59"/>
      <c r="P545" s="59"/>
      <c r="Q545" s="59"/>
    </row>
    <row r="546" spans="15:17" ht="15.75" customHeight="1" x14ac:dyDescent="0.2">
      <c r="O546" s="59"/>
      <c r="P546" s="59"/>
      <c r="Q546" s="59"/>
    </row>
    <row r="547" spans="15:17" ht="15.75" customHeight="1" x14ac:dyDescent="0.2">
      <c r="O547" s="59"/>
      <c r="P547" s="59"/>
      <c r="Q547" s="59"/>
    </row>
    <row r="548" spans="15:17" ht="15.75" customHeight="1" x14ac:dyDescent="0.2">
      <c r="O548" s="59"/>
      <c r="P548" s="59"/>
      <c r="Q548" s="59"/>
    </row>
    <row r="549" spans="15:17" ht="15.75" customHeight="1" x14ac:dyDescent="0.2">
      <c r="O549" s="59"/>
      <c r="P549" s="59"/>
      <c r="Q549" s="59"/>
    </row>
    <row r="550" spans="15:17" ht="15.75" customHeight="1" x14ac:dyDescent="0.2">
      <c r="O550" s="59"/>
      <c r="P550" s="59"/>
      <c r="Q550" s="59"/>
    </row>
    <row r="551" spans="15:17" ht="15.75" customHeight="1" x14ac:dyDescent="0.2">
      <c r="O551" s="59"/>
      <c r="P551" s="59"/>
      <c r="Q551" s="59"/>
    </row>
    <row r="552" spans="15:17" ht="15.75" customHeight="1" x14ac:dyDescent="0.2">
      <c r="O552" s="59"/>
      <c r="P552" s="59"/>
      <c r="Q552" s="59"/>
    </row>
    <row r="553" spans="15:17" ht="15.75" customHeight="1" x14ac:dyDescent="0.2">
      <c r="O553" s="59"/>
      <c r="P553" s="59"/>
      <c r="Q553" s="59"/>
    </row>
    <row r="554" spans="15:17" ht="15.75" customHeight="1" x14ac:dyDescent="0.2">
      <c r="O554" s="59"/>
      <c r="P554" s="59"/>
      <c r="Q554" s="59"/>
    </row>
    <row r="555" spans="15:17" ht="15.75" customHeight="1" x14ac:dyDescent="0.2">
      <c r="O555" s="59"/>
      <c r="P555" s="59"/>
      <c r="Q555" s="59"/>
    </row>
    <row r="556" spans="15:17" ht="15.75" customHeight="1" x14ac:dyDescent="0.2">
      <c r="O556" s="59"/>
      <c r="P556" s="59"/>
      <c r="Q556" s="59"/>
    </row>
  </sheetData>
  <phoneticPr fontId="14" type="noConversion"/>
  <conditionalFormatting sqref="C500:E1003 C1:E310">
    <cfRule type="timePeriod" dxfId="7" priority="5" timePeriod="today">
      <formula>FLOOR(C1,1)=TODAY()</formula>
    </cfRule>
  </conditionalFormatting>
  <conditionalFormatting sqref="A7:A1003">
    <cfRule type="expression" dxfId="6" priority="6">
      <formula>"Año%2==0"</formula>
    </cfRule>
  </conditionalFormatting>
  <conditionalFormatting sqref="B7:B499">
    <cfRule type="expression" dxfId="5" priority="4">
      <formula>"Año%2==0"</formula>
    </cfRule>
  </conditionalFormatting>
  <conditionalFormatting sqref="B6">
    <cfRule type="expression" dxfId="4" priority="2">
      <formula>"Año%2==0"</formula>
    </cfRule>
  </conditionalFormatting>
  <conditionalFormatting sqref="A6">
    <cfRule type="expression" dxfId="3" priority="1">
      <formula>"Año%2==0"</formula>
    </cfRule>
  </conditionalFormatting>
  <pageMargins left="0.7" right="0.7" top="0.75" bottom="0.75" header="0.3" footer="0.3"/>
  <pageSetup orientation="portrait" horizontalDpi="300" verticalDpi="300" r:id="rId1"/>
  <ignoredErrors>
    <ignoredError sqref="I287 I288:I29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EC1E-FEFF-470A-9048-E0147BC1CBEC}">
  <dimension ref="A1:AK43"/>
  <sheetViews>
    <sheetView zoomScale="63" workbookViewId="0">
      <selection activeCell="F5" sqref="A1:F5"/>
    </sheetView>
  </sheetViews>
  <sheetFormatPr baseColWidth="10" defaultColWidth="8.83203125" defaultRowHeight="15" x14ac:dyDescent="0.2"/>
  <cols>
    <col min="1" max="1" width="8.83203125" style="77"/>
    <col min="2" max="2" width="21.83203125" style="77" bestFit="1" customWidth="1"/>
    <col min="3" max="3" width="15.83203125" style="79" customWidth="1"/>
    <col min="4" max="4" width="13.5" style="79" customWidth="1"/>
    <col min="5" max="16384" width="8.83203125" style="77"/>
  </cols>
  <sheetData>
    <row r="1" spans="1:37" x14ac:dyDescent="0.2">
      <c r="A1" s="41" t="s">
        <v>8</v>
      </c>
      <c r="B1" s="41"/>
    </row>
    <row r="2" spans="1:37" ht="32" x14ac:dyDescent="0.2">
      <c r="A2" s="42" t="s">
        <v>14</v>
      </c>
      <c r="B2" s="42" t="s">
        <v>15</v>
      </c>
      <c r="C2" s="80" t="s">
        <v>616</v>
      </c>
      <c r="D2" s="81" t="s">
        <v>617</v>
      </c>
    </row>
    <row r="3" spans="1:37" x14ac:dyDescent="0.2">
      <c r="A3" s="3">
        <v>2445</v>
      </c>
      <c r="B3" s="69" t="s">
        <v>625</v>
      </c>
      <c r="C3" s="82"/>
      <c r="D3" s="83"/>
    </row>
    <row r="4" spans="1:37" x14ac:dyDescent="0.2">
      <c r="A4" s="3">
        <v>2446</v>
      </c>
      <c r="B4" s="69" t="s">
        <v>626</v>
      </c>
      <c r="C4" s="82"/>
      <c r="D4" s="83"/>
    </row>
    <row r="5" spans="1:37" x14ac:dyDescent="0.2">
      <c r="A5" s="3">
        <v>2447</v>
      </c>
      <c r="B5" s="69" t="s">
        <v>627</v>
      </c>
      <c r="C5" s="82">
        <v>88626683</v>
      </c>
      <c r="D5" s="83">
        <v>10623120</v>
      </c>
    </row>
    <row r="6" spans="1:37" x14ac:dyDescent="0.2">
      <c r="A6" s="3">
        <v>2448</v>
      </c>
      <c r="B6" s="69" t="s">
        <v>628</v>
      </c>
      <c r="C6" s="82">
        <v>98661542</v>
      </c>
      <c r="D6" s="83">
        <v>11030770</v>
      </c>
    </row>
    <row r="7" spans="1:37" x14ac:dyDescent="0.2">
      <c r="A7" s="3">
        <v>2449</v>
      </c>
      <c r="B7" s="69" t="s">
        <v>629</v>
      </c>
      <c r="C7" s="82">
        <v>100689617</v>
      </c>
      <c r="D7" s="83">
        <v>15209170</v>
      </c>
      <c r="AK7" s="78"/>
    </row>
    <row r="8" spans="1:37" x14ac:dyDescent="0.2">
      <c r="A8" s="3">
        <v>2450</v>
      </c>
      <c r="B8" s="69" t="s">
        <v>630</v>
      </c>
      <c r="C8" s="82">
        <v>95911445</v>
      </c>
      <c r="D8" s="83">
        <v>14796040</v>
      </c>
    </row>
    <row r="9" spans="1:37" x14ac:dyDescent="0.2">
      <c r="A9" s="3">
        <v>2451</v>
      </c>
      <c r="B9" s="69" t="s">
        <v>631</v>
      </c>
      <c r="C9" s="82">
        <v>87779215</v>
      </c>
      <c r="D9" s="83">
        <v>16832820</v>
      </c>
    </row>
    <row r="10" spans="1:37" x14ac:dyDescent="0.2">
      <c r="A10" s="3">
        <v>2452</v>
      </c>
      <c r="B10" s="69" t="s">
        <v>632</v>
      </c>
      <c r="C10" s="82">
        <v>80492049</v>
      </c>
      <c r="D10" s="83">
        <v>17988185</v>
      </c>
    </row>
    <row r="11" spans="1:37" x14ac:dyDescent="0.2">
      <c r="A11" s="3">
        <v>2453</v>
      </c>
      <c r="B11" s="69" t="s">
        <v>633</v>
      </c>
      <c r="C11" s="82">
        <v>87477743</v>
      </c>
      <c r="D11" s="83">
        <v>18770220</v>
      </c>
    </row>
    <row r="12" spans="1:37" x14ac:dyDescent="0.2">
      <c r="A12" s="3">
        <v>2454</v>
      </c>
      <c r="B12" s="69" t="s">
        <v>634</v>
      </c>
      <c r="C12" s="82">
        <v>80775234</v>
      </c>
      <c r="D12" s="83">
        <v>23736020</v>
      </c>
    </row>
    <row r="13" spans="1:37" x14ac:dyDescent="0.2">
      <c r="A13" s="3">
        <v>2455</v>
      </c>
      <c r="B13" s="69" t="s">
        <v>635</v>
      </c>
      <c r="C13" s="82">
        <v>77239130</v>
      </c>
      <c r="D13" s="83">
        <v>26051070</v>
      </c>
    </row>
    <row r="14" spans="1:37" x14ac:dyDescent="0.2">
      <c r="A14" s="3">
        <v>2456</v>
      </c>
      <c r="B14" s="69" t="s">
        <v>636</v>
      </c>
      <c r="C14" s="82">
        <v>79737983</v>
      </c>
      <c r="D14" s="83">
        <v>28707605</v>
      </c>
    </row>
    <row r="15" spans="1:37" x14ac:dyDescent="0.2">
      <c r="A15" s="3">
        <v>2457</v>
      </c>
      <c r="B15" s="69" t="s">
        <v>637</v>
      </c>
      <c r="C15" s="82">
        <v>73626947</v>
      </c>
      <c r="D15" s="83">
        <v>31435310</v>
      </c>
    </row>
    <row r="16" spans="1:37" x14ac:dyDescent="0.2">
      <c r="A16" s="3">
        <v>2458</v>
      </c>
      <c r="B16" s="69" t="s">
        <v>638</v>
      </c>
      <c r="C16" s="82">
        <v>77103808</v>
      </c>
      <c r="D16" s="83">
        <v>40080775</v>
      </c>
    </row>
    <row r="17" spans="1:4" x14ac:dyDescent="0.2">
      <c r="A17" s="3">
        <v>2459</v>
      </c>
      <c r="B17" s="69" t="s">
        <v>639</v>
      </c>
      <c r="C17" s="82">
        <v>83868651</v>
      </c>
      <c r="D17" s="83">
        <v>47858920</v>
      </c>
    </row>
    <row r="18" spans="1:4" x14ac:dyDescent="0.2">
      <c r="A18" s="3">
        <v>2460</v>
      </c>
      <c r="B18" s="69" t="s">
        <v>640</v>
      </c>
      <c r="C18" s="82">
        <v>92497222</v>
      </c>
      <c r="D18" s="83">
        <v>59664755</v>
      </c>
    </row>
    <row r="19" spans="1:4" x14ac:dyDescent="0.2">
      <c r="A19" s="3">
        <v>2461</v>
      </c>
      <c r="B19" s="69" t="s">
        <v>641</v>
      </c>
      <c r="C19" s="82">
        <v>103064729</v>
      </c>
      <c r="D19" s="83">
        <v>113766985</v>
      </c>
    </row>
    <row r="20" spans="1:4" x14ac:dyDescent="0.2">
      <c r="A20" s="3">
        <v>2462</v>
      </c>
      <c r="B20" s="69" t="s">
        <v>642</v>
      </c>
      <c r="C20" s="82">
        <v>105189679</v>
      </c>
      <c r="D20" s="83">
        <v>108596694</v>
      </c>
    </row>
    <row r="21" spans="1:4" x14ac:dyDescent="0.2">
      <c r="A21" s="3">
        <v>2463</v>
      </c>
      <c r="B21" s="69" t="s">
        <v>643</v>
      </c>
      <c r="C21" s="82">
        <v>88151740</v>
      </c>
      <c r="D21" s="83">
        <v>72986110</v>
      </c>
    </row>
    <row r="22" spans="1:4" x14ac:dyDescent="0.2">
      <c r="A22" s="3">
        <v>2464</v>
      </c>
      <c r="B22" s="69" t="s">
        <v>644</v>
      </c>
      <c r="C22" s="82">
        <v>75039099</v>
      </c>
      <c r="D22" s="83">
        <v>83995076</v>
      </c>
    </row>
    <row r="23" spans="1:4" x14ac:dyDescent="0.2">
      <c r="A23" s="3">
        <v>2465</v>
      </c>
      <c r="B23" s="69" t="s">
        <v>645</v>
      </c>
      <c r="C23" s="82">
        <v>67852889</v>
      </c>
      <c r="D23" s="83">
        <v>91663679</v>
      </c>
    </row>
    <row r="24" spans="1:4" x14ac:dyDescent="0.2">
      <c r="A24" s="3">
        <v>2466</v>
      </c>
      <c r="B24" s="69" t="s">
        <v>646</v>
      </c>
      <c r="C24" s="82">
        <v>65983524</v>
      </c>
      <c r="D24" s="83">
        <v>115603450</v>
      </c>
    </row>
    <row r="25" spans="1:4" x14ac:dyDescent="0.2">
      <c r="A25" s="3">
        <v>2467</v>
      </c>
      <c r="B25" s="69" t="s">
        <v>647</v>
      </c>
      <c r="C25" s="82">
        <v>66501395</v>
      </c>
      <c r="D25" s="83">
        <v>116807476</v>
      </c>
    </row>
    <row r="26" spans="1:4" x14ac:dyDescent="0.2">
      <c r="A26" s="3">
        <v>2468</v>
      </c>
      <c r="B26" s="69" t="s">
        <v>648</v>
      </c>
      <c r="C26" s="82">
        <v>67971397</v>
      </c>
      <c r="D26" s="83">
        <v>145861166</v>
      </c>
    </row>
    <row r="27" spans="1:4" x14ac:dyDescent="0.2">
      <c r="A27" s="3">
        <v>2469</v>
      </c>
      <c r="B27" s="69" t="s">
        <v>649</v>
      </c>
      <c r="C27" s="82">
        <v>68672887</v>
      </c>
      <c r="D27" s="83">
        <v>133958520</v>
      </c>
    </row>
    <row r="28" spans="1:4" x14ac:dyDescent="0.2">
      <c r="A28" s="3">
        <v>2470</v>
      </c>
      <c r="B28" s="69" t="s">
        <v>650</v>
      </c>
      <c r="C28" s="82">
        <v>67923074</v>
      </c>
      <c r="D28" s="83">
        <v>135253808</v>
      </c>
    </row>
    <row r="29" spans="1:4" x14ac:dyDescent="0.2">
      <c r="A29" s="3">
        <v>2471</v>
      </c>
      <c r="B29" s="69" t="s">
        <v>651</v>
      </c>
      <c r="C29" s="82">
        <v>59689627</v>
      </c>
      <c r="D29" s="83">
        <v>140068370</v>
      </c>
    </row>
    <row r="30" spans="1:4" x14ac:dyDescent="0.2">
      <c r="A30" s="3">
        <v>2472</v>
      </c>
      <c r="B30" s="69" t="s">
        <v>652</v>
      </c>
      <c r="C30" s="82">
        <v>49315677</v>
      </c>
      <c r="D30" s="83">
        <v>130168370</v>
      </c>
    </row>
    <row r="31" spans="1:4" x14ac:dyDescent="0.2">
      <c r="A31" s="3">
        <v>2473</v>
      </c>
      <c r="B31" s="69" t="s">
        <v>653</v>
      </c>
      <c r="C31" s="82">
        <v>38814876</v>
      </c>
      <c r="D31" s="83">
        <v>110368370</v>
      </c>
    </row>
    <row r="32" spans="1:4" x14ac:dyDescent="0.2">
      <c r="A32" s="3">
        <v>2474</v>
      </c>
      <c r="B32" s="69" t="s">
        <v>654</v>
      </c>
      <c r="C32" s="82">
        <v>30716397</v>
      </c>
      <c r="D32" s="83">
        <v>113371690</v>
      </c>
    </row>
    <row r="33" spans="1:4" x14ac:dyDescent="0.2">
      <c r="A33" s="3">
        <v>2475</v>
      </c>
      <c r="B33" s="69" t="s">
        <v>655</v>
      </c>
      <c r="C33" s="82">
        <v>29555215</v>
      </c>
      <c r="D33" s="83">
        <v>114282498</v>
      </c>
    </row>
    <row r="34" spans="1:4" x14ac:dyDescent="0.2">
      <c r="A34" s="3">
        <v>2476</v>
      </c>
      <c r="B34" s="69" t="s">
        <v>656</v>
      </c>
      <c r="C34" s="82">
        <v>27797575</v>
      </c>
      <c r="D34" s="83">
        <v>111532498</v>
      </c>
    </row>
    <row r="35" spans="1:4" x14ac:dyDescent="0.2">
      <c r="A35" s="3">
        <v>2477</v>
      </c>
      <c r="B35" s="69" t="s">
        <v>657</v>
      </c>
      <c r="C35" s="82">
        <v>26827705</v>
      </c>
      <c r="D35" s="83">
        <v>133532498</v>
      </c>
    </row>
    <row r="36" spans="1:4" x14ac:dyDescent="0.2">
      <c r="A36" s="3">
        <v>2478</v>
      </c>
      <c r="B36" s="69" t="s">
        <v>658</v>
      </c>
      <c r="C36" s="82">
        <v>26224993</v>
      </c>
      <c r="D36" s="83">
        <v>131332498</v>
      </c>
    </row>
    <row r="37" spans="1:4" x14ac:dyDescent="0.2">
      <c r="A37" s="3">
        <v>2479</v>
      </c>
      <c r="B37" s="69" t="s">
        <v>659</v>
      </c>
      <c r="C37" s="82">
        <v>26184538</v>
      </c>
      <c r="D37" s="83">
        <v>143432498</v>
      </c>
    </row>
    <row r="38" spans="1:4" x14ac:dyDescent="0.2">
      <c r="A38" s="3">
        <v>2480</v>
      </c>
      <c r="B38" s="69" t="s">
        <v>660</v>
      </c>
      <c r="C38" s="82">
        <v>25306078.550000001</v>
      </c>
      <c r="D38" s="83">
        <v>145632498</v>
      </c>
    </row>
    <row r="39" spans="1:4" x14ac:dyDescent="0.2">
      <c r="A39" s="3">
        <v>2481</v>
      </c>
      <c r="B39" s="69" t="s">
        <v>661</v>
      </c>
      <c r="C39" s="82">
        <v>21448974.829999998</v>
      </c>
      <c r="D39" s="83">
        <v>150032498</v>
      </c>
    </row>
    <row r="40" spans="1:4" x14ac:dyDescent="0.2">
      <c r="A40" s="3">
        <v>2482</v>
      </c>
      <c r="B40" s="69" t="s">
        <v>662</v>
      </c>
      <c r="C40" s="82">
        <v>25078575.190000001</v>
      </c>
      <c r="D40" s="83">
        <v>192425722</v>
      </c>
    </row>
    <row r="41" spans="1:4" x14ac:dyDescent="0.2">
      <c r="A41" s="3">
        <v>2483</v>
      </c>
      <c r="B41" s="69" t="s">
        <v>622</v>
      </c>
      <c r="C41" s="82">
        <v>25153795.969999999</v>
      </c>
      <c r="D41" s="83">
        <v>234775726</v>
      </c>
    </row>
    <row r="42" spans="1:4" x14ac:dyDescent="0.2">
      <c r="A42" s="3">
        <v>2484</v>
      </c>
      <c r="B42" s="69" t="s">
        <v>623</v>
      </c>
      <c r="C42" s="82">
        <v>26706053.359999999</v>
      </c>
      <c r="D42" s="83">
        <v>297344675</v>
      </c>
    </row>
    <row r="43" spans="1:4" x14ac:dyDescent="0.2">
      <c r="A43" s="3">
        <v>2885</v>
      </c>
      <c r="B43" s="69" t="s">
        <v>624</v>
      </c>
      <c r="C43" s="82" t="s">
        <v>92</v>
      </c>
      <c r="D43" s="83">
        <v>392724060</v>
      </c>
    </row>
  </sheetData>
  <phoneticPr fontId="14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8F71-D6B6-44AE-8F57-9F57874810D3}">
  <dimension ref="A1:D494"/>
  <sheetViews>
    <sheetView zoomScale="72" zoomScaleNormal="72" workbookViewId="0">
      <selection activeCell="V482" sqref="V482"/>
    </sheetView>
  </sheetViews>
  <sheetFormatPr baseColWidth="10" defaultColWidth="8.83203125" defaultRowHeight="15" x14ac:dyDescent="0.2"/>
  <cols>
    <col min="1" max="1" width="8.83203125" style="73"/>
    <col min="4" max="4" width="9.1640625" style="1" bestFit="1" customWidth="1"/>
  </cols>
  <sheetData>
    <row r="1" spans="1:4" x14ac:dyDescent="0.2">
      <c r="A1" s="70" t="s">
        <v>96</v>
      </c>
      <c r="B1" s="66" t="s">
        <v>618</v>
      </c>
      <c r="C1" s="34"/>
      <c r="D1" s="34"/>
    </row>
    <row r="2" spans="1:4" ht="112" x14ac:dyDescent="0.2">
      <c r="A2" s="71" t="s">
        <v>99</v>
      </c>
      <c r="B2" s="67" t="s">
        <v>100</v>
      </c>
      <c r="C2" s="33" t="s">
        <v>110</v>
      </c>
      <c r="D2" s="33" t="s">
        <v>113</v>
      </c>
    </row>
    <row r="3" spans="1:4" x14ac:dyDescent="0.2">
      <c r="A3" s="72">
        <v>762</v>
      </c>
      <c r="B3" s="68" t="s">
        <v>114</v>
      </c>
      <c r="C3" s="28">
        <v>18.100000000000001</v>
      </c>
      <c r="D3" s="38"/>
    </row>
    <row r="4" spans="1:4" x14ac:dyDescent="0.2">
      <c r="A4" s="72">
        <v>790</v>
      </c>
      <c r="B4" s="68" t="s">
        <v>115</v>
      </c>
      <c r="C4" s="28">
        <v>18.190000000000001</v>
      </c>
      <c r="D4" s="38"/>
    </row>
    <row r="5" spans="1:4" x14ac:dyDescent="0.2">
      <c r="A5" s="72">
        <v>821</v>
      </c>
      <c r="B5" s="68" t="s">
        <v>116</v>
      </c>
      <c r="C5" s="28">
        <v>18.399999999999999</v>
      </c>
      <c r="D5" s="38"/>
    </row>
    <row r="6" spans="1:4" x14ac:dyDescent="0.2">
      <c r="A6" s="72">
        <v>851</v>
      </c>
      <c r="B6" s="68" t="s">
        <v>117</v>
      </c>
      <c r="C6" s="28">
        <v>19.2</v>
      </c>
      <c r="D6" s="38"/>
    </row>
    <row r="7" spans="1:4" x14ac:dyDescent="0.2">
      <c r="A7" s="72">
        <v>882</v>
      </c>
      <c r="B7" s="68" t="s">
        <v>118</v>
      </c>
      <c r="C7" s="28">
        <v>19.77</v>
      </c>
      <c r="D7" s="38"/>
    </row>
    <row r="8" spans="1:4" x14ac:dyDescent="0.2">
      <c r="A8" s="72">
        <v>912</v>
      </c>
      <c r="B8" s="68" t="s">
        <v>119</v>
      </c>
      <c r="C8" s="28">
        <v>19.5</v>
      </c>
      <c r="D8" s="38"/>
    </row>
    <row r="9" spans="1:4" x14ac:dyDescent="0.2">
      <c r="A9" s="72">
        <v>943</v>
      </c>
      <c r="B9" s="68" t="s">
        <v>120</v>
      </c>
      <c r="C9" s="28">
        <v>19.39</v>
      </c>
      <c r="D9" s="38"/>
    </row>
    <row r="10" spans="1:4" x14ac:dyDescent="0.2">
      <c r="A10" s="72">
        <v>974</v>
      </c>
      <c r="B10" s="68" t="s">
        <v>121</v>
      </c>
      <c r="C10" s="28">
        <v>19.32</v>
      </c>
      <c r="D10" s="38"/>
    </row>
    <row r="11" spans="1:4" x14ac:dyDescent="0.2">
      <c r="A11" s="72">
        <v>1004</v>
      </c>
      <c r="B11" s="68" t="s">
        <v>122</v>
      </c>
      <c r="C11" s="28">
        <v>19.399999999999999</v>
      </c>
      <c r="D11" s="38"/>
    </row>
    <row r="12" spans="1:4" x14ac:dyDescent="0.2">
      <c r="A12" s="72">
        <v>1035</v>
      </c>
      <c r="B12" s="68" t="s">
        <v>123</v>
      </c>
      <c r="C12" s="28">
        <v>19.829999999999998</v>
      </c>
      <c r="D12" s="38"/>
    </row>
    <row r="13" spans="1:4" x14ac:dyDescent="0.2">
      <c r="A13" s="72">
        <v>1065</v>
      </c>
      <c r="B13" s="68" t="s">
        <v>124</v>
      </c>
      <c r="C13" s="28">
        <v>20.350000000000001</v>
      </c>
      <c r="D13" s="38"/>
    </row>
    <row r="14" spans="1:4" x14ac:dyDescent="0.2">
      <c r="A14" s="72">
        <v>1096</v>
      </c>
      <c r="B14" s="68" t="s">
        <v>125</v>
      </c>
      <c r="C14" s="28">
        <v>20.58</v>
      </c>
      <c r="D14" s="38"/>
    </row>
    <row r="15" spans="1:4" x14ac:dyDescent="0.2">
      <c r="A15" s="72">
        <v>1127</v>
      </c>
      <c r="B15" s="68" t="s">
        <v>126</v>
      </c>
      <c r="C15" s="28">
        <v>19.5</v>
      </c>
      <c r="D15" s="38"/>
    </row>
    <row r="16" spans="1:4" x14ac:dyDescent="0.2">
      <c r="A16" s="72">
        <v>1155</v>
      </c>
      <c r="B16" s="68" t="s">
        <v>127</v>
      </c>
      <c r="C16" s="28">
        <v>19.5</v>
      </c>
      <c r="D16" s="38"/>
    </row>
    <row r="17" spans="1:4" x14ac:dyDescent="0.2">
      <c r="A17" s="72">
        <v>1186</v>
      </c>
      <c r="B17" s="68" t="s">
        <v>128</v>
      </c>
      <c r="C17" s="28">
        <v>19.2</v>
      </c>
      <c r="D17" s="38"/>
    </row>
    <row r="18" spans="1:4" x14ac:dyDescent="0.2">
      <c r="A18" s="72">
        <v>1216</v>
      </c>
      <c r="B18" s="68" t="s">
        <v>129</v>
      </c>
      <c r="C18" s="28">
        <v>19.420000000000002</v>
      </c>
      <c r="D18" s="38"/>
    </row>
    <row r="19" spans="1:4" x14ac:dyDescent="0.2">
      <c r="A19" s="72">
        <v>1247</v>
      </c>
      <c r="B19" s="68" t="s">
        <v>130</v>
      </c>
      <c r="C19" s="28">
        <v>19.57</v>
      </c>
      <c r="D19" s="38"/>
    </row>
    <row r="20" spans="1:4" x14ac:dyDescent="0.2">
      <c r="A20" s="72">
        <v>1277</v>
      </c>
      <c r="B20" s="68" t="s">
        <v>131</v>
      </c>
      <c r="C20" s="28">
        <v>19.48</v>
      </c>
      <c r="D20" s="38"/>
    </row>
    <row r="21" spans="1:4" x14ac:dyDescent="0.2">
      <c r="A21" s="72">
        <v>1308</v>
      </c>
      <c r="B21" s="68" t="s">
        <v>132</v>
      </c>
      <c r="C21" s="28">
        <v>19.29</v>
      </c>
      <c r="D21" s="38"/>
    </row>
    <row r="22" spans="1:4" x14ac:dyDescent="0.2">
      <c r="A22" s="72">
        <v>1339</v>
      </c>
      <c r="B22" s="68" t="s">
        <v>133</v>
      </c>
      <c r="C22" s="28">
        <v>18.73</v>
      </c>
      <c r="D22" s="38"/>
    </row>
    <row r="23" spans="1:4" x14ac:dyDescent="0.2">
      <c r="A23" s="72">
        <v>1369</v>
      </c>
      <c r="B23" s="68" t="s">
        <v>134</v>
      </c>
      <c r="C23" s="28">
        <v>17.75</v>
      </c>
      <c r="D23" s="38"/>
    </row>
    <row r="24" spans="1:4" x14ac:dyDescent="0.2">
      <c r="A24" s="72">
        <v>1400</v>
      </c>
      <c r="B24" s="68" t="s">
        <v>135</v>
      </c>
      <c r="C24" s="28">
        <v>18.07</v>
      </c>
      <c r="D24" s="38"/>
    </row>
    <row r="25" spans="1:4" x14ac:dyDescent="0.2">
      <c r="A25" s="72">
        <v>1430</v>
      </c>
      <c r="B25" s="68" t="s">
        <v>136</v>
      </c>
      <c r="C25" s="28">
        <v>18.18</v>
      </c>
      <c r="D25" s="38"/>
    </row>
    <row r="26" spans="1:4" x14ac:dyDescent="0.2">
      <c r="A26" s="72">
        <v>1461</v>
      </c>
      <c r="B26" s="68" t="s">
        <v>137</v>
      </c>
      <c r="C26" s="28">
        <v>18.45</v>
      </c>
      <c r="D26" s="38"/>
    </row>
    <row r="27" spans="1:4" x14ac:dyDescent="0.2">
      <c r="A27" s="72">
        <v>1492</v>
      </c>
      <c r="B27" s="68" t="s">
        <v>138</v>
      </c>
      <c r="C27" s="28">
        <v>18.36</v>
      </c>
      <c r="D27" s="38"/>
    </row>
    <row r="28" spans="1:4" x14ac:dyDescent="0.2">
      <c r="A28" s="72">
        <v>1521</v>
      </c>
      <c r="B28" s="68" t="s">
        <v>139</v>
      </c>
      <c r="C28" s="28">
        <v>17.399999999999999</v>
      </c>
      <c r="D28" s="38"/>
    </row>
    <row r="29" spans="1:4" x14ac:dyDescent="0.2">
      <c r="A29" s="72">
        <v>1552</v>
      </c>
      <c r="B29" s="68" t="s">
        <v>140</v>
      </c>
      <c r="C29" s="28">
        <v>17.52</v>
      </c>
      <c r="D29" s="38"/>
    </row>
    <row r="30" spans="1:4" x14ac:dyDescent="0.2">
      <c r="A30" s="72">
        <v>1582</v>
      </c>
      <c r="B30" s="68" t="s">
        <v>141</v>
      </c>
      <c r="C30" s="28">
        <v>18.18</v>
      </c>
      <c r="D30" s="38"/>
    </row>
    <row r="31" spans="1:4" x14ac:dyDescent="0.2">
      <c r="A31" s="72">
        <v>1613</v>
      </c>
      <c r="B31" s="68" t="s">
        <v>142</v>
      </c>
      <c r="C31" s="28">
        <v>18.25</v>
      </c>
      <c r="D31" s="38"/>
    </row>
    <row r="32" spans="1:4" x14ac:dyDescent="0.2">
      <c r="A32" s="72">
        <v>1643</v>
      </c>
      <c r="B32" s="68" t="s">
        <v>143</v>
      </c>
      <c r="C32" s="28">
        <v>17.95</v>
      </c>
      <c r="D32" s="38"/>
    </row>
    <row r="33" spans="1:4" x14ac:dyDescent="0.2">
      <c r="A33" s="72">
        <v>1674</v>
      </c>
      <c r="B33" s="68" t="s">
        <v>144</v>
      </c>
      <c r="C33" s="28">
        <v>17.82</v>
      </c>
      <c r="D33" s="38"/>
    </row>
    <row r="34" spans="1:4" x14ac:dyDescent="0.2">
      <c r="A34" s="72">
        <v>1705</v>
      </c>
      <c r="B34" s="68" t="s">
        <v>145</v>
      </c>
      <c r="C34" s="28">
        <v>17.93</v>
      </c>
      <c r="D34" s="38"/>
    </row>
    <row r="35" spans="1:4" x14ac:dyDescent="0.2">
      <c r="A35" s="72">
        <v>1735</v>
      </c>
      <c r="B35" s="68" t="s">
        <v>146</v>
      </c>
      <c r="C35" s="28">
        <v>18.149999999999999</v>
      </c>
      <c r="D35" s="38"/>
    </row>
    <row r="36" spans="1:4" x14ac:dyDescent="0.2">
      <c r="A36" s="72">
        <v>1766</v>
      </c>
      <c r="B36" s="68" t="s">
        <v>147</v>
      </c>
      <c r="C36" s="28">
        <v>17.86</v>
      </c>
      <c r="D36" s="38"/>
    </row>
    <row r="37" spans="1:4" x14ac:dyDescent="0.2">
      <c r="A37" s="72">
        <v>1796</v>
      </c>
      <c r="B37" s="68" t="s">
        <v>148</v>
      </c>
      <c r="C37" s="28">
        <v>17.78</v>
      </c>
      <c r="D37" s="38"/>
    </row>
    <row r="38" spans="1:4" x14ac:dyDescent="0.2">
      <c r="A38" s="72">
        <v>1827</v>
      </c>
      <c r="B38" s="68" t="s">
        <v>149</v>
      </c>
      <c r="C38" s="28">
        <v>17.86</v>
      </c>
      <c r="D38" s="38"/>
    </row>
    <row r="39" spans="1:4" x14ac:dyDescent="0.2">
      <c r="A39" s="72">
        <v>1858</v>
      </c>
      <c r="B39" s="68" t="s">
        <v>150</v>
      </c>
      <c r="C39" s="28">
        <v>17.73</v>
      </c>
      <c r="D39" s="38"/>
    </row>
    <row r="40" spans="1:4" x14ac:dyDescent="0.2">
      <c r="A40" s="72">
        <v>1886</v>
      </c>
      <c r="B40" s="68" t="s">
        <v>151</v>
      </c>
      <c r="C40" s="28">
        <v>17.53</v>
      </c>
      <c r="D40" s="38"/>
    </row>
    <row r="41" spans="1:4" x14ac:dyDescent="0.2">
      <c r="A41" s="72">
        <v>1917</v>
      </c>
      <c r="B41" s="68" t="s">
        <v>152</v>
      </c>
      <c r="C41" s="28">
        <v>17.53</v>
      </c>
      <c r="D41" s="38"/>
    </row>
    <row r="42" spans="1:4" x14ac:dyDescent="0.2">
      <c r="A42" s="72">
        <v>1947</v>
      </c>
      <c r="B42" s="68" t="s">
        <v>153</v>
      </c>
      <c r="C42" s="28">
        <v>17.62</v>
      </c>
      <c r="D42" s="38"/>
    </row>
    <row r="43" spans="1:4" x14ac:dyDescent="0.2">
      <c r="A43" s="72">
        <v>1978</v>
      </c>
      <c r="B43" s="68" t="s">
        <v>154</v>
      </c>
      <c r="C43" s="28">
        <v>17.7</v>
      </c>
      <c r="D43" s="38"/>
    </row>
    <row r="44" spans="1:4" x14ac:dyDescent="0.2">
      <c r="A44" s="72">
        <v>2008</v>
      </c>
      <c r="B44" s="68" t="s">
        <v>155</v>
      </c>
      <c r="C44" s="28">
        <v>17.649999999999999</v>
      </c>
      <c r="D44" s="38"/>
    </row>
    <row r="45" spans="1:4" x14ac:dyDescent="0.2">
      <c r="A45" s="72">
        <v>2039</v>
      </c>
      <c r="B45" s="68" t="s">
        <v>156</v>
      </c>
      <c r="C45" s="28">
        <v>17.45</v>
      </c>
      <c r="D45" s="38"/>
    </row>
    <row r="46" spans="1:4" x14ac:dyDescent="0.2">
      <c r="A46" s="72">
        <v>2070</v>
      </c>
      <c r="B46" s="68" t="s">
        <v>157</v>
      </c>
      <c r="C46" s="28">
        <v>17.22</v>
      </c>
      <c r="D46" s="38"/>
    </row>
    <row r="47" spans="1:4" x14ac:dyDescent="0.2">
      <c r="A47" s="72">
        <v>2100</v>
      </c>
      <c r="B47" s="68" t="s">
        <v>158</v>
      </c>
      <c r="C47" s="28">
        <v>16.850000000000001</v>
      </c>
      <c r="D47" s="38"/>
    </row>
    <row r="48" spans="1:4" x14ac:dyDescent="0.2">
      <c r="A48" s="72">
        <v>2131</v>
      </c>
      <c r="B48" s="68" t="s">
        <v>159</v>
      </c>
      <c r="C48" s="28">
        <v>17.07</v>
      </c>
      <c r="D48" s="38"/>
    </row>
    <row r="49" spans="1:4" x14ac:dyDescent="0.2">
      <c r="A49" s="72">
        <v>2161</v>
      </c>
      <c r="B49" s="68" t="s">
        <v>161</v>
      </c>
      <c r="C49" s="28">
        <v>16.8</v>
      </c>
      <c r="D49" s="38"/>
    </row>
    <row r="50" spans="1:4" x14ac:dyDescent="0.2">
      <c r="A50" s="72">
        <v>2192</v>
      </c>
      <c r="B50" s="68" t="s">
        <v>162</v>
      </c>
      <c r="C50" s="28">
        <v>16.55</v>
      </c>
      <c r="D50" s="38"/>
    </row>
    <row r="51" spans="1:4" x14ac:dyDescent="0.2">
      <c r="A51" s="72">
        <v>2223</v>
      </c>
      <c r="B51" s="68" t="s">
        <v>163</v>
      </c>
      <c r="C51" s="28">
        <v>16.34</v>
      </c>
      <c r="D51" s="38"/>
    </row>
    <row r="52" spans="1:4" x14ac:dyDescent="0.2">
      <c r="A52" s="72">
        <v>2251</v>
      </c>
      <c r="B52" s="68" t="s">
        <v>164</v>
      </c>
      <c r="C52" s="28">
        <v>16.239999999999998</v>
      </c>
      <c r="D52" s="38"/>
    </row>
    <row r="53" spans="1:4" x14ac:dyDescent="0.2">
      <c r="A53" s="72">
        <v>2282</v>
      </c>
      <c r="B53" s="68" t="s">
        <v>165</v>
      </c>
      <c r="C53" s="28">
        <v>16.07</v>
      </c>
      <c r="D53" s="38"/>
    </row>
    <row r="54" spans="1:4" x14ac:dyDescent="0.2">
      <c r="A54" s="72">
        <v>2312</v>
      </c>
      <c r="B54" s="68" t="s">
        <v>166</v>
      </c>
      <c r="C54" s="28">
        <v>16.100000000000001</v>
      </c>
      <c r="D54" s="38"/>
    </row>
    <row r="55" spans="1:4" x14ac:dyDescent="0.2">
      <c r="A55" s="72">
        <v>2343</v>
      </c>
      <c r="B55" s="68" t="s">
        <v>167</v>
      </c>
      <c r="C55" s="28">
        <v>16.13</v>
      </c>
      <c r="D55" s="38"/>
    </row>
    <row r="56" spans="1:4" x14ac:dyDescent="0.2">
      <c r="A56" s="72">
        <v>2373</v>
      </c>
      <c r="B56" s="68" t="s">
        <v>168</v>
      </c>
      <c r="C56" s="28">
        <v>16.13</v>
      </c>
      <c r="D56" s="38"/>
    </row>
    <row r="57" spans="1:4" x14ac:dyDescent="0.2">
      <c r="A57" s="72">
        <v>2404</v>
      </c>
      <c r="B57" s="68" t="s">
        <v>169</v>
      </c>
      <c r="C57" s="28">
        <v>16.100000000000001</v>
      </c>
      <c r="D57" s="38"/>
    </row>
    <row r="58" spans="1:4" x14ac:dyDescent="0.2">
      <c r="A58" s="72">
        <v>2435</v>
      </c>
      <c r="B58" s="68" t="s">
        <v>170</v>
      </c>
      <c r="C58" s="28">
        <v>15.58</v>
      </c>
      <c r="D58" s="38"/>
    </row>
    <row r="59" spans="1:4" x14ac:dyDescent="0.2">
      <c r="A59" s="72">
        <v>2465</v>
      </c>
      <c r="B59" s="68" t="s">
        <v>171</v>
      </c>
      <c r="C59" s="28">
        <v>15.12</v>
      </c>
      <c r="D59" s="38"/>
    </row>
    <row r="60" spans="1:4" x14ac:dyDescent="0.2">
      <c r="A60" s="72">
        <v>2496</v>
      </c>
      <c r="B60" s="68" t="s">
        <v>172</v>
      </c>
      <c r="C60" s="28">
        <v>15.37</v>
      </c>
      <c r="D60" s="38"/>
    </row>
    <row r="61" spans="1:4" x14ac:dyDescent="0.2">
      <c r="A61" s="72">
        <v>2526</v>
      </c>
      <c r="B61" s="68" t="s">
        <v>173</v>
      </c>
      <c r="C61" s="28">
        <v>14.48</v>
      </c>
      <c r="D61" s="38"/>
    </row>
    <row r="62" spans="1:4" x14ac:dyDescent="0.2">
      <c r="A62" s="72">
        <v>2557</v>
      </c>
      <c r="B62" s="68" t="s">
        <v>174</v>
      </c>
      <c r="C62" s="28">
        <v>14.46</v>
      </c>
      <c r="D62" s="38"/>
    </row>
    <row r="63" spans="1:4" x14ac:dyDescent="0.2">
      <c r="A63" s="72">
        <v>2588</v>
      </c>
      <c r="B63" s="68" t="s">
        <v>175</v>
      </c>
      <c r="C63" s="28">
        <v>14.46</v>
      </c>
      <c r="D63" s="38"/>
    </row>
    <row r="64" spans="1:4" x14ac:dyDescent="0.2">
      <c r="A64" s="72">
        <v>2616</v>
      </c>
      <c r="B64" s="68" t="s">
        <v>176</v>
      </c>
      <c r="C64" s="28">
        <v>14.06</v>
      </c>
      <c r="D64" s="38"/>
    </row>
    <row r="65" spans="1:4" x14ac:dyDescent="0.2">
      <c r="A65" s="72">
        <v>2647</v>
      </c>
      <c r="B65" s="68" t="s">
        <v>177</v>
      </c>
      <c r="C65" s="28">
        <v>13.87</v>
      </c>
      <c r="D65" s="38"/>
    </row>
    <row r="66" spans="1:4" x14ac:dyDescent="0.2">
      <c r="A66" s="72">
        <v>2677</v>
      </c>
      <c r="B66" s="68" t="s">
        <v>178</v>
      </c>
      <c r="C66" s="28">
        <v>13.82</v>
      </c>
      <c r="D66" s="38"/>
    </row>
    <row r="67" spans="1:4" x14ac:dyDescent="0.2">
      <c r="A67" s="72">
        <v>2708</v>
      </c>
      <c r="B67" s="68" t="s">
        <v>179</v>
      </c>
      <c r="C67" s="28">
        <v>13.76</v>
      </c>
      <c r="D67" s="38"/>
    </row>
    <row r="68" spans="1:4" x14ac:dyDescent="0.2">
      <c r="A68" s="72">
        <v>2738</v>
      </c>
      <c r="B68" s="68" t="s">
        <v>180</v>
      </c>
      <c r="C68" s="28">
        <v>13.71</v>
      </c>
      <c r="D68" s="38"/>
    </row>
    <row r="69" spans="1:4" x14ac:dyDescent="0.2">
      <c r="A69" s="72">
        <v>2769</v>
      </c>
      <c r="B69" s="68" t="s">
        <v>181</v>
      </c>
      <c r="C69" s="28">
        <v>13.71</v>
      </c>
      <c r="D69" s="38"/>
    </row>
    <row r="70" spans="1:4" x14ac:dyDescent="0.2">
      <c r="A70" s="72">
        <v>2800</v>
      </c>
      <c r="B70" s="68" t="s">
        <v>182</v>
      </c>
      <c r="C70" s="28">
        <v>13.45</v>
      </c>
      <c r="D70" s="38"/>
    </row>
    <row r="71" spans="1:4" x14ac:dyDescent="0.2">
      <c r="A71" s="72">
        <v>2830</v>
      </c>
      <c r="B71" s="68" t="s">
        <v>183</v>
      </c>
      <c r="C71" s="28">
        <v>13.62</v>
      </c>
      <c r="D71" s="38"/>
    </row>
    <row r="72" spans="1:4" x14ac:dyDescent="0.2">
      <c r="A72" s="72">
        <v>2861</v>
      </c>
      <c r="B72" s="68" t="s">
        <v>184</v>
      </c>
      <c r="C72" s="28">
        <v>13.62</v>
      </c>
      <c r="D72" s="38"/>
    </row>
    <row r="73" spans="1:4" x14ac:dyDescent="0.2">
      <c r="A73" s="72">
        <v>2891</v>
      </c>
      <c r="B73" s="68" t="s">
        <v>185</v>
      </c>
      <c r="C73" s="28">
        <v>13.57</v>
      </c>
      <c r="D73" s="38"/>
    </row>
    <row r="74" spans="1:4" x14ac:dyDescent="0.2">
      <c r="A74" s="72">
        <v>2922</v>
      </c>
      <c r="B74" s="68" t="s">
        <v>186</v>
      </c>
      <c r="C74" s="28">
        <v>13.57</v>
      </c>
      <c r="D74" s="38"/>
    </row>
    <row r="75" spans="1:4" x14ac:dyDescent="0.2">
      <c r="A75" s="72">
        <v>2953</v>
      </c>
      <c r="B75" s="68" t="s">
        <v>187</v>
      </c>
      <c r="C75" s="28">
        <v>13.57</v>
      </c>
      <c r="D75" s="38"/>
    </row>
    <row r="76" spans="1:4" x14ac:dyDescent="0.2">
      <c r="A76" s="72">
        <v>2982</v>
      </c>
      <c r="B76" s="68" t="s">
        <v>188</v>
      </c>
      <c r="C76" s="28">
        <v>13.53</v>
      </c>
      <c r="D76" s="38"/>
    </row>
    <row r="77" spans="1:4" x14ac:dyDescent="0.2">
      <c r="A77" s="72">
        <v>3013</v>
      </c>
      <c r="B77" s="68" t="s">
        <v>189</v>
      </c>
      <c r="C77" s="28">
        <v>13.47</v>
      </c>
      <c r="D77" s="38"/>
    </row>
    <row r="78" spans="1:4" x14ac:dyDescent="0.2">
      <c r="A78" s="72">
        <v>3043</v>
      </c>
      <c r="B78" s="68" t="s">
        <v>190</v>
      </c>
      <c r="C78" s="28">
        <v>13.53</v>
      </c>
      <c r="D78" s="38"/>
    </row>
    <row r="79" spans="1:4" x14ac:dyDescent="0.2">
      <c r="A79" s="72">
        <v>3074</v>
      </c>
      <c r="B79" s="68" t="s">
        <v>191</v>
      </c>
      <c r="C79" s="28">
        <v>13.53</v>
      </c>
      <c r="D79" s="38"/>
    </row>
    <row r="80" spans="1:4" x14ac:dyDescent="0.2">
      <c r="A80" s="72">
        <v>3104</v>
      </c>
      <c r="B80" s="68" t="s">
        <v>192</v>
      </c>
      <c r="C80" s="28">
        <v>13.45</v>
      </c>
      <c r="D80" s="38"/>
    </row>
    <row r="81" spans="1:4" x14ac:dyDescent="0.2">
      <c r="A81" s="72">
        <v>3135</v>
      </c>
      <c r="B81" s="68" t="s">
        <v>193</v>
      </c>
      <c r="C81" s="28">
        <v>13.33</v>
      </c>
      <c r="D81" s="38"/>
    </row>
    <row r="82" spans="1:4" x14ac:dyDescent="0.2">
      <c r="A82" s="72">
        <v>3166</v>
      </c>
      <c r="B82" s="68" t="s">
        <v>194</v>
      </c>
      <c r="C82" s="28">
        <v>13.33</v>
      </c>
      <c r="D82" s="38"/>
    </row>
    <row r="83" spans="1:4" x14ac:dyDescent="0.2">
      <c r="A83" s="72">
        <v>3196</v>
      </c>
      <c r="B83" s="68" t="s">
        <v>195</v>
      </c>
      <c r="C83" s="28">
        <v>13.33</v>
      </c>
      <c r="D83" s="38"/>
    </row>
    <row r="84" spans="1:4" x14ac:dyDescent="0.2">
      <c r="A84" s="72">
        <v>3227</v>
      </c>
      <c r="B84" s="68" t="s">
        <v>196</v>
      </c>
      <c r="C84" s="28">
        <v>13.24</v>
      </c>
      <c r="D84" s="38"/>
    </row>
    <row r="85" spans="1:4" x14ac:dyDescent="0.2">
      <c r="A85" s="72">
        <v>3257</v>
      </c>
      <c r="B85" s="68" t="s">
        <v>197</v>
      </c>
      <c r="C85" s="28">
        <v>13.15</v>
      </c>
      <c r="D85" s="38"/>
    </row>
    <row r="86" spans="1:4" x14ac:dyDescent="0.2">
      <c r="A86" s="72">
        <v>3288</v>
      </c>
      <c r="B86" s="68" t="s">
        <v>198</v>
      </c>
      <c r="C86" s="28">
        <v>13.15</v>
      </c>
      <c r="D86" s="38"/>
    </row>
    <row r="87" spans="1:4" x14ac:dyDescent="0.2">
      <c r="A87" s="72">
        <v>3319</v>
      </c>
      <c r="B87" s="68" t="s">
        <v>199</v>
      </c>
      <c r="C87" s="28">
        <v>13.15</v>
      </c>
      <c r="D87" s="38"/>
    </row>
    <row r="88" spans="1:4" x14ac:dyDescent="0.2">
      <c r="A88" s="72">
        <v>3347</v>
      </c>
      <c r="B88" s="68" t="s">
        <v>200</v>
      </c>
      <c r="C88" s="28">
        <v>13.15</v>
      </c>
      <c r="D88" s="38"/>
    </row>
    <row r="89" spans="1:4" x14ac:dyDescent="0.2">
      <c r="A89" s="72">
        <v>3378</v>
      </c>
      <c r="B89" s="68" t="s">
        <v>201</v>
      </c>
      <c r="C89" s="28">
        <v>13.29</v>
      </c>
      <c r="D89" s="38"/>
    </row>
    <row r="90" spans="1:4" x14ac:dyDescent="0.2">
      <c r="A90" s="72">
        <v>3408</v>
      </c>
      <c r="B90" s="68" t="s">
        <v>202</v>
      </c>
      <c r="C90" s="28">
        <v>13.38</v>
      </c>
      <c r="D90" s="38"/>
    </row>
    <row r="91" spans="1:4" x14ac:dyDescent="0.2">
      <c r="A91" s="72">
        <v>3439</v>
      </c>
      <c r="B91" s="68" t="s">
        <v>203</v>
      </c>
      <c r="C91" s="28">
        <v>13.38</v>
      </c>
      <c r="D91" s="38"/>
    </row>
    <row r="92" spans="1:4" x14ac:dyDescent="0.2">
      <c r="A92" s="72">
        <v>3469</v>
      </c>
      <c r="B92" s="68" t="s">
        <v>204</v>
      </c>
      <c r="C92" s="28">
        <v>13.38</v>
      </c>
      <c r="D92" s="38"/>
    </row>
    <row r="93" spans="1:4" x14ac:dyDescent="0.2">
      <c r="A93" s="72">
        <v>3500</v>
      </c>
      <c r="B93" s="68" t="s">
        <v>205</v>
      </c>
      <c r="C93" s="28">
        <v>13.35</v>
      </c>
      <c r="D93" s="38"/>
    </row>
    <row r="94" spans="1:4" x14ac:dyDescent="0.2">
      <c r="A94" s="72">
        <v>3531</v>
      </c>
      <c r="B94" s="68" t="s">
        <v>206</v>
      </c>
      <c r="C94" s="28">
        <v>13.33</v>
      </c>
      <c r="D94" s="38"/>
    </row>
    <row r="95" spans="1:4" x14ac:dyDescent="0.2">
      <c r="A95" s="72">
        <v>3561</v>
      </c>
      <c r="B95" s="68" t="s">
        <v>207</v>
      </c>
      <c r="C95" s="28">
        <v>13.29</v>
      </c>
      <c r="D95" s="38"/>
    </row>
    <row r="96" spans="1:4" x14ac:dyDescent="0.2">
      <c r="A96" s="72">
        <v>3592</v>
      </c>
      <c r="B96" s="68" t="s">
        <v>208</v>
      </c>
      <c r="C96" s="28">
        <v>13.22</v>
      </c>
      <c r="D96" s="38"/>
    </row>
    <row r="97" spans="1:4" x14ac:dyDescent="0.2">
      <c r="A97" s="72">
        <v>3622</v>
      </c>
      <c r="B97" s="68" t="s">
        <v>209</v>
      </c>
      <c r="C97" s="28">
        <v>13.2</v>
      </c>
      <c r="D97" s="38"/>
    </row>
    <row r="98" spans="1:4" x14ac:dyDescent="0.2">
      <c r="A98" s="72">
        <v>3653</v>
      </c>
      <c r="B98" s="68" t="s">
        <v>210</v>
      </c>
      <c r="C98" s="28">
        <v>13.2</v>
      </c>
      <c r="D98" s="38"/>
    </row>
    <row r="99" spans="1:4" x14ac:dyDescent="0.2">
      <c r="A99" s="72">
        <v>3684</v>
      </c>
      <c r="B99" s="68" t="s">
        <v>211</v>
      </c>
      <c r="C99" s="28">
        <v>13.25</v>
      </c>
      <c r="D99" s="38"/>
    </row>
    <row r="100" spans="1:4" x14ac:dyDescent="0.2">
      <c r="A100" s="72">
        <v>3712</v>
      </c>
      <c r="B100" s="68" t="s">
        <v>212</v>
      </c>
      <c r="C100" s="28">
        <v>13.2</v>
      </c>
      <c r="D100" s="38"/>
    </row>
    <row r="101" spans="1:4" x14ac:dyDescent="0.2">
      <c r="A101" s="72">
        <v>3743</v>
      </c>
      <c r="B101" s="68" t="s">
        <v>213</v>
      </c>
      <c r="C101" s="28">
        <v>13.2</v>
      </c>
      <c r="D101" s="38"/>
    </row>
    <row r="102" spans="1:4" x14ac:dyDescent="0.2">
      <c r="A102" s="72">
        <v>3773</v>
      </c>
      <c r="B102" s="68" t="s">
        <v>214</v>
      </c>
      <c r="C102" s="28">
        <v>13.2</v>
      </c>
      <c r="D102" s="38"/>
    </row>
    <row r="103" spans="1:4" x14ac:dyDescent="0.2">
      <c r="A103" s="72">
        <v>3804</v>
      </c>
      <c r="B103" s="68" t="s">
        <v>215</v>
      </c>
      <c r="C103" s="28">
        <v>13.2</v>
      </c>
      <c r="D103" s="38"/>
    </row>
    <row r="104" spans="1:4" x14ac:dyDescent="0.2">
      <c r="A104" s="72">
        <v>3834</v>
      </c>
      <c r="B104" s="68" t="s">
        <v>216</v>
      </c>
      <c r="C104" s="28">
        <v>13.2</v>
      </c>
      <c r="D104" s="38"/>
    </row>
    <row r="105" spans="1:4" x14ac:dyDescent="0.2">
      <c r="A105" s="72">
        <v>3865</v>
      </c>
      <c r="B105" s="68" t="s">
        <v>217</v>
      </c>
      <c r="C105" s="28">
        <v>13.2</v>
      </c>
      <c r="D105" s="38"/>
    </row>
    <row r="106" spans="1:4" x14ac:dyDescent="0.2">
      <c r="A106" s="72">
        <v>3896</v>
      </c>
      <c r="B106" s="68" t="s">
        <v>218</v>
      </c>
      <c r="C106" s="28">
        <v>13.2</v>
      </c>
      <c r="D106" s="38"/>
    </row>
    <row r="107" spans="1:4" x14ac:dyDescent="0.2">
      <c r="A107" s="72">
        <v>3926</v>
      </c>
      <c r="B107" s="68" t="s">
        <v>219</v>
      </c>
      <c r="C107" s="28">
        <v>13.2</v>
      </c>
      <c r="D107" s="38"/>
    </row>
    <row r="108" spans="1:4" x14ac:dyDescent="0.2">
      <c r="A108" s="72">
        <v>3957</v>
      </c>
      <c r="B108" s="68" t="s">
        <v>220</v>
      </c>
      <c r="C108" s="28">
        <v>13.2</v>
      </c>
      <c r="D108" s="38"/>
    </row>
    <row r="109" spans="1:4" x14ac:dyDescent="0.2">
      <c r="A109" s="72">
        <v>3987</v>
      </c>
      <c r="B109" s="68" t="s">
        <v>221</v>
      </c>
      <c r="C109" s="28">
        <v>13.2</v>
      </c>
      <c r="D109" s="38"/>
    </row>
    <row r="110" spans="1:4" x14ac:dyDescent="0.2">
      <c r="A110" s="72">
        <v>4018</v>
      </c>
      <c r="B110" s="68" t="s">
        <v>222</v>
      </c>
      <c r="C110" s="28">
        <v>13.2</v>
      </c>
      <c r="D110" s="38"/>
    </row>
    <row r="111" spans="1:4" x14ac:dyDescent="0.2">
      <c r="A111" s="72">
        <v>4049</v>
      </c>
      <c r="B111" s="68" t="s">
        <v>223</v>
      </c>
      <c r="C111" s="28">
        <v>13.08</v>
      </c>
      <c r="D111" s="38"/>
    </row>
    <row r="112" spans="1:4" x14ac:dyDescent="0.2">
      <c r="A112" s="72">
        <v>4077</v>
      </c>
      <c r="B112" s="68" t="s">
        <v>224</v>
      </c>
      <c r="C112" s="28">
        <v>13.08</v>
      </c>
      <c r="D112" s="38"/>
    </row>
    <row r="113" spans="1:4" x14ac:dyDescent="0.2">
      <c r="A113" s="72">
        <v>4108</v>
      </c>
      <c r="B113" s="68" t="s">
        <v>225</v>
      </c>
      <c r="C113" s="28">
        <v>13.08</v>
      </c>
      <c r="D113" s="38"/>
    </row>
    <row r="114" spans="1:4" x14ac:dyDescent="0.2">
      <c r="A114" s="72">
        <v>4138</v>
      </c>
      <c r="B114" s="68" t="s">
        <v>226</v>
      </c>
      <c r="C114" s="28">
        <v>13.08</v>
      </c>
      <c r="D114" s="38"/>
    </row>
    <row r="115" spans="1:4" x14ac:dyDescent="0.2">
      <c r="A115" s="72">
        <v>4169</v>
      </c>
      <c r="B115" s="68" t="s">
        <v>227</v>
      </c>
      <c r="C115" s="28">
        <v>13.17</v>
      </c>
      <c r="D115" s="38"/>
    </row>
    <row r="116" spans="1:4" x14ac:dyDescent="0.2">
      <c r="A116" s="72">
        <v>4199</v>
      </c>
      <c r="B116" s="68" t="s">
        <v>228</v>
      </c>
      <c r="C116" s="28">
        <v>13.25</v>
      </c>
      <c r="D116" s="38"/>
    </row>
    <row r="117" spans="1:4" x14ac:dyDescent="0.2">
      <c r="A117" s="72">
        <v>4230</v>
      </c>
      <c r="B117" s="68" t="s">
        <v>229</v>
      </c>
      <c r="C117" s="28">
        <v>13.31</v>
      </c>
      <c r="D117" s="38"/>
    </row>
    <row r="118" spans="1:4" x14ac:dyDescent="0.2">
      <c r="A118" s="72">
        <v>4261</v>
      </c>
      <c r="B118" s="68" t="s">
        <v>230</v>
      </c>
      <c r="C118" s="28">
        <v>13.36</v>
      </c>
      <c r="D118" s="38"/>
    </row>
    <row r="119" spans="1:4" x14ac:dyDescent="0.2">
      <c r="A119" s="72">
        <v>4291</v>
      </c>
      <c r="B119" s="68" t="s">
        <v>231</v>
      </c>
      <c r="C119" s="28">
        <v>13.38</v>
      </c>
      <c r="D119" s="38"/>
    </row>
    <row r="120" spans="1:4" x14ac:dyDescent="0.2">
      <c r="A120" s="72">
        <v>4322</v>
      </c>
      <c r="B120" s="68" t="s">
        <v>232</v>
      </c>
      <c r="C120" s="28">
        <v>13.29</v>
      </c>
      <c r="D120" s="38"/>
    </row>
    <row r="121" spans="1:4" x14ac:dyDescent="0.2">
      <c r="A121" s="72">
        <v>4352</v>
      </c>
      <c r="B121" s="68" t="s">
        <v>233</v>
      </c>
      <c r="C121" s="28">
        <v>13.29</v>
      </c>
      <c r="D121" s="38"/>
    </row>
    <row r="122" spans="1:4" x14ac:dyDescent="0.2">
      <c r="A122" s="72">
        <v>4383</v>
      </c>
      <c r="B122" s="68" t="s">
        <v>234</v>
      </c>
      <c r="C122" s="28">
        <v>13.29</v>
      </c>
      <c r="D122" s="38"/>
    </row>
    <row r="123" spans="1:4" x14ac:dyDescent="0.2">
      <c r="A123" s="72">
        <v>4414</v>
      </c>
      <c r="B123" s="68" t="s">
        <v>235</v>
      </c>
      <c r="C123" s="28">
        <v>13.24</v>
      </c>
      <c r="D123" s="38"/>
    </row>
    <row r="124" spans="1:4" x14ac:dyDescent="0.2">
      <c r="A124" s="72">
        <v>4443</v>
      </c>
      <c r="B124" s="68" t="s">
        <v>236</v>
      </c>
      <c r="C124" s="28">
        <v>13.2</v>
      </c>
      <c r="D124" s="38"/>
    </row>
    <row r="125" spans="1:4" x14ac:dyDescent="0.2">
      <c r="A125" s="72">
        <v>4474</v>
      </c>
      <c r="B125" s="68" t="s">
        <v>237</v>
      </c>
      <c r="C125" s="28">
        <v>13.17</v>
      </c>
      <c r="D125" s="38"/>
    </row>
    <row r="126" spans="1:4" x14ac:dyDescent="0.2">
      <c r="A126" s="72">
        <v>4504</v>
      </c>
      <c r="B126" s="68" t="s">
        <v>238</v>
      </c>
      <c r="C126" s="28">
        <v>13.32</v>
      </c>
      <c r="D126" s="38"/>
    </row>
    <row r="127" spans="1:4" x14ac:dyDescent="0.2">
      <c r="A127" s="72">
        <v>4535</v>
      </c>
      <c r="B127" s="68" t="s">
        <v>239</v>
      </c>
      <c r="C127" s="28">
        <v>13.43</v>
      </c>
      <c r="D127" s="38"/>
    </row>
    <row r="128" spans="1:4" x14ac:dyDescent="0.2">
      <c r="A128" s="72">
        <v>4565</v>
      </c>
      <c r="B128" s="68" t="s">
        <v>240</v>
      </c>
      <c r="C128" s="28">
        <v>13.43</v>
      </c>
      <c r="D128" s="38"/>
    </row>
    <row r="129" spans="1:4" x14ac:dyDescent="0.2">
      <c r="A129" s="72">
        <v>4596</v>
      </c>
      <c r="B129" s="68" t="s">
        <v>241</v>
      </c>
      <c r="C129" s="28">
        <v>13.43</v>
      </c>
      <c r="D129" s="38"/>
    </row>
    <row r="130" spans="1:4" x14ac:dyDescent="0.2">
      <c r="A130" s="72">
        <v>4627</v>
      </c>
      <c r="B130" s="68" t="s">
        <v>242</v>
      </c>
      <c r="C130" s="28">
        <v>13.43</v>
      </c>
      <c r="D130" s="38"/>
    </row>
    <row r="131" spans="1:4" x14ac:dyDescent="0.2">
      <c r="A131" s="72">
        <v>4657</v>
      </c>
      <c r="B131" s="68" t="s">
        <v>243</v>
      </c>
      <c r="C131" s="28">
        <v>13.43</v>
      </c>
      <c r="D131" s="38"/>
    </row>
    <row r="132" spans="1:4" x14ac:dyDescent="0.2">
      <c r="A132" s="72">
        <v>4688</v>
      </c>
      <c r="B132" s="68" t="s">
        <v>244</v>
      </c>
      <c r="C132" s="28">
        <v>13.43</v>
      </c>
      <c r="D132" s="38"/>
    </row>
    <row r="133" spans="1:4" x14ac:dyDescent="0.2">
      <c r="A133" s="72">
        <v>4718</v>
      </c>
      <c r="B133" s="68" t="s">
        <v>245</v>
      </c>
      <c r="C133" s="28">
        <v>13.31</v>
      </c>
      <c r="D133" s="38"/>
    </row>
    <row r="134" spans="1:4" x14ac:dyDescent="0.2">
      <c r="A134" s="72">
        <v>4749</v>
      </c>
      <c r="B134" s="68" t="s">
        <v>246</v>
      </c>
      <c r="C134" s="28">
        <v>13.24</v>
      </c>
      <c r="D134" s="38"/>
    </row>
    <row r="135" spans="1:4" x14ac:dyDescent="0.2">
      <c r="A135" s="72">
        <v>4780</v>
      </c>
      <c r="B135" s="68" t="s">
        <v>247</v>
      </c>
      <c r="C135" s="28">
        <v>13.2</v>
      </c>
      <c r="D135" s="38"/>
    </row>
    <row r="136" spans="1:4" x14ac:dyDescent="0.2">
      <c r="A136" s="72">
        <v>4808</v>
      </c>
      <c r="B136" s="68" t="s">
        <v>248</v>
      </c>
      <c r="C136" s="28">
        <v>13.15</v>
      </c>
      <c r="D136" s="38"/>
    </row>
    <row r="137" spans="1:4" x14ac:dyDescent="0.2">
      <c r="A137" s="72">
        <v>4839</v>
      </c>
      <c r="B137" s="68" t="s">
        <v>249</v>
      </c>
      <c r="C137" s="28">
        <v>13.06</v>
      </c>
      <c r="D137" s="38"/>
    </row>
    <row r="138" spans="1:4" x14ac:dyDescent="0.2">
      <c r="A138" s="72">
        <v>4869</v>
      </c>
      <c r="B138" s="68" t="s">
        <v>250</v>
      </c>
      <c r="C138" s="28">
        <v>13.11</v>
      </c>
      <c r="D138" s="38"/>
    </row>
    <row r="139" spans="1:4" x14ac:dyDescent="0.2">
      <c r="A139" s="72">
        <v>4900</v>
      </c>
      <c r="B139" s="68" t="s">
        <v>251</v>
      </c>
      <c r="C139" s="28">
        <v>13.11</v>
      </c>
      <c r="D139" s="38"/>
    </row>
    <row r="140" spans="1:4" x14ac:dyDescent="0.2">
      <c r="A140" s="72">
        <v>4930</v>
      </c>
      <c r="B140" s="68" t="s">
        <v>252</v>
      </c>
      <c r="C140" s="28">
        <v>13.11</v>
      </c>
      <c r="D140" s="38"/>
    </row>
    <row r="141" spans="1:4" x14ac:dyDescent="0.2">
      <c r="A141" s="72">
        <v>4961</v>
      </c>
      <c r="B141" s="68" t="s">
        <v>253</v>
      </c>
      <c r="C141" s="28">
        <v>13.11</v>
      </c>
      <c r="D141" s="38"/>
    </row>
    <row r="142" spans="1:4" x14ac:dyDescent="0.2">
      <c r="A142" s="72">
        <v>4992</v>
      </c>
      <c r="B142" s="68" t="s">
        <v>254</v>
      </c>
      <c r="C142" s="28">
        <v>13.11</v>
      </c>
      <c r="D142" s="38"/>
    </row>
    <row r="143" spans="1:4" x14ac:dyDescent="0.2">
      <c r="A143" s="72">
        <v>5022</v>
      </c>
      <c r="B143" s="68" t="s">
        <v>255</v>
      </c>
      <c r="C143" s="28">
        <v>13.11</v>
      </c>
      <c r="D143" s="38"/>
    </row>
    <row r="144" spans="1:4" x14ac:dyDescent="0.2">
      <c r="A144" s="72">
        <v>5053</v>
      </c>
      <c r="B144" s="68" t="s">
        <v>256</v>
      </c>
      <c r="C144" s="28">
        <v>13.11</v>
      </c>
      <c r="D144" s="38"/>
    </row>
    <row r="145" spans="1:4" x14ac:dyDescent="0.2">
      <c r="A145" s="72">
        <v>5083</v>
      </c>
      <c r="B145" s="68" t="s">
        <v>257</v>
      </c>
      <c r="C145" s="28">
        <v>13.11</v>
      </c>
      <c r="D145" s="38"/>
    </row>
    <row r="146" spans="1:4" x14ac:dyDescent="0.2">
      <c r="A146" s="72">
        <v>5114</v>
      </c>
      <c r="B146" s="68" t="s">
        <v>258</v>
      </c>
      <c r="C146" s="28">
        <v>13.11</v>
      </c>
      <c r="D146" s="38"/>
    </row>
    <row r="147" spans="1:4" x14ac:dyDescent="0.2">
      <c r="A147" s="72">
        <v>5145</v>
      </c>
      <c r="B147" s="68" t="s">
        <v>259</v>
      </c>
      <c r="C147" s="28">
        <v>13.11</v>
      </c>
      <c r="D147" s="38"/>
    </row>
    <row r="148" spans="1:4" x14ac:dyDescent="0.2">
      <c r="A148" s="72">
        <v>5173</v>
      </c>
      <c r="B148" s="68" t="s">
        <v>260</v>
      </c>
      <c r="C148" s="28">
        <v>13.11</v>
      </c>
      <c r="D148" s="38"/>
    </row>
    <row r="149" spans="1:4" x14ac:dyDescent="0.2">
      <c r="A149" s="72">
        <v>5204</v>
      </c>
      <c r="B149" s="68" t="s">
        <v>261</v>
      </c>
      <c r="C149" s="28">
        <v>13.11</v>
      </c>
      <c r="D149" s="38"/>
    </row>
    <row r="150" spans="1:4" x14ac:dyDescent="0.2">
      <c r="A150" s="72">
        <v>5234</v>
      </c>
      <c r="B150" s="68" t="s">
        <v>262</v>
      </c>
      <c r="C150" s="28">
        <v>13.11</v>
      </c>
      <c r="D150" s="38"/>
    </row>
    <row r="151" spans="1:4" x14ac:dyDescent="0.2">
      <c r="A151" s="72">
        <v>5265</v>
      </c>
      <c r="B151" s="68" t="s">
        <v>263</v>
      </c>
      <c r="C151" s="28">
        <v>13.11</v>
      </c>
      <c r="D151" s="38"/>
    </row>
    <row r="152" spans="1:4" x14ac:dyDescent="0.2">
      <c r="A152" s="72">
        <v>5295</v>
      </c>
      <c r="B152" s="68" t="s">
        <v>264</v>
      </c>
      <c r="C152" s="28">
        <v>13.11</v>
      </c>
      <c r="D152" s="38"/>
    </row>
    <row r="153" spans="1:4" x14ac:dyDescent="0.2">
      <c r="A153" s="72">
        <v>5326</v>
      </c>
      <c r="B153" s="68" t="s">
        <v>265</v>
      </c>
      <c r="C153" s="28">
        <v>13.11</v>
      </c>
      <c r="D153" s="38"/>
    </row>
    <row r="154" spans="1:4" x14ac:dyDescent="0.2">
      <c r="A154" s="72">
        <v>5357</v>
      </c>
      <c r="B154" s="68" t="s">
        <v>266</v>
      </c>
      <c r="C154" s="28">
        <v>13.11</v>
      </c>
      <c r="D154" s="38"/>
    </row>
    <row r="155" spans="1:4" x14ac:dyDescent="0.2">
      <c r="A155" s="72">
        <v>5387</v>
      </c>
      <c r="B155" s="68" t="s">
        <v>267</v>
      </c>
      <c r="C155" s="28">
        <v>13.11</v>
      </c>
      <c r="D155" s="38"/>
    </row>
    <row r="156" spans="1:4" x14ac:dyDescent="0.2">
      <c r="A156" s="72">
        <v>5418</v>
      </c>
      <c r="B156" s="68" t="s">
        <v>268</v>
      </c>
      <c r="C156" s="28">
        <v>13.15</v>
      </c>
      <c r="D156" s="38"/>
    </row>
    <row r="157" spans="1:4" x14ac:dyDescent="0.2">
      <c r="A157" s="72">
        <v>5448</v>
      </c>
      <c r="B157" s="68" t="s">
        <v>269</v>
      </c>
      <c r="C157" s="28">
        <v>13.19</v>
      </c>
      <c r="D157" s="38"/>
    </row>
    <row r="158" spans="1:4" x14ac:dyDescent="0.2">
      <c r="A158" s="72">
        <v>5479</v>
      </c>
      <c r="B158" s="68" t="s">
        <v>270</v>
      </c>
      <c r="C158" s="28">
        <v>13.19</v>
      </c>
      <c r="D158" s="38"/>
    </row>
    <row r="159" spans="1:4" x14ac:dyDescent="0.2">
      <c r="A159" s="72">
        <v>5510</v>
      </c>
      <c r="B159" s="68" t="s">
        <v>271</v>
      </c>
      <c r="C159" s="28">
        <v>13.04</v>
      </c>
      <c r="D159" s="38"/>
    </row>
    <row r="160" spans="1:4" x14ac:dyDescent="0.2">
      <c r="A160" s="72">
        <v>5538</v>
      </c>
      <c r="B160" s="68" t="s">
        <v>272</v>
      </c>
      <c r="C160" s="28">
        <v>13.04</v>
      </c>
      <c r="D160" s="38"/>
    </row>
    <row r="161" spans="1:4" x14ac:dyDescent="0.2">
      <c r="A161" s="72">
        <v>5569</v>
      </c>
      <c r="B161" s="68" t="s">
        <v>273</v>
      </c>
      <c r="C161" s="28">
        <v>13.04</v>
      </c>
      <c r="D161" s="38"/>
    </row>
    <row r="162" spans="1:4" x14ac:dyDescent="0.2">
      <c r="A162" s="72">
        <v>5599</v>
      </c>
      <c r="B162" s="68" t="s">
        <v>274</v>
      </c>
      <c r="C162" s="28">
        <v>13.04</v>
      </c>
      <c r="D162" s="38"/>
    </row>
    <row r="163" spans="1:4" x14ac:dyDescent="0.2">
      <c r="A163" s="72">
        <v>5630</v>
      </c>
      <c r="B163" s="68" t="s">
        <v>275</v>
      </c>
      <c r="C163" s="28">
        <v>13.04</v>
      </c>
      <c r="D163" s="38"/>
    </row>
    <row r="164" spans="1:4" x14ac:dyDescent="0.2">
      <c r="A164" s="72">
        <v>5660</v>
      </c>
      <c r="B164" s="68" t="s">
        <v>276</v>
      </c>
      <c r="C164" s="28">
        <v>13.04</v>
      </c>
      <c r="D164" s="38"/>
    </row>
    <row r="165" spans="1:4" x14ac:dyDescent="0.2">
      <c r="A165" s="72">
        <v>5691</v>
      </c>
      <c r="B165" s="68" t="s">
        <v>277</v>
      </c>
      <c r="C165" s="28">
        <v>13.04</v>
      </c>
      <c r="D165" s="38"/>
    </row>
    <row r="166" spans="1:4" x14ac:dyDescent="0.2">
      <c r="A166" s="72">
        <v>5722</v>
      </c>
      <c r="B166" s="68" t="s">
        <v>278</v>
      </c>
      <c r="C166" s="28">
        <v>13.02</v>
      </c>
      <c r="D166" s="38"/>
    </row>
    <row r="167" spans="1:4" x14ac:dyDescent="0.2">
      <c r="A167" s="72">
        <v>5752</v>
      </c>
      <c r="B167" s="68" t="s">
        <v>279</v>
      </c>
      <c r="C167" s="28">
        <v>13.02</v>
      </c>
      <c r="D167" s="38"/>
    </row>
    <row r="168" spans="1:4" x14ac:dyDescent="0.2">
      <c r="A168" s="72">
        <v>5783</v>
      </c>
      <c r="B168" s="68" t="s">
        <v>280</v>
      </c>
      <c r="C168" s="28">
        <v>13.02</v>
      </c>
      <c r="D168" s="38"/>
    </row>
    <row r="169" spans="1:4" x14ac:dyDescent="0.2">
      <c r="A169" s="72">
        <v>5813</v>
      </c>
      <c r="B169" s="68" t="s">
        <v>281</v>
      </c>
      <c r="C169" s="28">
        <v>13.02</v>
      </c>
      <c r="D169" s="38"/>
    </row>
    <row r="170" spans="1:4" x14ac:dyDescent="0.2">
      <c r="A170" s="72">
        <v>5844</v>
      </c>
      <c r="B170" s="68" t="s">
        <v>282</v>
      </c>
      <c r="C170" s="28">
        <v>13.02</v>
      </c>
      <c r="D170" s="38"/>
    </row>
    <row r="171" spans="1:4" x14ac:dyDescent="0.2">
      <c r="A171" s="72">
        <v>5875</v>
      </c>
      <c r="B171" s="68" t="s">
        <v>283</v>
      </c>
      <c r="C171" s="28">
        <v>13.08</v>
      </c>
      <c r="D171" s="38"/>
    </row>
    <row r="172" spans="1:4" x14ac:dyDescent="0.2">
      <c r="A172" s="72">
        <v>5904</v>
      </c>
      <c r="B172" s="68" t="s">
        <v>284</v>
      </c>
      <c r="C172" s="28">
        <v>13.08</v>
      </c>
      <c r="D172" s="38"/>
    </row>
    <row r="173" spans="1:4" x14ac:dyDescent="0.2">
      <c r="A173" s="72">
        <v>5935</v>
      </c>
      <c r="B173" s="68" t="s">
        <v>285</v>
      </c>
      <c r="C173" s="28">
        <v>13.08</v>
      </c>
      <c r="D173" s="38"/>
    </row>
    <row r="174" spans="1:4" x14ac:dyDescent="0.2">
      <c r="A174" s="72">
        <v>5965</v>
      </c>
      <c r="B174" s="68" t="s">
        <v>286</v>
      </c>
      <c r="C174" s="28">
        <v>13.08</v>
      </c>
      <c r="D174" s="38"/>
    </row>
    <row r="175" spans="1:4" x14ac:dyDescent="0.2">
      <c r="A175" s="72">
        <v>5996</v>
      </c>
      <c r="B175" s="68" t="s">
        <v>287</v>
      </c>
      <c r="C175" s="28">
        <v>13.08</v>
      </c>
      <c r="D175" s="38"/>
    </row>
    <row r="176" spans="1:4" x14ac:dyDescent="0.2">
      <c r="A176" s="72">
        <v>6026</v>
      </c>
      <c r="B176" s="68" t="s">
        <v>288</v>
      </c>
      <c r="C176" s="28">
        <v>13.08</v>
      </c>
      <c r="D176" s="38"/>
    </row>
    <row r="177" spans="1:4" x14ac:dyDescent="0.2">
      <c r="A177" s="72">
        <v>6057</v>
      </c>
      <c r="B177" s="68" t="s">
        <v>289</v>
      </c>
      <c r="C177" s="28">
        <v>13.08</v>
      </c>
      <c r="D177" s="38"/>
    </row>
    <row r="178" spans="1:4" x14ac:dyDescent="0.2">
      <c r="A178" s="72">
        <v>6088</v>
      </c>
      <c r="B178" s="68" t="s">
        <v>290</v>
      </c>
      <c r="C178" s="28">
        <v>13.08</v>
      </c>
      <c r="D178" s="38"/>
    </row>
    <row r="179" spans="1:4" x14ac:dyDescent="0.2">
      <c r="A179" s="72">
        <v>6118</v>
      </c>
      <c r="B179" s="68" t="s">
        <v>291</v>
      </c>
      <c r="C179" s="28">
        <v>13.08</v>
      </c>
      <c r="D179" s="38"/>
    </row>
    <row r="180" spans="1:4" x14ac:dyDescent="0.2">
      <c r="A180" s="72">
        <v>6149</v>
      </c>
      <c r="B180" s="68" t="s">
        <v>292</v>
      </c>
      <c r="C180" s="28">
        <v>13.08</v>
      </c>
      <c r="D180" s="38"/>
    </row>
    <row r="181" spans="1:4" x14ac:dyDescent="0.2">
      <c r="A181" s="72">
        <v>6179</v>
      </c>
      <c r="B181" s="68" t="s">
        <v>293</v>
      </c>
      <c r="C181" s="28">
        <v>13.08</v>
      </c>
      <c r="D181" s="38"/>
    </row>
    <row r="182" spans="1:4" x14ac:dyDescent="0.2">
      <c r="A182" s="72">
        <v>6210</v>
      </c>
      <c r="B182" s="68" t="s">
        <v>294</v>
      </c>
      <c r="C182" s="28">
        <v>13.08</v>
      </c>
      <c r="D182" s="38"/>
    </row>
    <row r="183" spans="1:4" x14ac:dyDescent="0.2">
      <c r="A183" s="72">
        <v>6241</v>
      </c>
      <c r="B183" s="68" t="s">
        <v>295</v>
      </c>
      <c r="C183" s="28">
        <v>13.02</v>
      </c>
      <c r="D183" s="38"/>
    </row>
    <row r="184" spans="1:4" x14ac:dyDescent="0.2">
      <c r="A184" s="72">
        <v>6269</v>
      </c>
      <c r="B184" s="68" t="s">
        <v>296</v>
      </c>
      <c r="C184" s="28">
        <v>13.02</v>
      </c>
      <c r="D184" s="38"/>
    </row>
    <row r="185" spans="1:4" x14ac:dyDescent="0.2">
      <c r="A185" s="72">
        <v>6300</v>
      </c>
      <c r="B185" s="68" t="s">
        <v>297</v>
      </c>
      <c r="C185" s="28">
        <v>13.02</v>
      </c>
      <c r="D185" s="38"/>
    </row>
    <row r="186" spans="1:4" x14ac:dyDescent="0.2">
      <c r="A186" s="72">
        <v>6330</v>
      </c>
      <c r="B186" s="68" t="s">
        <v>298</v>
      </c>
      <c r="C186" s="28">
        <v>13.02</v>
      </c>
      <c r="D186" s="38"/>
    </row>
    <row r="187" spans="1:4" x14ac:dyDescent="0.2">
      <c r="A187" s="72">
        <v>6361</v>
      </c>
      <c r="B187" s="68" t="s">
        <v>299</v>
      </c>
      <c r="C187" s="28">
        <v>13.02</v>
      </c>
      <c r="D187" s="38"/>
    </row>
    <row r="188" spans="1:4" x14ac:dyDescent="0.2">
      <c r="A188" s="72">
        <v>6391</v>
      </c>
      <c r="B188" s="68" t="s">
        <v>300</v>
      </c>
      <c r="C188" s="28">
        <v>13.02</v>
      </c>
      <c r="D188" s="38"/>
    </row>
    <row r="189" spans="1:4" x14ac:dyDescent="0.2">
      <c r="A189" s="72">
        <v>6422</v>
      </c>
      <c r="B189" s="68" t="s">
        <v>301</v>
      </c>
      <c r="C189" s="28">
        <v>13.02</v>
      </c>
      <c r="D189" s="38"/>
    </row>
    <row r="190" spans="1:4" x14ac:dyDescent="0.2">
      <c r="A190" s="72">
        <v>6453</v>
      </c>
      <c r="B190" s="68" t="s">
        <v>302</v>
      </c>
      <c r="C190" s="28">
        <v>13.02</v>
      </c>
      <c r="D190" s="38"/>
    </row>
    <row r="191" spans="1:4" x14ac:dyDescent="0.2">
      <c r="A191" s="72">
        <v>6483</v>
      </c>
      <c r="B191" s="68" t="s">
        <v>303</v>
      </c>
      <c r="C191" s="28">
        <v>13.02</v>
      </c>
      <c r="D191" s="38"/>
    </row>
    <row r="192" spans="1:4" x14ac:dyDescent="0.2">
      <c r="A192" s="72">
        <v>6514</v>
      </c>
      <c r="B192" s="68" t="s">
        <v>304</v>
      </c>
      <c r="C192" s="28">
        <v>13.02</v>
      </c>
      <c r="D192" s="38"/>
    </row>
    <row r="193" spans="1:4" x14ac:dyDescent="0.2">
      <c r="A193" s="72">
        <v>6544</v>
      </c>
      <c r="B193" s="68" t="s">
        <v>305</v>
      </c>
      <c r="C193" s="28">
        <v>13.02</v>
      </c>
      <c r="D193" s="38"/>
    </row>
    <row r="194" spans="1:4" x14ac:dyDescent="0.2">
      <c r="A194" s="72">
        <v>6575</v>
      </c>
      <c r="B194" s="68" t="s">
        <v>306</v>
      </c>
      <c r="C194" s="28">
        <v>13.02</v>
      </c>
      <c r="D194" s="38"/>
    </row>
    <row r="195" spans="1:4" x14ac:dyDescent="0.2">
      <c r="A195" s="72">
        <v>6606</v>
      </c>
      <c r="B195" s="68" t="s">
        <v>307</v>
      </c>
      <c r="C195" s="28">
        <v>13.02</v>
      </c>
      <c r="D195" s="38"/>
    </row>
    <row r="196" spans="1:4" x14ac:dyDescent="0.2">
      <c r="A196" s="72">
        <v>6634</v>
      </c>
      <c r="B196" s="68" t="s">
        <v>308</v>
      </c>
      <c r="C196" s="28">
        <v>13.02</v>
      </c>
      <c r="D196" s="38"/>
    </row>
    <row r="197" spans="1:4" x14ac:dyDescent="0.2">
      <c r="A197" s="72">
        <v>6665</v>
      </c>
      <c r="B197" s="68" t="s">
        <v>309</v>
      </c>
      <c r="C197" s="28">
        <v>13.02</v>
      </c>
      <c r="D197" s="38"/>
    </row>
    <row r="198" spans="1:4" x14ac:dyDescent="0.2">
      <c r="A198" s="72">
        <v>6695</v>
      </c>
      <c r="B198" s="68" t="s">
        <v>310</v>
      </c>
      <c r="C198" s="28">
        <v>13.02</v>
      </c>
      <c r="D198" s="38"/>
    </row>
    <row r="199" spans="1:4" x14ac:dyDescent="0.2">
      <c r="A199" s="72">
        <v>6726</v>
      </c>
      <c r="B199" s="68" t="s">
        <v>311</v>
      </c>
      <c r="C199" s="28">
        <v>13.02</v>
      </c>
      <c r="D199" s="38"/>
    </row>
    <row r="200" spans="1:4" x14ac:dyDescent="0.2">
      <c r="A200" s="72">
        <v>6756</v>
      </c>
      <c r="B200" s="68" t="s">
        <v>312</v>
      </c>
      <c r="C200" s="28">
        <v>13.02</v>
      </c>
      <c r="D200" s="38"/>
    </row>
    <row r="201" spans="1:4" x14ac:dyDescent="0.2">
      <c r="A201" s="72">
        <v>6787</v>
      </c>
      <c r="B201" s="68" t="s">
        <v>313</v>
      </c>
      <c r="C201" s="28">
        <v>13.02</v>
      </c>
      <c r="D201" s="38"/>
    </row>
    <row r="202" spans="1:4" x14ac:dyDescent="0.2">
      <c r="A202" s="72">
        <v>6818</v>
      </c>
      <c r="B202" s="68" t="s">
        <v>314</v>
      </c>
      <c r="C202" s="28">
        <v>13.02</v>
      </c>
      <c r="D202" s="38"/>
    </row>
    <row r="203" spans="1:4" x14ac:dyDescent="0.2">
      <c r="A203" s="72">
        <v>6848</v>
      </c>
      <c r="B203" s="68" t="s">
        <v>315</v>
      </c>
      <c r="C203" s="28">
        <v>13.02</v>
      </c>
      <c r="D203" s="38"/>
    </row>
    <row r="204" spans="1:4" x14ac:dyDescent="0.2">
      <c r="A204" s="72">
        <v>6879</v>
      </c>
      <c r="B204" s="68" t="s">
        <v>316</v>
      </c>
      <c r="C204" s="28">
        <v>13.02</v>
      </c>
      <c r="D204" s="38"/>
    </row>
    <row r="205" spans="1:4" x14ac:dyDescent="0.2">
      <c r="A205" s="72">
        <v>6909</v>
      </c>
      <c r="B205" s="68" t="s">
        <v>317</v>
      </c>
      <c r="C205" s="28">
        <v>13.02</v>
      </c>
      <c r="D205" s="38"/>
    </row>
    <row r="206" spans="1:4" x14ac:dyDescent="0.2">
      <c r="A206" s="72">
        <v>6940</v>
      </c>
      <c r="B206" s="68" t="s">
        <v>318</v>
      </c>
      <c r="C206" s="28">
        <v>13.02</v>
      </c>
      <c r="D206" s="38"/>
    </row>
    <row r="207" spans="1:4" x14ac:dyDescent="0.2">
      <c r="A207" s="72">
        <v>6971</v>
      </c>
      <c r="B207" s="68" t="s">
        <v>319</v>
      </c>
      <c r="C207" s="28">
        <v>13.02</v>
      </c>
      <c r="D207" s="38"/>
    </row>
    <row r="208" spans="1:4" x14ac:dyDescent="0.2">
      <c r="A208" s="72">
        <v>6999</v>
      </c>
      <c r="B208" s="68" t="s">
        <v>320</v>
      </c>
      <c r="C208" s="28">
        <v>13.02</v>
      </c>
      <c r="D208" s="38"/>
    </row>
    <row r="209" spans="1:4" x14ac:dyDescent="0.2">
      <c r="A209" s="72">
        <v>7030</v>
      </c>
      <c r="B209" s="68" t="s">
        <v>321</v>
      </c>
      <c r="C209" s="28">
        <v>13.02</v>
      </c>
      <c r="D209" s="38"/>
    </row>
    <row r="210" spans="1:4" x14ac:dyDescent="0.2">
      <c r="A210" s="72">
        <v>7060</v>
      </c>
      <c r="B210" s="68" t="s">
        <v>322</v>
      </c>
      <c r="C210" s="28">
        <v>13.02</v>
      </c>
      <c r="D210" s="38"/>
    </row>
    <row r="211" spans="1:4" x14ac:dyDescent="0.2">
      <c r="A211" s="72">
        <v>7091</v>
      </c>
      <c r="B211" s="68" t="s">
        <v>323</v>
      </c>
      <c r="C211" s="28">
        <v>13.02</v>
      </c>
      <c r="D211" s="38"/>
    </row>
    <row r="212" spans="1:4" x14ac:dyDescent="0.2">
      <c r="A212" s="72">
        <v>7121</v>
      </c>
      <c r="B212" s="68" t="s">
        <v>324</v>
      </c>
      <c r="C212" s="28">
        <v>13.02</v>
      </c>
      <c r="D212" s="38"/>
    </row>
    <row r="213" spans="1:4" x14ac:dyDescent="0.2">
      <c r="A213" s="72">
        <v>7152</v>
      </c>
      <c r="B213" s="68" t="s">
        <v>325</v>
      </c>
      <c r="C213" s="28">
        <v>13.15</v>
      </c>
      <c r="D213" s="38"/>
    </row>
    <row r="214" spans="1:4" x14ac:dyDescent="0.2">
      <c r="A214" s="72">
        <v>7183</v>
      </c>
      <c r="B214" s="68" t="s">
        <v>326</v>
      </c>
      <c r="C214" s="28">
        <v>13.22</v>
      </c>
      <c r="D214" s="38"/>
    </row>
    <row r="215" spans="1:4" x14ac:dyDescent="0.2">
      <c r="A215" s="72">
        <v>7213</v>
      </c>
      <c r="B215" s="68" t="s">
        <v>327</v>
      </c>
      <c r="C215" s="28">
        <v>12.29</v>
      </c>
      <c r="D215" s="38"/>
    </row>
    <row r="216" spans="1:4" x14ac:dyDescent="0.2">
      <c r="A216" s="72">
        <v>7244</v>
      </c>
      <c r="B216" s="68" t="s">
        <v>328</v>
      </c>
      <c r="C216" s="28">
        <v>11.29</v>
      </c>
      <c r="D216" s="38"/>
    </row>
    <row r="217" spans="1:4" x14ac:dyDescent="0.2">
      <c r="A217" s="72">
        <v>7274</v>
      </c>
      <c r="B217" s="68" t="s">
        <v>329</v>
      </c>
      <c r="C217" s="28">
        <v>10.52</v>
      </c>
      <c r="D217" s="38"/>
    </row>
    <row r="218" spans="1:4" x14ac:dyDescent="0.2">
      <c r="A218" s="72">
        <v>7305</v>
      </c>
      <c r="B218" s="68" t="s">
        <v>330</v>
      </c>
      <c r="C218" s="28">
        <v>9.51</v>
      </c>
      <c r="D218" s="38"/>
    </row>
    <row r="219" spans="1:4" x14ac:dyDescent="0.2">
      <c r="A219" s="72">
        <v>7336</v>
      </c>
      <c r="B219" s="68" t="s">
        <v>331</v>
      </c>
      <c r="C219" s="28">
        <v>9.59</v>
      </c>
      <c r="D219" s="38"/>
    </row>
    <row r="220" spans="1:4" x14ac:dyDescent="0.2">
      <c r="A220" s="72">
        <v>7365</v>
      </c>
      <c r="B220" s="68" t="s">
        <v>332</v>
      </c>
      <c r="C220" s="28">
        <v>9.58</v>
      </c>
      <c r="D220" s="38"/>
    </row>
    <row r="221" spans="1:4" x14ac:dyDescent="0.2">
      <c r="A221" s="72">
        <v>7396</v>
      </c>
      <c r="B221" s="68" t="s">
        <v>333</v>
      </c>
      <c r="C221" s="28">
        <v>9.58</v>
      </c>
      <c r="D221" s="38"/>
    </row>
    <row r="222" spans="1:4" x14ac:dyDescent="0.2">
      <c r="A222" s="72">
        <v>7426</v>
      </c>
      <c r="B222" s="68" t="s">
        <v>334</v>
      </c>
      <c r="C222" s="28">
        <v>9.59</v>
      </c>
      <c r="D222" s="38"/>
    </row>
    <row r="223" spans="1:4" x14ac:dyDescent="0.2">
      <c r="A223" s="72">
        <v>7457</v>
      </c>
      <c r="B223" s="68" t="s">
        <v>335</v>
      </c>
      <c r="C223" s="28">
        <v>9.58</v>
      </c>
      <c r="D223" s="38"/>
    </row>
    <row r="224" spans="1:4" x14ac:dyDescent="0.2">
      <c r="A224" s="72">
        <v>7487</v>
      </c>
      <c r="B224" s="68" t="s">
        <v>336</v>
      </c>
      <c r="C224" s="28">
        <v>9.58</v>
      </c>
      <c r="D224" s="38"/>
    </row>
    <row r="225" spans="1:4" x14ac:dyDescent="0.2">
      <c r="A225" s="72">
        <v>7518</v>
      </c>
      <c r="B225" s="68" t="s">
        <v>337</v>
      </c>
      <c r="C225" s="28">
        <v>9.58</v>
      </c>
      <c r="D225" s="38"/>
    </row>
    <row r="226" spans="1:4" x14ac:dyDescent="0.2">
      <c r="A226" s="72">
        <v>7549</v>
      </c>
      <c r="B226" s="68" t="s">
        <v>338</v>
      </c>
      <c r="C226" s="28">
        <v>9.58</v>
      </c>
      <c r="D226" s="38"/>
    </row>
    <row r="227" spans="1:4" x14ac:dyDescent="0.2">
      <c r="A227" s="72">
        <v>7579</v>
      </c>
      <c r="B227" s="68" t="s">
        <v>339</v>
      </c>
      <c r="C227" s="28">
        <v>9.58</v>
      </c>
      <c r="D227" s="38"/>
    </row>
    <row r="228" spans="1:4" x14ac:dyDescent="0.2">
      <c r="A228" s="72">
        <v>7610</v>
      </c>
      <c r="B228" s="68" t="s">
        <v>340</v>
      </c>
      <c r="C228" s="28">
        <v>9.58</v>
      </c>
      <c r="D228" s="38"/>
    </row>
    <row r="229" spans="1:4" x14ac:dyDescent="0.2">
      <c r="A229" s="72">
        <v>7640</v>
      </c>
      <c r="B229" s="68" t="s">
        <v>341</v>
      </c>
      <c r="C229" s="28">
        <v>9.58</v>
      </c>
      <c r="D229" s="38"/>
    </row>
    <row r="230" spans="1:4" x14ac:dyDescent="0.2">
      <c r="A230" s="72">
        <v>7671</v>
      </c>
      <c r="B230" s="68" t="s">
        <v>342</v>
      </c>
      <c r="C230" s="28">
        <v>9.58</v>
      </c>
      <c r="D230" s="38"/>
    </row>
    <row r="231" spans="1:4" x14ac:dyDescent="0.2">
      <c r="A231" s="72">
        <v>7702</v>
      </c>
      <c r="B231" s="68" t="s">
        <v>343</v>
      </c>
      <c r="C231" s="28">
        <v>9.58</v>
      </c>
      <c r="D231" s="38"/>
    </row>
    <row r="232" spans="1:4" x14ac:dyDescent="0.2">
      <c r="A232" s="72">
        <v>7730</v>
      </c>
      <c r="B232" s="68" t="s">
        <v>344</v>
      </c>
      <c r="C232" s="28">
        <v>9.58</v>
      </c>
      <c r="D232" s="38"/>
    </row>
    <row r="233" spans="1:4" x14ac:dyDescent="0.2">
      <c r="A233" s="72">
        <v>7761</v>
      </c>
      <c r="B233" s="68" t="s">
        <v>345</v>
      </c>
      <c r="C233" s="28">
        <v>9.58</v>
      </c>
      <c r="D233" s="38"/>
    </row>
    <row r="234" spans="1:4" x14ac:dyDescent="0.2">
      <c r="A234" s="72">
        <v>7791</v>
      </c>
      <c r="B234" s="68" t="s">
        <v>346</v>
      </c>
      <c r="C234" s="28">
        <v>9.58</v>
      </c>
      <c r="D234" s="38"/>
    </row>
    <row r="235" spans="1:4" x14ac:dyDescent="0.2">
      <c r="A235" s="72">
        <v>7822</v>
      </c>
      <c r="B235" s="68" t="s">
        <v>347</v>
      </c>
      <c r="C235" s="28">
        <v>9.58</v>
      </c>
      <c r="D235" s="38"/>
    </row>
    <row r="236" spans="1:4" x14ac:dyDescent="0.2">
      <c r="A236" s="72">
        <v>7852</v>
      </c>
      <c r="B236" s="68" t="s">
        <v>348</v>
      </c>
      <c r="C236" s="28">
        <v>9.58</v>
      </c>
      <c r="D236" s="38"/>
    </row>
    <row r="237" spans="1:4" x14ac:dyDescent="0.2">
      <c r="A237" s="72">
        <v>7883</v>
      </c>
      <c r="B237" s="68" t="s">
        <v>349</v>
      </c>
      <c r="C237" s="28">
        <v>9.58</v>
      </c>
      <c r="D237" s="38"/>
    </row>
    <row r="238" spans="1:4" x14ac:dyDescent="0.2">
      <c r="A238" s="72">
        <v>7914</v>
      </c>
      <c r="B238" s="68" t="s">
        <v>350</v>
      </c>
      <c r="C238" s="28">
        <v>9.58</v>
      </c>
      <c r="D238" s="38"/>
    </row>
    <row r="239" spans="1:4" x14ac:dyDescent="0.2">
      <c r="A239" s="72">
        <v>7944</v>
      </c>
      <c r="B239" s="68" t="s">
        <v>351</v>
      </c>
      <c r="C239" s="28">
        <v>9.58</v>
      </c>
      <c r="D239" s="38"/>
    </row>
    <row r="240" spans="1:4" x14ac:dyDescent="0.2">
      <c r="A240" s="72">
        <v>7975</v>
      </c>
      <c r="B240" s="68" t="s">
        <v>352</v>
      </c>
      <c r="C240" s="28">
        <v>9.58</v>
      </c>
      <c r="D240" s="38"/>
    </row>
    <row r="241" spans="1:4" x14ac:dyDescent="0.2">
      <c r="A241" s="72">
        <v>8005</v>
      </c>
      <c r="B241" s="68" t="s">
        <v>353</v>
      </c>
      <c r="C241" s="28">
        <v>9.58</v>
      </c>
      <c r="D241" s="38"/>
    </row>
    <row r="242" spans="1:4" x14ac:dyDescent="0.2">
      <c r="A242" s="72">
        <v>8036</v>
      </c>
      <c r="B242" s="68" t="s">
        <v>354</v>
      </c>
      <c r="C242" s="28">
        <v>9.58</v>
      </c>
      <c r="D242" s="38"/>
    </row>
    <row r="243" spans="1:4" x14ac:dyDescent="0.2">
      <c r="A243" s="72">
        <v>8067</v>
      </c>
      <c r="B243" s="68" t="s">
        <v>355</v>
      </c>
      <c r="C243" s="28">
        <v>9.58</v>
      </c>
      <c r="D243" s="38"/>
    </row>
    <row r="244" spans="1:4" x14ac:dyDescent="0.2">
      <c r="A244" s="72">
        <v>8095</v>
      </c>
      <c r="B244" s="68" t="s">
        <v>356</v>
      </c>
      <c r="C244" s="28">
        <v>9.58</v>
      </c>
      <c r="D244" s="38"/>
    </row>
    <row r="245" spans="1:4" x14ac:dyDescent="0.2">
      <c r="A245" s="72">
        <v>8126</v>
      </c>
      <c r="B245" s="68" t="s">
        <v>357</v>
      </c>
      <c r="C245" s="28">
        <v>9.58</v>
      </c>
      <c r="D245" s="38"/>
    </row>
    <row r="246" spans="1:4" x14ac:dyDescent="0.2">
      <c r="A246" s="72">
        <v>8156</v>
      </c>
      <c r="B246" s="68" t="s">
        <v>358</v>
      </c>
      <c r="C246" s="28">
        <v>9.58</v>
      </c>
      <c r="D246" s="38"/>
    </row>
    <row r="247" spans="1:4" x14ac:dyDescent="0.2">
      <c r="A247" s="72">
        <v>8187</v>
      </c>
      <c r="B247" s="68" t="s">
        <v>359</v>
      </c>
      <c r="C247" s="28">
        <v>9.58</v>
      </c>
      <c r="D247" s="38"/>
    </row>
    <row r="248" spans="1:4" x14ac:dyDescent="0.2">
      <c r="A248" s="72">
        <v>8217</v>
      </c>
      <c r="B248" s="68" t="s">
        <v>360</v>
      </c>
      <c r="C248" s="28">
        <v>9.58</v>
      </c>
      <c r="D248" s="38"/>
    </row>
    <row r="249" spans="1:4" x14ac:dyDescent="0.2">
      <c r="A249" s="72">
        <v>8248</v>
      </c>
      <c r="B249" s="68" t="s">
        <v>361</v>
      </c>
      <c r="C249" s="28">
        <v>9.58</v>
      </c>
      <c r="D249" s="38"/>
    </row>
    <row r="250" spans="1:4" x14ac:dyDescent="0.2">
      <c r="A250" s="72">
        <v>8279</v>
      </c>
      <c r="B250" s="68" t="s">
        <v>362</v>
      </c>
      <c r="C250" s="28">
        <v>9.58</v>
      </c>
      <c r="D250" s="38"/>
    </row>
    <row r="251" spans="1:4" x14ac:dyDescent="0.2">
      <c r="A251" s="72">
        <v>8309</v>
      </c>
      <c r="B251" s="68" t="s">
        <v>363</v>
      </c>
      <c r="C251" s="28">
        <v>9.58</v>
      </c>
      <c r="D251" s="38"/>
    </row>
    <row r="252" spans="1:4" x14ac:dyDescent="0.2">
      <c r="A252" s="72">
        <v>8340</v>
      </c>
      <c r="B252" s="68" t="s">
        <v>365</v>
      </c>
      <c r="C252" s="28">
        <v>9.58</v>
      </c>
      <c r="D252" s="38"/>
    </row>
    <row r="253" spans="1:4" x14ac:dyDescent="0.2">
      <c r="A253" s="72">
        <v>8370</v>
      </c>
      <c r="B253" s="68" t="s">
        <v>366</v>
      </c>
      <c r="C253" s="28">
        <v>9.58</v>
      </c>
      <c r="D253" s="38"/>
    </row>
    <row r="254" spans="1:4" x14ac:dyDescent="0.2">
      <c r="A254" s="72">
        <v>8401</v>
      </c>
      <c r="B254" s="68" t="s">
        <v>367</v>
      </c>
      <c r="C254" s="28">
        <v>9.58</v>
      </c>
      <c r="D254" s="38"/>
    </row>
    <row r="255" spans="1:4" x14ac:dyDescent="0.2">
      <c r="A255" s="72">
        <v>8432</v>
      </c>
      <c r="B255" s="68" t="s">
        <v>368</v>
      </c>
      <c r="C255" s="28">
        <v>11.26</v>
      </c>
      <c r="D255" s="38"/>
    </row>
    <row r="256" spans="1:4" x14ac:dyDescent="0.2">
      <c r="A256" s="72">
        <v>8460</v>
      </c>
      <c r="B256" s="68" t="s">
        <v>369</v>
      </c>
      <c r="C256" s="28">
        <v>11.26</v>
      </c>
      <c r="D256" s="38"/>
    </row>
    <row r="257" spans="1:4" x14ac:dyDescent="0.2">
      <c r="A257" s="72">
        <v>8491</v>
      </c>
      <c r="B257" s="68" t="s">
        <v>370</v>
      </c>
      <c r="C257" s="28">
        <v>11</v>
      </c>
      <c r="D257" s="38"/>
    </row>
    <row r="258" spans="1:4" x14ac:dyDescent="0.2">
      <c r="A258" s="72">
        <v>8521</v>
      </c>
      <c r="B258" s="68" t="s">
        <v>371</v>
      </c>
      <c r="C258" s="28">
        <v>10.91</v>
      </c>
      <c r="D258" s="38"/>
    </row>
    <row r="259" spans="1:4" x14ac:dyDescent="0.2">
      <c r="A259" s="72">
        <v>8552</v>
      </c>
      <c r="B259" s="68" t="s">
        <v>372</v>
      </c>
      <c r="C259" s="28">
        <v>10.91</v>
      </c>
      <c r="D259" s="38"/>
    </row>
    <row r="260" spans="1:4" x14ac:dyDescent="0.2">
      <c r="A260" s="72">
        <v>8582</v>
      </c>
      <c r="B260" s="68" t="s">
        <v>373</v>
      </c>
      <c r="C260" s="28">
        <v>10.91</v>
      </c>
      <c r="D260" s="38"/>
    </row>
    <row r="261" spans="1:4" x14ac:dyDescent="0.2">
      <c r="A261" s="72">
        <v>8613</v>
      </c>
      <c r="B261" s="68" t="s">
        <v>374</v>
      </c>
      <c r="C261" s="28">
        <v>10.91</v>
      </c>
      <c r="D261" s="38"/>
    </row>
    <row r="262" spans="1:4" x14ac:dyDescent="0.2">
      <c r="A262" s="72">
        <v>8644</v>
      </c>
      <c r="B262" s="68" t="s">
        <v>375</v>
      </c>
      <c r="C262" s="28">
        <v>10.91</v>
      </c>
      <c r="D262" s="38"/>
    </row>
    <row r="263" spans="1:4" x14ac:dyDescent="0.2">
      <c r="A263" s="72">
        <v>8674</v>
      </c>
      <c r="B263" s="68" t="s">
        <v>376</v>
      </c>
      <c r="C263" s="28">
        <v>10.91</v>
      </c>
      <c r="D263" s="38"/>
    </row>
    <row r="264" spans="1:4" x14ac:dyDescent="0.2">
      <c r="A264" s="72">
        <v>8705</v>
      </c>
      <c r="B264" s="68" t="s">
        <v>377</v>
      </c>
      <c r="C264" s="28">
        <v>10.91</v>
      </c>
      <c r="D264" s="38"/>
    </row>
    <row r="265" spans="1:4" x14ac:dyDescent="0.2">
      <c r="A265" s="72">
        <v>8735</v>
      </c>
      <c r="B265" s="68" t="s">
        <v>378</v>
      </c>
      <c r="C265" s="28">
        <v>10.91</v>
      </c>
      <c r="D265" s="38"/>
    </row>
    <row r="266" spans="1:4" x14ac:dyDescent="0.2">
      <c r="A266" s="72">
        <v>8766</v>
      </c>
      <c r="B266" s="68" t="s">
        <v>379</v>
      </c>
      <c r="C266" s="28">
        <v>10.91</v>
      </c>
      <c r="D266" s="38"/>
    </row>
    <row r="267" spans="1:4" x14ac:dyDescent="0.2">
      <c r="A267" s="72">
        <v>8797</v>
      </c>
      <c r="B267" s="68" t="s">
        <v>380</v>
      </c>
      <c r="C267" s="28">
        <v>10.91</v>
      </c>
      <c r="D267" s="38"/>
    </row>
    <row r="268" spans="1:4" x14ac:dyDescent="0.2">
      <c r="A268" s="72">
        <v>8826</v>
      </c>
      <c r="B268" s="68" t="s">
        <v>381</v>
      </c>
      <c r="C268" s="28">
        <v>10.91</v>
      </c>
      <c r="D268" s="38"/>
    </row>
    <row r="269" spans="1:4" x14ac:dyDescent="0.2">
      <c r="A269" s="72">
        <v>8857</v>
      </c>
      <c r="B269" s="68" t="s">
        <v>382</v>
      </c>
      <c r="C269" s="28">
        <v>10.91</v>
      </c>
      <c r="D269" s="38"/>
    </row>
    <row r="270" spans="1:4" x14ac:dyDescent="0.2">
      <c r="A270" s="72">
        <v>8887</v>
      </c>
      <c r="B270" s="68" t="s">
        <v>383</v>
      </c>
      <c r="C270" s="28">
        <v>10.89</v>
      </c>
      <c r="D270" s="38"/>
    </row>
    <row r="271" spans="1:4" x14ac:dyDescent="0.2">
      <c r="A271" s="72">
        <v>8918</v>
      </c>
      <c r="B271" s="68" t="s">
        <v>384</v>
      </c>
      <c r="C271" s="28">
        <v>10.89</v>
      </c>
      <c r="D271" s="38"/>
    </row>
    <row r="272" spans="1:4" x14ac:dyDescent="0.2">
      <c r="A272" s="72">
        <v>8948</v>
      </c>
      <c r="B272" s="68" t="s">
        <v>385</v>
      </c>
      <c r="C272" s="28">
        <v>10.89</v>
      </c>
      <c r="D272" s="38"/>
    </row>
    <row r="273" spans="1:4" x14ac:dyDescent="0.2">
      <c r="A273" s="72">
        <v>8979</v>
      </c>
      <c r="B273" s="68" t="s">
        <v>386</v>
      </c>
      <c r="C273" s="28">
        <v>10.89</v>
      </c>
      <c r="D273" s="38"/>
    </row>
    <row r="274" spans="1:4" x14ac:dyDescent="0.2">
      <c r="A274" s="72">
        <v>9010</v>
      </c>
      <c r="B274" s="68" t="s">
        <v>387</v>
      </c>
      <c r="C274" s="28">
        <v>10.89</v>
      </c>
      <c r="D274" s="38"/>
    </row>
    <row r="275" spans="1:4" x14ac:dyDescent="0.2">
      <c r="A275" s="72">
        <v>9040</v>
      </c>
      <c r="B275" s="68" t="s">
        <v>388</v>
      </c>
      <c r="C275" s="28">
        <v>10.89</v>
      </c>
      <c r="D275" s="38"/>
    </row>
    <row r="276" spans="1:4" x14ac:dyDescent="0.2">
      <c r="A276" s="72">
        <v>9071</v>
      </c>
      <c r="B276" s="68" t="s">
        <v>389</v>
      </c>
      <c r="C276" s="28">
        <v>10.89</v>
      </c>
      <c r="D276" s="38"/>
    </row>
    <row r="277" spans="1:4" x14ac:dyDescent="0.2">
      <c r="A277" s="72">
        <v>9101</v>
      </c>
      <c r="B277" s="68" t="s">
        <v>390</v>
      </c>
      <c r="C277" s="28">
        <v>11.24</v>
      </c>
      <c r="D277" s="38"/>
    </row>
    <row r="278" spans="1:4" x14ac:dyDescent="0.2">
      <c r="A278" s="72">
        <v>9132</v>
      </c>
      <c r="B278" s="68" t="s">
        <v>391</v>
      </c>
      <c r="C278" s="28">
        <v>11.03</v>
      </c>
      <c r="D278" s="38"/>
    </row>
    <row r="279" spans="1:4" x14ac:dyDescent="0.2">
      <c r="A279" s="72">
        <v>9163</v>
      </c>
      <c r="B279" s="68" t="s">
        <v>392</v>
      </c>
      <c r="C279" s="28">
        <v>10.83</v>
      </c>
      <c r="D279" s="38"/>
    </row>
    <row r="280" spans="1:4" x14ac:dyDescent="0.2">
      <c r="A280" s="72">
        <v>9191</v>
      </c>
      <c r="B280" s="68" t="s">
        <v>393</v>
      </c>
      <c r="C280" s="28">
        <v>10.83</v>
      </c>
      <c r="D280" s="38"/>
    </row>
    <row r="281" spans="1:4" x14ac:dyDescent="0.2">
      <c r="A281" s="72">
        <v>9222</v>
      </c>
      <c r="B281" s="68" t="s">
        <v>394</v>
      </c>
      <c r="C281" s="28">
        <v>10.83</v>
      </c>
      <c r="D281" s="38"/>
    </row>
    <row r="282" spans="1:4" x14ac:dyDescent="0.2">
      <c r="A282" s="72">
        <v>9252</v>
      </c>
      <c r="B282" s="68" t="s">
        <v>395</v>
      </c>
      <c r="C282" s="28">
        <v>10.83</v>
      </c>
      <c r="D282" s="38"/>
    </row>
    <row r="283" spans="1:4" x14ac:dyDescent="0.2">
      <c r="A283" s="72">
        <v>9283</v>
      </c>
      <c r="B283" s="68" t="s">
        <v>397</v>
      </c>
      <c r="C283" s="28">
        <v>10.83</v>
      </c>
      <c r="D283" s="38"/>
    </row>
    <row r="284" spans="1:4" x14ac:dyDescent="0.2">
      <c r="A284" s="72">
        <v>9313</v>
      </c>
      <c r="B284" s="68" t="s">
        <v>398</v>
      </c>
      <c r="C284" s="28">
        <v>10.83</v>
      </c>
      <c r="D284" s="38"/>
    </row>
    <row r="285" spans="1:4" x14ac:dyDescent="0.2">
      <c r="A285" s="72">
        <v>9344</v>
      </c>
      <c r="B285" s="68" t="s">
        <v>400</v>
      </c>
      <c r="C285" s="28">
        <v>10.83</v>
      </c>
      <c r="D285" s="38"/>
    </row>
    <row r="286" spans="1:4" x14ac:dyDescent="0.2">
      <c r="A286" s="72">
        <v>9375</v>
      </c>
      <c r="B286" s="68" t="s">
        <v>401</v>
      </c>
      <c r="C286" s="28">
        <v>10.83</v>
      </c>
      <c r="D286" s="38"/>
    </row>
    <row r="287" spans="1:4" x14ac:dyDescent="0.2">
      <c r="A287" s="72">
        <v>9405</v>
      </c>
      <c r="B287" s="68" t="s">
        <v>402</v>
      </c>
      <c r="C287" s="28">
        <v>10.83</v>
      </c>
      <c r="D287" s="38"/>
    </row>
    <row r="288" spans="1:4" x14ac:dyDescent="0.2">
      <c r="A288" s="72">
        <v>9436</v>
      </c>
      <c r="B288" s="68" t="s">
        <v>403</v>
      </c>
      <c r="C288" s="28">
        <v>10.83</v>
      </c>
      <c r="D288" s="38"/>
    </row>
    <row r="289" spans="1:4" x14ac:dyDescent="0.2">
      <c r="A289" s="72">
        <v>9466</v>
      </c>
      <c r="B289" s="68" t="s">
        <v>404</v>
      </c>
      <c r="C289" s="28">
        <v>10.83</v>
      </c>
      <c r="D289" s="38"/>
    </row>
    <row r="290" spans="1:4" x14ac:dyDescent="0.2">
      <c r="A290" s="72">
        <v>9497</v>
      </c>
      <c r="B290" s="68" t="s">
        <v>405</v>
      </c>
      <c r="C290" s="28">
        <v>10.83</v>
      </c>
      <c r="D290" s="38"/>
    </row>
    <row r="291" spans="1:4" x14ac:dyDescent="0.2">
      <c r="A291" s="72">
        <v>9528</v>
      </c>
      <c r="B291" s="68" t="s">
        <v>406</v>
      </c>
      <c r="C291" s="28">
        <v>10.83</v>
      </c>
      <c r="D291" s="38"/>
    </row>
    <row r="292" spans="1:4" x14ac:dyDescent="0.2">
      <c r="A292" s="72">
        <v>9556</v>
      </c>
      <c r="B292" s="68" t="s">
        <v>407</v>
      </c>
      <c r="C292" s="28">
        <v>10.83</v>
      </c>
      <c r="D292" s="38"/>
    </row>
    <row r="293" spans="1:4" x14ac:dyDescent="0.2">
      <c r="A293" s="72">
        <v>9587</v>
      </c>
      <c r="B293" s="68" t="s">
        <v>408</v>
      </c>
      <c r="C293" s="28">
        <v>10.83</v>
      </c>
      <c r="D293" s="38"/>
    </row>
    <row r="294" spans="1:4" x14ac:dyDescent="0.2">
      <c r="A294" s="72">
        <v>9617</v>
      </c>
      <c r="B294" s="68" t="s">
        <v>409</v>
      </c>
      <c r="C294" s="28">
        <v>10.83</v>
      </c>
      <c r="D294" s="38"/>
    </row>
    <row r="295" spans="1:4" x14ac:dyDescent="0.2">
      <c r="A295" s="72">
        <v>9648</v>
      </c>
      <c r="B295" s="68" t="s">
        <v>410</v>
      </c>
      <c r="C295" s="28">
        <v>10.86</v>
      </c>
      <c r="D295" s="38"/>
    </row>
    <row r="296" spans="1:4" x14ac:dyDescent="0.2">
      <c r="A296" s="72">
        <v>9678</v>
      </c>
      <c r="B296" s="68" t="s">
        <v>411</v>
      </c>
      <c r="C296" s="28">
        <v>11.05</v>
      </c>
      <c r="D296" s="38"/>
    </row>
    <row r="297" spans="1:4" x14ac:dyDescent="0.2">
      <c r="A297" s="72">
        <v>9709</v>
      </c>
      <c r="B297" s="68" t="s">
        <v>412</v>
      </c>
      <c r="C297" s="28">
        <v>10.96</v>
      </c>
      <c r="D297" s="38"/>
    </row>
    <row r="298" spans="1:4" x14ac:dyDescent="0.2">
      <c r="A298" s="72">
        <v>9740</v>
      </c>
      <c r="B298" s="68" t="s">
        <v>413</v>
      </c>
      <c r="C298" s="28">
        <v>10.96</v>
      </c>
      <c r="D298" s="38"/>
    </row>
    <row r="299" spans="1:4" x14ac:dyDescent="0.2">
      <c r="A299" s="72">
        <v>9770</v>
      </c>
      <c r="B299" s="68" t="s">
        <v>414</v>
      </c>
      <c r="C299" s="28">
        <v>10.92</v>
      </c>
      <c r="D299" s="38"/>
    </row>
    <row r="300" spans="1:4" x14ac:dyDescent="0.2">
      <c r="A300" s="72">
        <v>9801</v>
      </c>
      <c r="B300" s="68" t="s">
        <v>415</v>
      </c>
      <c r="C300" s="28">
        <v>10.89</v>
      </c>
      <c r="D300" s="38"/>
    </row>
    <row r="301" spans="1:4" x14ac:dyDescent="0.2">
      <c r="A301" s="72">
        <v>9831</v>
      </c>
      <c r="B301" s="68" t="s">
        <v>416</v>
      </c>
      <c r="C301" s="28">
        <v>10.89</v>
      </c>
      <c r="D301" s="38"/>
    </row>
    <row r="302" spans="1:4" x14ac:dyDescent="0.2">
      <c r="A302" s="72">
        <v>9862</v>
      </c>
      <c r="B302" s="68" t="s">
        <v>417</v>
      </c>
      <c r="C302" s="28">
        <v>10.89</v>
      </c>
      <c r="D302" s="38"/>
    </row>
    <row r="303" spans="1:4" x14ac:dyDescent="0.2">
      <c r="A303" s="72">
        <v>9893</v>
      </c>
      <c r="B303" s="68" t="s">
        <v>418</v>
      </c>
      <c r="C303" s="28">
        <v>10.83</v>
      </c>
      <c r="D303" s="38"/>
    </row>
    <row r="304" spans="1:4" x14ac:dyDescent="0.2">
      <c r="A304" s="72">
        <v>9921</v>
      </c>
      <c r="B304" s="68" t="s">
        <v>419</v>
      </c>
      <c r="C304" s="28">
        <v>10.83</v>
      </c>
      <c r="D304" s="38"/>
    </row>
    <row r="305" spans="1:4" x14ac:dyDescent="0.2">
      <c r="A305" s="72">
        <v>9952</v>
      </c>
      <c r="B305" s="68" t="s">
        <v>420</v>
      </c>
      <c r="C305" s="28">
        <v>10.83</v>
      </c>
      <c r="D305" s="38"/>
    </row>
    <row r="306" spans="1:4" x14ac:dyDescent="0.2">
      <c r="A306" s="72">
        <v>9982</v>
      </c>
      <c r="B306" s="68" t="s">
        <v>421</v>
      </c>
      <c r="C306" s="28">
        <v>10.83</v>
      </c>
      <c r="D306" s="38"/>
    </row>
    <row r="307" spans="1:4" x14ac:dyDescent="0.2">
      <c r="A307" s="72">
        <v>10013</v>
      </c>
      <c r="B307" s="68" t="s">
        <v>422</v>
      </c>
      <c r="C307" s="28">
        <v>10.83</v>
      </c>
      <c r="D307" s="38"/>
    </row>
    <row r="308" spans="1:4" x14ac:dyDescent="0.2">
      <c r="A308" s="72">
        <v>10043</v>
      </c>
      <c r="B308" s="68" t="s">
        <v>423</v>
      </c>
      <c r="C308" s="28">
        <v>10.83</v>
      </c>
      <c r="D308" s="38"/>
    </row>
    <row r="309" spans="1:4" x14ac:dyDescent="0.2">
      <c r="A309" s="72">
        <v>10074</v>
      </c>
      <c r="B309" s="68" t="s">
        <v>424</v>
      </c>
      <c r="C309" s="28">
        <v>10.83</v>
      </c>
      <c r="D309" s="38"/>
    </row>
    <row r="310" spans="1:4" x14ac:dyDescent="0.2">
      <c r="A310" s="72">
        <v>10105</v>
      </c>
      <c r="B310" s="68" t="s">
        <v>425</v>
      </c>
      <c r="C310" s="28">
        <v>10.83</v>
      </c>
      <c r="D310" s="38"/>
    </row>
    <row r="311" spans="1:4" x14ac:dyDescent="0.2">
      <c r="A311" s="72">
        <v>10135</v>
      </c>
      <c r="B311" s="68" t="s">
        <v>426</v>
      </c>
      <c r="C311" s="28">
        <v>10.83</v>
      </c>
      <c r="D311" s="38"/>
    </row>
    <row r="312" spans="1:4" x14ac:dyDescent="0.2">
      <c r="A312" s="72">
        <v>10166</v>
      </c>
      <c r="B312" s="68" t="s">
        <v>427</v>
      </c>
      <c r="C312" s="28">
        <v>10.83</v>
      </c>
      <c r="D312" s="38"/>
    </row>
    <row r="313" spans="1:4" x14ac:dyDescent="0.2">
      <c r="A313" s="72">
        <v>10196</v>
      </c>
      <c r="B313" s="68" t="s">
        <v>428</v>
      </c>
      <c r="C313" s="28">
        <v>10.83</v>
      </c>
      <c r="D313" s="38"/>
    </row>
    <row r="314" spans="1:4" x14ac:dyDescent="0.2">
      <c r="A314" s="72">
        <v>10227</v>
      </c>
      <c r="B314" s="68" t="s">
        <v>429</v>
      </c>
      <c r="C314" s="28">
        <v>10.83</v>
      </c>
      <c r="D314" s="38"/>
    </row>
    <row r="315" spans="1:4" x14ac:dyDescent="0.2">
      <c r="A315" s="72">
        <v>10258</v>
      </c>
      <c r="B315" s="68" t="s">
        <v>430</v>
      </c>
      <c r="C315" s="28">
        <v>10.83</v>
      </c>
      <c r="D315" s="38"/>
    </row>
    <row r="316" spans="1:4" x14ac:dyDescent="0.2">
      <c r="A316" s="72">
        <v>10287</v>
      </c>
      <c r="B316" s="68" t="s">
        <v>431</v>
      </c>
      <c r="C316" s="28">
        <v>10.83</v>
      </c>
      <c r="D316" s="38"/>
    </row>
    <row r="317" spans="1:4" x14ac:dyDescent="0.2">
      <c r="A317" s="72">
        <v>10318</v>
      </c>
      <c r="B317" s="68" t="s">
        <v>432</v>
      </c>
      <c r="C317" s="28">
        <v>10.83</v>
      </c>
      <c r="D317" s="38"/>
    </row>
    <row r="318" spans="1:4" x14ac:dyDescent="0.2">
      <c r="A318" s="72">
        <v>10348</v>
      </c>
      <c r="B318" s="68" t="s">
        <v>433</v>
      </c>
      <c r="C318" s="28">
        <v>10.83</v>
      </c>
      <c r="D318" s="38"/>
    </row>
    <row r="319" spans="1:4" x14ac:dyDescent="0.2">
      <c r="A319" s="72">
        <v>10379</v>
      </c>
      <c r="B319" s="68" t="s">
        <v>434</v>
      </c>
      <c r="C319" s="28">
        <v>10.83</v>
      </c>
      <c r="D319" s="38"/>
    </row>
    <row r="320" spans="1:4" x14ac:dyDescent="0.2">
      <c r="A320" s="72">
        <v>10409</v>
      </c>
      <c r="B320" s="68" t="s">
        <v>435</v>
      </c>
      <c r="C320" s="28">
        <v>10.88</v>
      </c>
      <c r="D320" s="38"/>
    </row>
    <row r="321" spans="1:4" x14ac:dyDescent="0.2">
      <c r="A321" s="72">
        <v>10440</v>
      </c>
      <c r="B321" s="68" t="s">
        <v>436</v>
      </c>
      <c r="C321" s="28">
        <v>10.89</v>
      </c>
      <c r="D321" s="38"/>
    </row>
    <row r="322" spans="1:4" x14ac:dyDescent="0.2">
      <c r="A322" s="72">
        <v>10471</v>
      </c>
      <c r="B322" s="68" t="s">
        <v>437</v>
      </c>
      <c r="C322" s="28">
        <v>10.89</v>
      </c>
      <c r="D322" s="38"/>
    </row>
    <row r="323" spans="1:4" x14ac:dyDescent="0.2">
      <c r="A323" s="72">
        <v>10501</v>
      </c>
      <c r="B323" s="68" t="s">
        <v>438</v>
      </c>
      <c r="C323" s="28">
        <v>10.89</v>
      </c>
      <c r="D323" s="38"/>
    </row>
    <row r="324" spans="1:4" x14ac:dyDescent="0.2">
      <c r="A324" s="72">
        <v>10532</v>
      </c>
      <c r="B324" s="68" t="s">
        <v>439</v>
      </c>
      <c r="C324" s="28">
        <v>10.89</v>
      </c>
      <c r="D324" s="38"/>
    </row>
    <row r="325" spans="1:4" x14ac:dyDescent="0.2">
      <c r="A325" s="72">
        <v>10562</v>
      </c>
      <c r="B325" s="68" t="s">
        <v>440</v>
      </c>
      <c r="C325" s="28">
        <v>10.89</v>
      </c>
      <c r="D325" s="38"/>
    </row>
    <row r="326" spans="1:4" x14ac:dyDescent="0.2">
      <c r="A326" s="72">
        <v>10593</v>
      </c>
      <c r="B326" s="68" t="s">
        <v>441</v>
      </c>
      <c r="C326" s="28">
        <v>10.89</v>
      </c>
      <c r="D326" s="38"/>
    </row>
    <row r="327" spans="1:4" x14ac:dyDescent="0.2">
      <c r="A327" s="72">
        <v>10624</v>
      </c>
      <c r="B327" s="68" t="s">
        <v>442</v>
      </c>
      <c r="C327" s="28">
        <v>10.89</v>
      </c>
      <c r="D327" s="38"/>
    </row>
    <row r="328" spans="1:4" x14ac:dyDescent="0.2">
      <c r="A328" s="72">
        <v>10652</v>
      </c>
      <c r="B328" s="68" t="s">
        <v>443</v>
      </c>
      <c r="C328" s="28">
        <v>10.89</v>
      </c>
      <c r="D328" s="38"/>
    </row>
    <row r="329" spans="1:4" x14ac:dyDescent="0.2">
      <c r="A329" s="72">
        <v>10683</v>
      </c>
      <c r="B329" s="68" t="s">
        <v>444</v>
      </c>
      <c r="C329" s="28">
        <v>10.89</v>
      </c>
      <c r="D329" s="38"/>
    </row>
    <row r="330" spans="1:4" x14ac:dyDescent="0.2">
      <c r="A330" s="72">
        <v>10713</v>
      </c>
      <c r="B330" s="68" t="s">
        <v>445</v>
      </c>
      <c r="C330" s="28">
        <v>10.89</v>
      </c>
      <c r="D330" s="28">
        <v>2.27</v>
      </c>
    </row>
    <row r="331" spans="1:4" x14ac:dyDescent="0.2">
      <c r="A331" s="72">
        <v>10744</v>
      </c>
      <c r="B331" s="68" t="s">
        <v>446</v>
      </c>
      <c r="C331" s="28">
        <v>10.89</v>
      </c>
      <c r="D331" s="28">
        <v>2.27</v>
      </c>
    </row>
    <row r="332" spans="1:4" x14ac:dyDescent="0.2">
      <c r="A332" s="72">
        <v>10774</v>
      </c>
      <c r="B332" s="68" t="s">
        <v>447</v>
      </c>
      <c r="C332" s="28">
        <v>10.89</v>
      </c>
      <c r="D332" s="28">
        <v>2.27</v>
      </c>
    </row>
    <row r="333" spans="1:4" x14ac:dyDescent="0.2">
      <c r="A333" s="72">
        <v>10805</v>
      </c>
      <c r="B333" s="68" t="s">
        <v>448</v>
      </c>
      <c r="C333" s="28">
        <v>10.925000000000001</v>
      </c>
      <c r="D333" s="28">
        <v>2.27</v>
      </c>
    </row>
    <row r="334" spans="1:4" x14ac:dyDescent="0.2">
      <c r="A334" s="72">
        <v>10836</v>
      </c>
      <c r="B334" s="68" t="s">
        <v>449</v>
      </c>
      <c r="C334" s="28">
        <v>10.975</v>
      </c>
      <c r="D334" s="28">
        <v>2.2799999999999998</v>
      </c>
    </row>
    <row r="335" spans="1:4" x14ac:dyDescent="0.2">
      <c r="A335" s="72">
        <v>10866</v>
      </c>
      <c r="B335" s="68" t="s">
        <v>450</v>
      </c>
      <c r="C335" s="28">
        <v>10.98</v>
      </c>
      <c r="D335" s="28">
        <v>2.2799999999999998</v>
      </c>
    </row>
    <row r="336" spans="1:4" x14ac:dyDescent="0.2">
      <c r="A336" s="72">
        <v>10897</v>
      </c>
      <c r="B336" s="68" t="s">
        <v>451</v>
      </c>
      <c r="C336" s="28">
        <v>10.975</v>
      </c>
      <c r="D336" s="28">
        <v>2.27</v>
      </c>
    </row>
    <row r="337" spans="1:4" x14ac:dyDescent="0.2">
      <c r="A337" s="72">
        <v>10927</v>
      </c>
      <c r="B337" s="68" t="s">
        <v>452</v>
      </c>
      <c r="C337" s="28">
        <v>10.96</v>
      </c>
      <c r="D337" s="28">
        <v>2.2599999999999998</v>
      </c>
    </row>
    <row r="338" spans="1:4" x14ac:dyDescent="0.2">
      <c r="A338" s="72">
        <v>10958</v>
      </c>
      <c r="B338" s="68" t="s">
        <v>453</v>
      </c>
      <c r="C338" s="28">
        <v>10.96</v>
      </c>
      <c r="D338" s="28">
        <v>2.2599999999999998</v>
      </c>
    </row>
    <row r="339" spans="1:4" x14ac:dyDescent="0.2">
      <c r="A339" s="72">
        <v>10989</v>
      </c>
      <c r="B339" s="68" t="s">
        <v>454</v>
      </c>
      <c r="C339" s="28">
        <v>10.96</v>
      </c>
      <c r="D339" s="28">
        <v>2.2599999999999998</v>
      </c>
    </row>
    <row r="340" spans="1:4" x14ac:dyDescent="0.2">
      <c r="A340" s="72">
        <v>11017</v>
      </c>
      <c r="B340" s="68" t="s">
        <v>455</v>
      </c>
      <c r="C340" s="28">
        <v>10.94</v>
      </c>
      <c r="D340" s="28">
        <v>2.25</v>
      </c>
    </row>
    <row r="341" spans="1:4" x14ac:dyDescent="0.2">
      <c r="A341" s="72">
        <v>11048</v>
      </c>
      <c r="B341" s="68" t="s">
        <v>456</v>
      </c>
      <c r="C341" s="28">
        <v>10.904999999999999</v>
      </c>
      <c r="D341" s="28">
        <v>2.25</v>
      </c>
    </row>
    <row r="342" spans="1:4" x14ac:dyDescent="0.2">
      <c r="A342" s="72">
        <v>11078</v>
      </c>
      <c r="B342" s="68" t="s">
        <v>457</v>
      </c>
      <c r="C342" s="44">
        <v>10.91</v>
      </c>
      <c r="D342" s="28">
        <v>2.25</v>
      </c>
    </row>
    <row r="343" spans="1:4" x14ac:dyDescent="0.2">
      <c r="A343" s="72">
        <v>11109</v>
      </c>
      <c r="B343" s="68" t="s">
        <v>459</v>
      </c>
      <c r="C343" s="44">
        <v>10.99</v>
      </c>
      <c r="D343" s="28">
        <v>2.25</v>
      </c>
    </row>
    <row r="344" spans="1:4" x14ac:dyDescent="0.2">
      <c r="A344" s="72">
        <v>11139</v>
      </c>
      <c r="B344" s="68" t="s">
        <v>460</v>
      </c>
      <c r="C344" s="28">
        <v>10.92</v>
      </c>
      <c r="D344" s="28">
        <v>2.2799999999999998</v>
      </c>
    </row>
    <row r="345" spans="1:4" x14ac:dyDescent="0.2">
      <c r="A345" s="72">
        <v>11170</v>
      </c>
      <c r="B345" s="68" t="s">
        <v>461</v>
      </c>
      <c r="C345" s="44">
        <v>11.23</v>
      </c>
      <c r="D345" s="28">
        <v>2.31</v>
      </c>
    </row>
    <row r="346" spans="1:4" x14ac:dyDescent="0.2">
      <c r="A346" s="72">
        <v>11201</v>
      </c>
      <c r="B346" s="68" t="s">
        <v>462</v>
      </c>
      <c r="C346" s="44">
        <v>11.23</v>
      </c>
      <c r="D346" s="28">
        <v>2.31</v>
      </c>
    </row>
    <row r="347" spans="1:4" x14ac:dyDescent="0.2">
      <c r="A347" s="72">
        <v>11231</v>
      </c>
      <c r="B347" s="68" t="s">
        <v>463</v>
      </c>
      <c r="C347" s="44">
        <v>11.23</v>
      </c>
      <c r="D347" s="28">
        <v>2.31</v>
      </c>
    </row>
    <row r="348" spans="1:4" x14ac:dyDescent="0.2">
      <c r="A348" s="72">
        <v>11262</v>
      </c>
      <c r="B348" s="68" t="s">
        <v>464</v>
      </c>
      <c r="C348" s="44">
        <v>11.23</v>
      </c>
      <c r="D348" s="28">
        <v>2.31</v>
      </c>
    </row>
    <row r="349" spans="1:4" x14ac:dyDescent="0.2">
      <c r="A349" s="72">
        <v>11292</v>
      </c>
      <c r="B349" s="68" t="s">
        <v>465</v>
      </c>
      <c r="C349" s="44">
        <v>11.23</v>
      </c>
      <c r="D349" s="28">
        <v>2.31</v>
      </c>
    </row>
    <row r="350" spans="1:4" x14ac:dyDescent="0.2">
      <c r="A350" s="72">
        <v>11323</v>
      </c>
      <c r="B350" s="68" t="s">
        <v>466</v>
      </c>
      <c r="C350" s="44">
        <v>11.23</v>
      </c>
      <c r="D350" s="28">
        <v>2.31</v>
      </c>
    </row>
    <row r="351" spans="1:4" x14ac:dyDescent="0.2">
      <c r="A351" s="72">
        <v>11354</v>
      </c>
      <c r="B351" s="68" t="s">
        <v>467</v>
      </c>
      <c r="C351" s="44">
        <v>11.23</v>
      </c>
      <c r="D351" s="28">
        <v>2.3199999999999998</v>
      </c>
    </row>
    <row r="352" spans="1:4" x14ac:dyDescent="0.2">
      <c r="A352" s="72">
        <v>11382</v>
      </c>
      <c r="B352" s="68" t="s">
        <v>468</v>
      </c>
      <c r="C352" s="44">
        <v>11.23</v>
      </c>
      <c r="D352" s="28">
        <v>2.3199999999999998</v>
      </c>
    </row>
    <row r="353" spans="1:4" x14ac:dyDescent="0.2">
      <c r="A353" s="72">
        <v>11413</v>
      </c>
      <c r="B353" s="68" t="s">
        <v>469</v>
      </c>
      <c r="C353" s="44">
        <v>11.23</v>
      </c>
      <c r="D353" s="28">
        <v>2.3199999999999998</v>
      </c>
    </row>
    <row r="354" spans="1:4" x14ac:dyDescent="0.2">
      <c r="A354" s="72">
        <v>11443</v>
      </c>
      <c r="B354" s="68" t="s">
        <v>470</v>
      </c>
      <c r="C354" s="28">
        <v>11.21</v>
      </c>
      <c r="D354" s="28">
        <v>2.3199999999999998</v>
      </c>
    </row>
    <row r="355" spans="1:4" x14ac:dyDescent="0.2">
      <c r="A355" s="72">
        <v>11474</v>
      </c>
      <c r="B355" s="68" t="s">
        <v>471</v>
      </c>
      <c r="C355" s="28"/>
      <c r="D355" s="28"/>
    </row>
    <row r="356" spans="1:4" x14ac:dyDescent="0.2">
      <c r="A356" s="72">
        <v>11504</v>
      </c>
      <c r="B356" s="68" t="s">
        <v>472</v>
      </c>
      <c r="C356" s="28"/>
      <c r="D356" s="28"/>
    </row>
    <row r="357" spans="1:4" x14ac:dyDescent="0.2">
      <c r="A357" s="72">
        <v>11535</v>
      </c>
      <c r="B357" s="68" t="s">
        <v>473</v>
      </c>
      <c r="C357" s="28"/>
      <c r="D357" s="28">
        <v>2.38</v>
      </c>
    </row>
    <row r="358" spans="1:4" x14ac:dyDescent="0.2">
      <c r="A358" s="72">
        <v>11566</v>
      </c>
      <c r="B358" s="68" t="s">
        <v>474</v>
      </c>
      <c r="C358" s="28"/>
      <c r="D358" s="28">
        <v>2.38</v>
      </c>
    </row>
    <row r="359" spans="1:4" x14ac:dyDescent="0.2">
      <c r="A359" s="72">
        <v>11596</v>
      </c>
      <c r="B359" s="68" t="s">
        <v>475</v>
      </c>
      <c r="C359" s="28"/>
      <c r="D359" s="28">
        <v>2.36</v>
      </c>
    </row>
    <row r="360" spans="1:4" x14ac:dyDescent="0.2">
      <c r="A360" s="72">
        <v>11627</v>
      </c>
      <c r="B360" s="68" t="s">
        <v>476</v>
      </c>
      <c r="C360" s="28">
        <v>10.35</v>
      </c>
      <c r="D360" s="28">
        <v>2.41</v>
      </c>
    </row>
    <row r="361" spans="1:4" x14ac:dyDescent="0.2">
      <c r="A361" s="72">
        <v>11657</v>
      </c>
      <c r="B361" s="68" t="s">
        <v>477</v>
      </c>
      <c r="C361" s="28">
        <v>10.32</v>
      </c>
      <c r="D361" s="28">
        <v>2.89</v>
      </c>
    </row>
    <row r="362" spans="1:4" x14ac:dyDescent="0.2">
      <c r="A362" s="72">
        <v>11688</v>
      </c>
      <c r="B362" s="68" t="s">
        <v>478</v>
      </c>
      <c r="C362" s="28">
        <v>8.5</v>
      </c>
      <c r="D362" s="28">
        <v>2.87</v>
      </c>
    </row>
    <row r="363" spans="1:4" x14ac:dyDescent="0.2">
      <c r="A363" s="72">
        <v>11719</v>
      </c>
      <c r="B363" s="68" t="s">
        <v>479</v>
      </c>
      <c r="C363" s="28">
        <v>8.5299999999999994</v>
      </c>
      <c r="D363" s="28"/>
    </row>
    <row r="364" spans="1:4" x14ac:dyDescent="0.2">
      <c r="A364" s="72">
        <v>11748</v>
      </c>
      <c r="B364" s="68" t="s">
        <v>480</v>
      </c>
      <c r="C364" s="28">
        <v>8.24</v>
      </c>
      <c r="D364" s="28"/>
    </row>
    <row r="365" spans="1:4" x14ac:dyDescent="0.2">
      <c r="A365" s="72">
        <v>11779</v>
      </c>
      <c r="B365" s="68" t="s">
        <v>481</v>
      </c>
      <c r="C365" s="28">
        <v>8.57</v>
      </c>
      <c r="D365" s="28">
        <v>2.34</v>
      </c>
    </row>
    <row r="366" spans="1:4" x14ac:dyDescent="0.2">
      <c r="A366" s="72">
        <v>11809</v>
      </c>
      <c r="B366" s="68" t="s">
        <v>482</v>
      </c>
      <c r="C366" s="28">
        <v>8.93</v>
      </c>
      <c r="D366" s="28">
        <v>2.35</v>
      </c>
    </row>
    <row r="367" spans="1:4" x14ac:dyDescent="0.2">
      <c r="A367" s="72">
        <v>11840</v>
      </c>
      <c r="B367" s="68" t="s">
        <v>483</v>
      </c>
      <c r="C367" s="28">
        <v>10.16</v>
      </c>
      <c r="D367" s="28">
        <v>2.75</v>
      </c>
    </row>
    <row r="368" spans="1:4" x14ac:dyDescent="0.2">
      <c r="A368" s="72">
        <v>11870</v>
      </c>
      <c r="B368" s="68" t="s">
        <v>484</v>
      </c>
      <c r="C368" s="28">
        <v>10.97</v>
      </c>
      <c r="D368" s="28">
        <v>3.02</v>
      </c>
    </row>
    <row r="369" spans="1:4" x14ac:dyDescent="0.2">
      <c r="A369" s="72">
        <v>11901</v>
      </c>
      <c r="B369" s="68" t="s">
        <v>485</v>
      </c>
      <c r="C369" s="28">
        <v>10.89</v>
      </c>
      <c r="D369" s="28">
        <v>3.05</v>
      </c>
    </row>
    <row r="370" spans="1:4" x14ac:dyDescent="0.2">
      <c r="A370" s="72">
        <v>11932</v>
      </c>
      <c r="B370" s="68" t="s">
        <v>486</v>
      </c>
      <c r="C370" s="28">
        <v>10.89</v>
      </c>
      <c r="D370" s="28">
        <v>3.18</v>
      </c>
    </row>
    <row r="371" spans="1:4" x14ac:dyDescent="0.2">
      <c r="A371" s="72">
        <v>11962</v>
      </c>
      <c r="B371" s="68" t="s">
        <v>487</v>
      </c>
      <c r="C371" s="28"/>
      <c r="D371" s="28">
        <v>3.17</v>
      </c>
    </row>
    <row r="372" spans="1:4" x14ac:dyDescent="0.2">
      <c r="A372" s="72">
        <v>11993</v>
      </c>
      <c r="B372" s="68" t="s">
        <v>488</v>
      </c>
      <c r="C372" s="28"/>
      <c r="D372" s="28">
        <v>3.2</v>
      </c>
    </row>
    <row r="373" spans="1:4" x14ac:dyDescent="0.2">
      <c r="A373" s="72">
        <v>12023</v>
      </c>
      <c r="B373" s="68" t="s">
        <v>489</v>
      </c>
      <c r="C373" s="28"/>
      <c r="D373" s="28">
        <v>3.55</v>
      </c>
    </row>
    <row r="374" spans="1:4" x14ac:dyDescent="0.2">
      <c r="A374" s="72">
        <v>12054</v>
      </c>
      <c r="B374" s="68" t="s">
        <v>490</v>
      </c>
      <c r="C374" s="28"/>
      <c r="D374" s="28">
        <v>3.57</v>
      </c>
    </row>
    <row r="375" spans="1:4" x14ac:dyDescent="0.2">
      <c r="A375" s="72">
        <v>12085</v>
      </c>
      <c r="B375" s="68" t="s">
        <v>491</v>
      </c>
      <c r="C375" s="28">
        <v>10.89</v>
      </c>
      <c r="D375" s="28">
        <v>3.29</v>
      </c>
    </row>
    <row r="376" spans="1:4" x14ac:dyDescent="0.2">
      <c r="A376" s="72">
        <v>12113</v>
      </c>
      <c r="B376" s="68" t="s">
        <v>492</v>
      </c>
      <c r="C376" s="28"/>
      <c r="D376" s="28">
        <v>3.24</v>
      </c>
    </row>
    <row r="377" spans="1:4" x14ac:dyDescent="0.2">
      <c r="A377" s="72">
        <v>12144</v>
      </c>
      <c r="B377" s="68" t="s">
        <v>493</v>
      </c>
      <c r="C377" s="28"/>
      <c r="D377" s="28">
        <v>3.2</v>
      </c>
    </row>
    <row r="378" spans="1:4" x14ac:dyDescent="0.2">
      <c r="A378" s="72">
        <v>12174</v>
      </c>
      <c r="B378" s="68" t="s">
        <v>494</v>
      </c>
      <c r="C378" s="28">
        <v>10.89</v>
      </c>
      <c r="D378" s="28">
        <v>3.06</v>
      </c>
    </row>
    <row r="379" spans="1:4" x14ac:dyDescent="0.2">
      <c r="A379" s="72">
        <v>12205</v>
      </c>
      <c r="B379" s="68" t="s">
        <v>495</v>
      </c>
      <c r="C379" s="28">
        <v>10.89</v>
      </c>
      <c r="D379" s="28">
        <v>2.89</v>
      </c>
    </row>
    <row r="380" spans="1:4" x14ac:dyDescent="0.2">
      <c r="A380" s="72">
        <v>12235</v>
      </c>
      <c r="B380" s="68" t="s">
        <v>496</v>
      </c>
      <c r="C380" s="28">
        <v>10.89</v>
      </c>
      <c r="D380" s="28">
        <v>2.72</v>
      </c>
    </row>
    <row r="381" spans="1:4" x14ac:dyDescent="0.2">
      <c r="A381" s="72">
        <v>12266</v>
      </c>
      <c r="B381" s="68" t="s">
        <v>497</v>
      </c>
      <c r="C381" s="28">
        <v>10.89</v>
      </c>
      <c r="D381" s="28">
        <v>2.5</v>
      </c>
    </row>
    <row r="382" spans="1:4" x14ac:dyDescent="0.2">
      <c r="A382" s="72">
        <v>12297</v>
      </c>
      <c r="B382" s="68" t="s">
        <v>498</v>
      </c>
      <c r="C382" s="28">
        <v>10.89</v>
      </c>
      <c r="D382" s="28">
        <v>2.48</v>
      </c>
    </row>
    <row r="383" spans="1:4" x14ac:dyDescent="0.2">
      <c r="A383" s="72">
        <v>12327</v>
      </c>
      <c r="B383" s="68" t="s">
        <v>499</v>
      </c>
      <c r="C383" s="28">
        <v>10.89</v>
      </c>
      <c r="D383" s="28">
        <v>2.4500000000000002</v>
      </c>
    </row>
    <row r="384" spans="1:4" x14ac:dyDescent="0.2">
      <c r="A384" s="72">
        <v>12358</v>
      </c>
      <c r="B384" s="68" t="s">
        <v>500</v>
      </c>
      <c r="C384" s="28">
        <v>10.89</v>
      </c>
      <c r="D384" s="28">
        <v>2.42</v>
      </c>
    </row>
    <row r="385" spans="1:4" x14ac:dyDescent="0.2">
      <c r="A385" s="72">
        <v>12388</v>
      </c>
      <c r="B385" s="68" t="s">
        <v>501</v>
      </c>
      <c r="C385" s="28">
        <v>10.89</v>
      </c>
      <c r="D385" s="28">
        <v>2.2799999999999998</v>
      </c>
    </row>
    <row r="386" spans="1:4" x14ac:dyDescent="0.2">
      <c r="A386" s="72">
        <v>12419</v>
      </c>
      <c r="B386" s="68" t="s">
        <v>502</v>
      </c>
      <c r="C386" s="28">
        <v>10.89</v>
      </c>
      <c r="D386" s="28">
        <v>2.2000000000000002</v>
      </c>
    </row>
    <row r="387" spans="1:4" x14ac:dyDescent="0.2">
      <c r="A387" s="72">
        <v>12450</v>
      </c>
      <c r="B387" s="68" t="s">
        <v>503</v>
      </c>
      <c r="C387" s="28">
        <v>10.89</v>
      </c>
      <c r="D387" s="28">
        <v>2.21</v>
      </c>
    </row>
    <row r="388" spans="1:4" x14ac:dyDescent="0.2">
      <c r="A388" s="72">
        <v>12478</v>
      </c>
      <c r="B388" s="68" t="s">
        <v>504</v>
      </c>
      <c r="C388" s="28">
        <v>10.89</v>
      </c>
      <c r="D388" s="28">
        <v>2.2200000000000002</v>
      </c>
    </row>
    <row r="389" spans="1:4" x14ac:dyDescent="0.2">
      <c r="A389" s="72">
        <v>12509</v>
      </c>
      <c r="B389" s="68" t="s">
        <v>505</v>
      </c>
      <c r="C389" s="28">
        <v>10.89</v>
      </c>
      <c r="D389" s="28">
        <v>2.19</v>
      </c>
    </row>
    <row r="390" spans="1:4" x14ac:dyDescent="0.2">
      <c r="A390" s="72">
        <v>12539</v>
      </c>
      <c r="B390" s="68" t="s">
        <v>506</v>
      </c>
      <c r="C390" s="28">
        <v>10.89</v>
      </c>
      <c r="D390" s="28">
        <v>2.17</v>
      </c>
    </row>
    <row r="391" spans="1:4" x14ac:dyDescent="0.2">
      <c r="A391" s="72">
        <v>12570</v>
      </c>
      <c r="B391" s="68" t="s">
        <v>507</v>
      </c>
      <c r="C391" s="28">
        <v>10.89</v>
      </c>
      <c r="D391" s="28">
        <v>2.17</v>
      </c>
    </row>
    <row r="392" spans="1:4" x14ac:dyDescent="0.2">
      <c r="A392" s="72">
        <v>12600</v>
      </c>
      <c r="B392" s="68" t="s">
        <v>508</v>
      </c>
      <c r="C392" s="28">
        <v>10.89</v>
      </c>
      <c r="D392" s="28">
        <v>2.17</v>
      </c>
    </row>
    <row r="393" spans="1:4" x14ac:dyDescent="0.2">
      <c r="A393" s="72">
        <v>12631</v>
      </c>
      <c r="B393" s="68" t="s">
        <v>509</v>
      </c>
      <c r="C393" s="28">
        <v>10.89</v>
      </c>
      <c r="D393" s="28">
        <v>2.1800000000000002</v>
      </c>
    </row>
    <row r="394" spans="1:4" x14ac:dyDescent="0.2">
      <c r="A394" s="72">
        <v>12662</v>
      </c>
      <c r="B394" s="68" t="s">
        <v>510</v>
      </c>
      <c r="C394" s="28">
        <v>10.89</v>
      </c>
      <c r="D394" s="28">
        <v>2.17</v>
      </c>
    </row>
    <row r="395" spans="1:4" x14ac:dyDescent="0.2">
      <c r="A395" s="72">
        <v>12692</v>
      </c>
      <c r="B395" s="68" t="s">
        <v>511</v>
      </c>
      <c r="C395" s="28">
        <v>10.89</v>
      </c>
      <c r="D395" s="28">
        <v>2.19</v>
      </c>
    </row>
    <row r="396" spans="1:4" x14ac:dyDescent="0.2">
      <c r="A396" s="72">
        <v>12723</v>
      </c>
      <c r="B396" s="68" t="s">
        <v>512</v>
      </c>
      <c r="C396" s="28">
        <v>10.89</v>
      </c>
      <c r="D396" s="28">
        <v>2.23</v>
      </c>
    </row>
    <row r="397" spans="1:4" x14ac:dyDescent="0.2">
      <c r="A397" s="72">
        <v>12753</v>
      </c>
      <c r="B397" s="68" t="s">
        <v>513</v>
      </c>
      <c r="C397" s="28">
        <v>10.89</v>
      </c>
      <c r="D397" s="28">
        <v>2.2200000000000002</v>
      </c>
    </row>
    <row r="398" spans="1:4" x14ac:dyDescent="0.2">
      <c r="A398" s="72">
        <v>12784</v>
      </c>
      <c r="B398" s="68" t="s">
        <v>514</v>
      </c>
      <c r="C398" s="28">
        <v>10.89</v>
      </c>
      <c r="D398" s="28">
        <v>2.2200000000000002</v>
      </c>
    </row>
    <row r="399" spans="1:4" x14ac:dyDescent="0.2">
      <c r="A399" s="72">
        <v>12815</v>
      </c>
      <c r="B399" s="68" t="s">
        <v>515</v>
      </c>
      <c r="C399" s="28">
        <v>10.89</v>
      </c>
      <c r="D399" s="28">
        <v>2.23</v>
      </c>
    </row>
    <row r="400" spans="1:4" x14ac:dyDescent="0.2">
      <c r="A400" s="72">
        <v>12843</v>
      </c>
      <c r="B400" s="68" t="s">
        <v>516</v>
      </c>
      <c r="C400" s="28">
        <v>10.89</v>
      </c>
      <c r="D400" s="28">
        <v>2.25</v>
      </c>
    </row>
    <row r="401" spans="1:4" x14ac:dyDescent="0.2">
      <c r="A401" s="72">
        <v>12874</v>
      </c>
      <c r="B401" s="68" t="s">
        <v>517</v>
      </c>
      <c r="C401" s="28">
        <v>10.89</v>
      </c>
      <c r="D401" s="28">
        <v>2.29</v>
      </c>
    </row>
    <row r="402" spans="1:4" x14ac:dyDescent="0.2">
      <c r="A402" s="72">
        <v>12904</v>
      </c>
      <c r="B402" s="68" t="s">
        <v>518</v>
      </c>
      <c r="C402" s="28">
        <v>10.89</v>
      </c>
      <c r="D402" s="28">
        <v>2.29</v>
      </c>
    </row>
    <row r="403" spans="1:4" x14ac:dyDescent="0.2">
      <c r="A403" s="72">
        <v>12935</v>
      </c>
      <c r="B403" s="68" t="s">
        <v>519</v>
      </c>
      <c r="C403" s="28">
        <v>10.89</v>
      </c>
      <c r="D403" s="28">
        <v>2.2599999999999998</v>
      </c>
    </row>
    <row r="404" spans="1:4" x14ac:dyDescent="0.2">
      <c r="A404" s="72">
        <v>12965</v>
      </c>
      <c r="B404" s="68" t="s">
        <v>520</v>
      </c>
      <c r="C404" s="28">
        <v>10.89</v>
      </c>
      <c r="D404" s="28">
        <v>2.2400000000000002</v>
      </c>
    </row>
    <row r="405" spans="1:4" x14ac:dyDescent="0.2">
      <c r="A405" s="72">
        <v>12996</v>
      </c>
      <c r="B405" s="68" t="s">
        <v>521</v>
      </c>
      <c r="C405" s="28">
        <v>10.89</v>
      </c>
      <c r="D405" s="28">
        <v>2.2400000000000002</v>
      </c>
    </row>
    <row r="406" spans="1:4" x14ac:dyDescent="0.2">
      <c r="A406" s="72">
        <v>13027</v>
      </c>
      <c r="B406" s="68" t="s">
        <v>522</v>
      </c>
      <c r="C406" s="28">
        <v>10.89</v>
      </c>
      <c r="D406" s="28">
        <v>2.23</v>
      </c>
    </row>
    <row r="407" spans="1:4" x14ac:dyDescent="0.2">
      <c r="A407" s="72">
        <v>13057</v>
      </c>
      <c r="B407" s="68" t="s">
        <v>523</v>
      </c>
      <c r="C407" s="28">
        <v>10.89</v>
      </c>
      <c r="D407" s="28">
        <v>2.23</v>
      </c>
    </row>
    <row r="408" spans="1:4" x14ac:dyDescent="0.2">
      <c r="A408" s="72">
        <v>13088</v>
      </c>
      <c r="B408" s="68" t="s">
        <v>524</v>
      </c>
      <c r="C408" s="28">
        <v>10.89</v>
      </c>
      <c r="D408" s="28">
        <v>2.2400000000000002</v>
      </c>
    </row>
    <row r="409" spans="1:4" x14ac:dyDescent="0.2">
      <c r="A409" s="72">
        <v>13118</v>
      </c>
      <c r="B409" s="68" t="s">
        <v>525</v>
      </c>
      <c r="C409" s="28">
        <v>10.89</v>
      </c>
      <c r="D409" s="28">
        <v>2.2400000000000002</v>
      </c>
    </row>
    <row r="410" spans="1:4" x14ac:dyDescent="0.2">
      <c r="A410" s="72">
        <v>13149</v>
      </c>
      <c r="B410" s="68" t="s">
        <v>526</v>
      </c>
      <c r="C410" s="28">
        <v>10.89</v>
      </c>
      <c r="D410" s="28">
        <v>2.23</v>
      </c>
    </row>
    <row r="411" spans="1:4" x14ac:dyDescent="0.2">
      <c r="A411" s="72">
        <v>13180</v>
      </c>
      <c r="B411" s="68" t="s">
        <v>527</v>
      </c>
      <c r="C411" s="28">
        <v>10.89</v>
      </c>
      <c r="D411" s="28">
        <v>2.2200000000000002</v>
      </c>
    </row>
    <row r="412" spans="1:4" x14ac:dyDescent="0.2">
      <c r="A412" s="72">
        <v>13209</v>
      </c>
      <c r="B412" s="68" t="s">
        <v>528</v>
      </c>
      <c r="C412" s="28">
        <v>10.89</v>
      </c>
      <c r="D412" s="28">
        <v>2.21</v>
      </c>
    </row>
    <row r="413" spans="1:4" x14ac:dyDescent="0.2">
      <c r="A413" s="72">
        <v>13240</v>
      </c>
      <c r="B413" s="68" t="s">
        <v>529</v>
      </c>
      <c r="C413" s="28">
        <v>10.89</v>
      </c>
      <c r="D413" s="28">
        <v>2.21</v>
      </c>
    </row>
    <row r="414" spans="1:4" x14ac:dyDescent="0.2">
      <c r="A414" s="72">
        <v>13270</v>
      </c>
      <c r="B414" s="68" t="s">
        <v>530</v>
      </c>
      <c r="C414" s="28">
        <v>10.89</v>
      </c>
      <c r="D414" s="28">
        <v>2.23</v>
      </c>
    </row>
    <row r="415" spans="1:4" x14ac:dyDescent="0.2">
      <c r="A415" s="72">
        <v>13301</v>
      </c>
      <c r="B415" s="68" t="s">
        <v>531</v>
      </c>
      <c r="C415" s="28">
        <v>10.89</v>
      </c>
      <c r="D415" s="28">
        <v>2.2000000000000002</v>
      </c>
    </row>
    <row r="416" spans="1:4" x14ac:dyDescent="0.2">
      <c r="A416" s="72">
        <v>13331</v>
      </c>
      <c r="B416" s="68" t="s">
        <v>532</v>
      </c>
      <c r="C416" s="28">
        <v>10.89</v>
      </c>
      <c r="D416" s="28">
        <v>2.2000000000000002</v>
      </c>
    </row>
    <row r="417" spans="1:4" x14ac:dyDescent="0.2">
      <c r="A417" s="72">
        <v>13362</v>
      </c>
      <c r="B417" s="68" t="s">
        <v>533</v>
      </c>
      <c r="C417" s="28">
        <v>10.89</v>
      </c>
      <c r="D417" s="28">
        <v>2.2000000000000002</v>
      </c>
    </row>
    <row r="418" spans="1:4" x14ac:dyDescent="0.2">
      <c r="A418" s="72">
        <v>13393</v>
      </c>
      <c r="B418" s="68" t="s">
        <v>534</v>
      </c>
      <c r="C418" s="28">
        <v>10.89</v>
      </c>
      <c r="D418" s="28">
        <v>2.1800000000000002</v>
      </c>
    </row>
    <row r="419" spans="1:4" x14ac:dyDescent="0.2">
      <c r="A419" s="72">
        <v>13423</v>
      </c>
      <c r="B419" s="68" t="s">
        <v>535</v>
      </c>
      <c r="C419" s="28">
        <v>10.89</v>
      </c>
      <c r="D419" s="28">
        <v>2.19</v>
      </c>
    </row>
    <row r="420" spans="1:4" x14ac:dyDescent="0.2">
      <c r="A420" s="72">
        <v>13454</v>
      </c>
      <c r="B420" s="68" t="s">
        <v>536</v>
      </c>
      <c r="C420" s="28">
        <v>10.89</v>
      </c>
      <c r="D420" s="28">
        <v>2.2200000000000002</v>
      </c>
    </row>
    <row r="421" spans="1:4" x14ac:dyDescent="0.2">
      <c r="A421" s="72">
        <v>13484</v>
      </c>
      <c r="B421" s="68" t="s">
        <v>537</v>
      </c>
      <c r="C421" s="28">
        <v>10.89</v>
      </c>
      <c r="D421" s="28">
        <v>2.23</v>
      </c>
    </row>
    <row r="422" spans="1:4" x14ac:dyDescent="0.2">
      <c r="A422" s="72">
        <v>13515</v>
      </c>
      <c r="B422" s="68" t="s">
        <v>538</v>
      </c>
      <c r="C422" s="28">
        <v>10.89</v>
      </c>
      <c r="D422" s="28">
        <v>2.2200000000000002</v>
      </c>
    </row>
    <row r="423" spans="1:4" x14ac:dyDescent="0.2">
      <c r="A423" s="72">
        <v>13546</v>
      </c>
      <c r="B423" s="68" t="s">
        <v>539</v>
      </c>
      <c r="C423" s="28">
        <v>10.89</v>
      </c>
      <c r="D423" s="28">
        <v>2.2200000000000002</v>
      </c>
    </row>
    <row r="424" spans="1:4" x14ac:dyDescent="0.2">
      <c r="A424" s="72">
        <v>13574</v>
      </c>
      <c r="B424" s="68" t="s">
        <v>540</v>
      </c>
      <c r="C424" s="28">
        <v>10.89</v>
      </c>
      <c r="D424" s="28">
        <v>2.2200000000000002</v>
      </c>
    </row>
    <row r="425" spans="1:4" x14ac:dyDescent="0.2">
      <c r="A425" s="72">
        <v>13605</v>
      </c>
      <c r="B425" s="68" t="s">
        <v>541</v>
      </c>
      <c r="C425" s="28">
        <v>10.89</v>
      </c>
      <c r="D425" s="28">
        <v>2.23</v>
      </c>
    </row>
    <row r="426" spans="1:4" x14ac:dyDescent="0.2">
      <c r="A426" s="72">
        <v>13635</v>
      </c>
      <c r="B426" s="68" t="s">
        <v>542</v>
      </c>
      <c r="C426" s="28">
        <v>10.89</v>
      </c>
      <c r="D426" s="28">
        <v>2.21</v>
      </c>
    </row>
    <row r="427" spans="1:4" x14ac:dyDescent="0.2">
      <c r="A427" s="72">
        <v>13666</v>
      </c>
      <c r="B427" s="68" t="s">
        <v>543</v>
      </c>
      <c r="C427" s="28">
        <v>10.89</v>
      </c>
      <c r="D427" s="28">
        <v>2.2000000000000002</v>
      </c>
    </row>
    <row r="428" spans="1:4" x14ac:dyDescent="0.2">
      <c r="A428" s="72">
        <v>13696</v>
      </c>
      <c r="B428" s="68" t="s">
        <v>544</v>
      </c>
      <c r="C428" s="28">
        <v>11.06</v>
      </c>
      <c r="D428" s="28">
        <v>2.27</v>
      </c>
    </row>
    <row r="429" spans="1:4" x14ac:dyDescent="0.2">
      <c r="A429" s="72">
        <v>13727</v>
      </c>
      <c r="B429" s="68" t="s">
        <v>545</v>
      </c>
      <c r="C429" s="28">
        <v>11.23</v>
      </c>
      <c r="D429" s="28">
        <v>2.2599999999999998</v>
      </c>
    </row>
    <row r="430" spans="1:4" x14ac:dyDescent="0.2">
      <c r="A430" s="72">
        <v>13758</v>
      </c>
      <c r="B430" s="68" t="s">
        <v>546</v>
      </c>
      <c r="C430" s="28">
        <v>11.07</v>
      </c>
      <c r="D430" s="28">
        <v>2.23</v>
      </c>
    </row>
    <row r="431" spans="1:4" x14ac:dyDescent="0.2">
      <c r="A431" s="72">
        <v>13788</v>
      </c>
      <c r="B431" s="68" t="s">
        <v>547</v>
      </c>
      <c r="C431" s="28">
        <v>10.91</v>
      </c>
      <c r="D431" s="28">
        <v>2.21</v>
      </c>
    </row>
    <row r="432" spans="1:4" x14ac:dyDescent="0.2">
      <c r="A432" s="72">
        <v>13819</v>
      </c>
      <c r="B432" s="68" t="s">
        <v>548</v>
      </c>
      <c r="C432" s="28">
        <v>10.91</v>
      </c>
      <c r="D432" s="28">
        <v>2.2000000000000002</v>
      </c>
    </row>
    <row r="433" spans="1:4" x14ac:dyDescent="0.2">
      <c r="A433" s="72">
        <v>13849</v>
      </c>
      <c r="B433" s="68" t="s">
        <v>549</v>
      </c>
      <c r="C433" s="28">
        <v>10.91</v>
      </c>
      <c r="D433" s="28">
        <v>2.1800000000000002</v>
      </c>
    </row>
    <row r="434" spans="1:4" x14ac:dyDescent="0.2">
      <c r="A434" s="72">
        <v>13880</v>
      </c>
      <c r="B434" s="68" t="s">
        <v>550</v>
      </c>
      <c r="C434" s="28">
        <v>10.91</v>
      </c>
      <c r="D434" s="28">
        <v>2.1800000000000002</v>
      </c>
    </row>
    <row r="435" spans="1:4" x14ac:dyDescent="0.2">
      <c r="A435" s="72">
        <v>13911</v>
      </c>
      <c r="B435" s="68" t="s">
        <v>551</v>
      </c>
      <c r="C435" s="28">
        <v>10.91</v>
      </c>
      <c r="D435" s="28">
        <v>2.1800000000000002</v>
      </c>
    </row>
    <row r="436" spans="1:4" x14ac:dyDescent="0.2">
      <c r="A436" s="72">
        <v>13939</v>
      </c>
      <c r="B436" s="68" t="s">
        <v>552</v>
      </c>
      <c r="C436" s="28">
        <v>10.91</v>
      </c>
      <c r="D436" s="28">
        <v>2.1800000000000002</v>
      </c>
    </row>
    <row r="437" spans="1:4" x14ac:dyDescent="0.2">
      <c r="A437" s="72">
        <v>13970</v>
      </c>
      <c r="B437" s="68" t="s">
        <v>553</v>
      </c>
      <c r="C437" s="28">
        <v>10.91</v>
      </c>
      <c r="D437" s="28">
        <v>2.19</v>
      </c>
    </row>
    <row r="438" spans="1:4" x14ac:dyDescent="0.2">
      <c r="A438" s="72">
        <v>14000</v>
      </c>
      <c r="B438" s="68" t="s">
        <v>554</v>
      </c>
      <c r="C438" s="28">
        <v>10.91</v>
      </c>
      <c r="D438" s="28">
        <v>2.19</v>
      </c>
    </row>
    <row r="439" spans="1:4" x14ac:dyDescent="0.2">
      <c r="A439" s="72">
        <v>14031</v>
      </c>
      <c r="B439" s="68" t="s">
        <v>555</v>
      </c>
      <c r="C439" s="28">
        <v>10.91</v>
      </c>
      <c r="D439" s="28">
        <v>2.2000000000000002</v>
      </c>
    </row>
    <row r="440" spans="1:4" x14ac:dyDescent="0.2">
      <c r="A440" s="72">
        <v>14061</v>
      </c>
      <c r="B440" s="68" t="s">
        <v>556</v>
      </c>
      <c r="C440" s="28">
        <v>10.91</v>
      </c>
      <c r="D440" s="28">
        <v>2.2000000000000002</v>
      </c>
    </row>
    <row r="441" spans="1:4" x14ac:dyDescent="0.2">
      <c r="A441" s="72">
        <v>14092</v>
      </c>
      <c r="B441" s="68" t="s">
        <v>557</v>
      </c>
      <c r="C441" s="28">
        <v>10.91</v>
      </c>
      <c r="D441" s="28">
        <v>2.21</v>
      </c>
    </row>
    <row r="442" spans="1:4" x14ac:dyDescent="0.2">
      <c r="A442" s="72">
        <v>14123</v>
      </c>
      <c r="B442" s="68" t="s">
        <v>558</v>
      </c>
      <c r="C442" s="28">
        <v>10.91</v>
      </c>
      <c r="D442" s="28">
        <v>2.23</v>
      </c>
    </row>
    <row r="443" spans="1:4" x14ac:dyDescent="0.2">
      <c r="A443" s="72">
        <v>14153</v>
      </c>
      <c r="B443" s="68" t="s">
        <v>559</v>
      </c>
      <c r="C443" s="28">
        <v>10.91</v>
      </c>
      <c r="D443" s="28">
        <v>2.27</v>
      </c>
    </row>
    <row r="444" spans="1:4" x14ac:dyDescent="0.2">
      <c r="A444" s="72">
        <v>14184</v>
      </c>
      <c r="B444" s="68" t="s">
        <v>560</v>
      </c>
      <c r="C444" s="28">
        <v>10.91</v>
      </c>
      <c r="D444" s="28">
        <v>2.2799999999999998</v>
      </c>
    </row>
    <row r="445" spans="1:4" x14ac:dyDescent="0.2">
      <c r="A445" s="72">
        <v>14214</v>
      </c>
      <c r="B445" s="68" t="s">
        <v>561</v>
      </c>
      <c r="C445" s="28">
        <v>10.91</v>
      </c>
      <c r="D445" s="28">
        <v>2.3199999999999998</v>
      </c>
    </row>
    <row r="446" spans="1:4" x14ac:dyDescent="0.2">
      <c r="A446" s="72">
        <v>14245</v>
      </c>
      <c r="B446" s="68" t="s">
        <v>562</v>
      </c>
      <c r="C446" s="28">
        <v>10.91</v>
      </c>
      <c r="D446" s="28">
        <v>2.34</v>
      </c>
    </row>
    <row r="447" spans="1:4" x14ac:dyDescent="0.2">
      <c r="A447" s="72">
        <v>14276</v>
      </c>
      <c r="B447" s="68" t="s">
        <v>563</v>
      </c>
      <c r="C447" s="28">
        <v>10.91</v>
      </c>
      <c r="D447" s="28">
        <v>2.34</v>
      </c>
    </row>
    <row r="448" spans="1:4" x14ac:dyDescent="0.2">
      <c r="A448" s="72">
        <v>14304</v>
      </c>
      <c r="B448" s="68" t="s">
        <v>564</v>
      </c>
      <c r="C448" s="28">
        <v>10.91</v>
      </c>
      <c r="D448" s="28">
        <v>2.33</v>
      </c>
    </row>
    <row r="449" spans="1:4" x14ac:dyDescent="0.2">
      <c r="A449" s="72">
        <v>14335</v>
      </c>
      <c r="B449" s="68" t="s">
        <v>565</v>
      </c>
      <c r="C449" s="28">
        <v>10.91</v>
      </c>
      <c r="D449" s="28">
        <v>2.33</v>
      </c>
    </row>
    <row r="450" spans="1:4" x14ac:dyDescent="0.2">
      <c r="A450" s="72">
        <v>14365</v>
      </c>
      <c r="B450" s="68" t="s">
        <v>566</v>
      </c>
      <c r="C450" s="28">
        <v>10.91</v>
      </c>
      <c r="D450" s="28">
        <v>2.33</v>
      </c>
    </row>
    <row r="451" spans="1:4" x14ac:dyDescent="0.2">
      <c r="A451" s="72">
        <v>14396</v>
      </c>
      <c r="B451" s="68" t="s">
        <v>568</v>
      </c>
      <c r="C451" s="28">
        <v>10.91</v>
      </c>
      <c r="D451" s="28">
        <v>2.33</v>
      </c>
    </row>
    <row r="452" spans="1:4" x14ac:dyDescent="0.2">
      <c r="A452" s="72">
        <v>14426</v>
      </c>
      <c r="B452" s="68" t="s">
        <v>569</v>
      </c>
      <c r="C452" s="28">
        <v>10.91</v>
      </c>
      <c r="D452" s="28">
        <v>2.33</v>
      </c>
    </row>
    <row r="453" spans="1:4" x14ac:dyDescent="0.2">
      <c r="A453" s="72">
        <v>14457</v>
      </c>
      <c r="B453" s="68" t="s">
        <v>570</v>
      </c>
      <c r="C453" s="28">
        <v>10.91</v>
      </c>
      <c r="D453" s="28">
        <v>2.33</v>
      </c>
    </row>
    <row r="454" spans="1:4" x14ac:dyDescent="0.2">
      <c r="A454" s="72">
        <v>14488</v>
      </c>
      <c r="B454" s="68" t="s">
        <v>572</v>
      </c>
      <c r="C454" s="28">
        <v>10.91</v>
      </c>
      <c r="D454" s="28">
        <v>2.37</v>
      </c>
    </row>
    <row r="455" spans="1:4" x14ac:dyDescent="0.2">
      <c r="A455" s="72">
        <v>14518</v>
      </c>
      <c r="B455" s="68" t="s">
        <v>573</v>
      </c>
      <c r="C455" s="28">
        <v>10.91</v>
      </c>
      <c r="D455" s="28">
        <v>2.75</v>
      </c>
    </row>
    <row r="456" spans="1:4" x14ac:dyDescent="0.2">
      <c r="A456" s="72">
        <v>14549</v>
      </c>
      <c r="B456" s="68" t="s">
        <v>574</v>
      </c>
      <c r="C456" s="28">
        <v>10.91</v>
      </c>
      <c r="D456" s="28">
        <v>2.73</v>
      </c>
    </row>
    <row r="457" spans="1:4" x14ac:dyDescent="0.2">
      <c r="A457" s="72">
        <v>14579</v>
      </c>
      <c r="B457" s="68" t="s">
        <v>575</v>
      </c>
      <c r="C457" s="28">
        <v>10.91</v>
      </c>
      <c r="D457" s="28">
        <v>2.79</v>
      </c>
    </row>
    <row r="458" spans="1:4" x14ac:dyDescent="0.2">
      <c r="A458" s="72">
        <v>14610</v>
      </c>
      <c r="B458" s="68" t="s">
        <v>576</v>
      </c>
      <c r="C458" s="28">
        <v>10.91</v>
      </c>
      <c r="D458" s="28">
        <v>2.8</v>
      </c>
    </row>
    <row r="459" spans="1:4" x14ac:dyDescent="0.2">
      <c r="A459" s="72">
        <v>14641</v>
      </c>
      <c r="B459" s="68" t="s">
        <v>577</v>
      </c>
      <c r="C459" s="28">
        <v>10.91</v>
      </c>
      <c r="D459" s="28">
        <v>2.74</v>
      </c>
    </row>
    <row r="460" spans="1:4" x14ac:dyDescent="0.2">
      <c r="A460" s="72">
        <v>14670</v>
      </c>
      <c r="B460" s="68" t="s">
        <v>578</v>
      </c>
      <c r="C460" s="28">
        <v>10.91</v>
      </c>
      <c r="D460" s="28">
        <v>2.76</v>
      </c>
    </row>
    <row r="461" spans="1:4" x14ac:dyDescent="0.2">
      <c r="A461" s="72">
        <v>14701</v>
      </c>
      <c r="B461" s="68" t="s">
        <v>579</v>
      </c>
      <c r="C461" s="28">
        <v>10.91</v>
      </c>
      <c r="D461" s="28">
        <v>2.92</v>
      </c>
    </row>
    <row r="462" spans="1:4" x14ac:dyDescent="0.2">
      <c r="A462" s="72">
        <v>14731</v>
      </c>
      <c r="B462" s="68" t="s">
        <v>581</v>
      </c>
      <c r="C462" s="28">
        <v>10.91</v>
      </c>
      <c r="D462" s="28">
        <v>3.17</v>
      </c>
    </row>
    <row r="463" spans="1:4" x14ac:dyDescent="0.2">
      <c r="A463" s="72">
        <v>14762</v>
      </c>
      <c r="B463" s="68" t="s">
        <v>582</v>
      </c>
      <c r="C463" s="28">
        <v>10.91</v>
      </c>
      <c r="D463" s="28">
        <v>3.37</v>
      </c>
    </row>
    <row r="464" spans="1:4" x14ac:dyDescent="0.2">
      <c r="A464" s="72">
        <v>14792</v>
      </c>
      <c r="B464" s="68" t="s">
        <v>583</v>
      </c>
      <c r="C464" s="28">
        <v>10.91</v>
      </c>
      <c r="D464" s="28">
        <v>3.22</v>
      </c>
    </row>
    <row r="465" spans="1:4" x14ac:dyDescent="0.2">
      <c r="A465" s="72">
        <v>14823</v>
      </c>
      <c r="B465" s="68" t="s">
        <v>584</v>
      </c>
      <c r="C465" s="28">
        <v>10.91</v>
      </c>
      <c r="D465" s="28">
        <v>2.96</v>
      </c>
    </row>
    <row r="466" spans="1:4" x14ac:dyDescent="0.2">
      <c r="A466" s="72">
        <v>14854</v>
      </c>
      <c r="B466" s="68" t="s">
        <v>585</v>
      </c>
      <c r="C466" s="28">
        <v>10.91</v>
      </c>
      <c r="D466" s="28">
        <v>3.05</v>
      </c>
    </row>
    <row r="467" spans="1:4" x14ac:dyDescent="0.2">
      <c r="A467" s="72">
        <v>14884</v>
      </c>
      <c r="B467" s="68" t="s">
        <v>586</v>
      </c>
      <c r="C467" s="28">
        <v>10.91</v>
      </c>
      <c r="D467" s="28">
        <v>3.06</v>
      </c>
    </row>
    <row r="468" spans="1:4" x14ac:dyDescent="0.2">
      <c r="A468" s="72">
        <v>14915</v>
      </c>
      <c r="B468" s="68" t="s">
        <v>587</v>
      </c>
      <c r="C468" s="28">
        <v>10.91</v>
      </c>
      <c r="D468" s="28">
        <v>2.99</v>
      </c>
    </row>
    <row r="469" spans="1:4" x14ac:dyDescent="0.2">
      <c r="A469" s="72">
        <v>14945</v>
      </c>
      <c r="B469" s="68" t="s">
        <v>588</v>
      </c>
      <c r="C469" s="28">
        <v>10.91</v>
      </c>
      <c r="D469" s="28">
        <v>2.94</v>
      </c>
    </row>
    <row r="470" spans="1:4" x14ac:dyDescent="0.2">
      <c r="A470" s="72">
        <v>14976</v>
      </c>
      <c r="B470" s="68" t="s">
        <v>589</v>
      </c>
      <c r="C470" s="28">
        <v>10.91</v>
      </c>
      <c r="D470" s="28">
        <v>2.92</v>
      </c>
    </row>
    <row r="471" spans="1:4" x14ac:dyDescent="0.2">
      <c r="A471" s="72">
        <v>15007</v>
      </c>
      <c r="B471" s="68" t="s">
        <v>590</v>
      </c>
      <c r="C471" s="28">
        <v>10.91</v>
      </c>
      <c r="D471" s="28">
        <v>2.92</v>
      </c>
    </row>
    <row r="472" spans="1:4" x14ac:dyDescent="0.2">
      <c r="A472" s="72">
        <v>15035</v>
      </c>
      <c r="B472" s="68" t="s">
        <v>591</v>
      </c>
      <c r="C472" s="28">
        <v>10.91</v>
      </c>
      <c r="D472" s="28">
        <v>2.86</v>
      </c>
    </row>
    <row r="473" spans="1:4" x14ac:dyDescent="0.2">
      <c r="A473" s="72">
        <v>15066</v>
      </c>
      <c r="B473" s="68" t="s">
        <v>592</v>
      </c>
      <c r="C473" s="28">
        <v>10.91</v>
      </c>
      <c r="D473" s="28">
        <v>2.83</v>
      </c>
    </row>
    <row r="474" spans="1:4" x14ac:dyDescent="0.2">
      <c r="A474" s="72">
        <v>15096</v>
      </c>
      <c r="B474" s="68" t="s">
        <v>593</v>
      </c>
      <c r="C474" s="28">
        <v>10.91</v>
      </c>
      <c r="D474" s="28">
        <v>2.83</v>
      </c>
    </row>
    <row r="475" spans="1:4" x14ac:dyDescent="0.2">
      <c r="A475" s="72">
        <v>15127</v>
      </c>
      <c r="B475" s="68" t="s">
        <v>594</v>
      </c>
      <c r="C475" s="28">
        <v>10.91</v>
      </c>
      <c r="D475" s="28">
        <v>2.84</v>
      </c>
    </row>
    <row r="476" spans="1:4" x14ac:dyDescent="0.2">
      <c r="A476" s="72">
        <v>15157</v>
      </c>
      <c r="B476" s="68" t="s">
        <v>595</v>
      </c>
      <c r="C476" s="28">
        <v>10.91</v>
      </c>
      <c r="D476" s="28">
        <v>2.83</v>
      </c>
    </row>
    <row r="477" spans="1:4" x14ac:dyDescent="0.2">
      <c r="A477" s="72">
        <v>15188</v>
      </c>
      <c r="B477" s="68" t="s">
        <v>596</v>
      </c>
      <c r="C477" s="28" t="s">
        <v>92</v>
      </c>
      <c r="D477" s="28" t="s">
        <v>92</v>
      </c>
    </row>
    <row r="478" spans="1:4" x14ac:dyDescent="0.2">
      <c r="A478" s="72">
        <v>15219</v>
      </c>
      <c r="B478" s="68" t="s">
        <v>598</v>
      </c>
      <c r="C478" s="28" t="s">
        <v>92</v>
      </c>
      <c r="D478" s="28" t="s">
        <v>92</v>
      </c>
    </row>
    <row r="479" spans="1:4" x14ac:dyDescent="0.2">
      <c r="A479" s="72">
        <v>15249</v>
      </c>
      <c r="B479" s="68" t="s">
        <v>599</v>
      </c>
      <c r="C479" s="28" t="s">
        <v>92</v>
      </c>
      <c r="D479" s="28" t="s">
        <v>92</v>
      </c>
    </row>
    <row r="480" spans="1:4" x14ac:dyDescent="0.2">
      <c r="A480" s="72">
        <v>15280</v>
      </c>
      <c r="B480" s="68" t="s">
        <v>600</v>
      </c>
      <c r="C480" s="28" t="s">
        <v>92</v>
      </c>
      <c r="D480" s="28" t="s">
        <v>92</v>
      </c>
    </row>
    <row r="481" spans="1:4" x14ac:dyDescent="0.2">
      <c r="A481" s="72">
        <v>15310</v>
      </c>
      <c r="B481" s="68" t="s">
        <v>601</v>
      </c>
      <c r="C481" s="28" t="s">
        <v>92</v>
      </c>
      <c r="D481" s="28" t="s">
        <v>92</v>
      </c>
    </row>
    <row r="482" spans="1:4" x14ac:dyDescent="0.2">
      <c r="A482" s="72">
        <v>15341</v>
      </c>
      <c r="B482" s="68" t="s">
        <v>603</v>
      </c>
      <c r="C482" s="28" t="s">
        <v>92</v>
      </c>
      <c r="D482" s="28" t="s">
        <v>92</v>
      </c>
    </row>
    <row r="483" spans="1:4" x14ac:dyDescent="0.2">
      <c r="A483" s="72">
        <v>15372</v>
      </c>
      <c r="B483" s="68" t="s">
        <v>604</v>
      </c>
      <c r="C483" s="28" t="s">
        <v>92</v>
      </c>
      <c r="D483" s="28" t="s">
        <v>92</v>
      </c>
    </row>
    <row r="484" spans="1:4" x14ac:dyDescent="0.2">
      <c r="A484" s="72">
        <v>15400</v>
      </c>
      <c r="B484" s="68" t="s">
        <v>605</v>
      </c>
      <c r="C484" s="28" t="s">
        <v>92</v>
      </c>
      <c r="D484" s="28" t="s">
        <v>92</v>
      </c>
    </row>
    <row r="485" spans="1:4" x14ac:dyDescent="0.2">
      <c r="A485" s="72">
        <v>15431</v>
      </c>
      <c r="B485" s="68" t="s">
        <v>606</v>
      </c>
      <c r="C485" s="28" t="s">
        <v>92</v>
      </c>
      <c r="D485" s="28" t="s">
        <v>92</v>
      </c>
    </row>
    <row r="486" spans="1:4" x14ac:dyDescent="0.2">
      <c r="A486" s="72">
        <v>15461</v>
      </c>
      <c r="B486" s="68" t="s">
        <v>607</v>
      </c>
      <c r="C486" s="28" t="s">
        <v>92</v>
      </c>
      <c r="D486" s="28" t="s">
        <v>92</v>
      </c>
    </row>
    <row r="487" spans="1:4" x14ac:dyDescent="0.2">
      <c r="A487" s="72">
        <v>15492</v>
      </c>
      <c r="B487" s="68" t="s">
        <v>608</v>
      </c>
      <c r="C487" s="28" t="s">
        <v>92</v>
      </c>
      <c r="D487" s="28" t="s">
        <v>92</v>
      </c>
    </row>
    <row r="488" spans="1:4" x14ac:dyDescent="0.2">
      <c r="A488" s="72">
        <v>15522</v>
      </c>
      <c r="B488" s="68" t="s">
        <v>609</v>
      </c>
      <c r="C488" s="28" t="s">
        <v>92</v>
      </c>
      <c r="D488" s="28" t="s">
        <v>92</v>
      </c>
    </row>
    <row r="489" spans="1:4" x14ac:dyDescent="0.2">
      <c r="A489" s="72">
        <v>15553</v>
      </c>
      <c r="B489" s="68" t="s">
        <v>610</v>
      </c>
      <c r="C489" s="28" t="s">
        <v>92</v>
      </c>
      <c r="D489" s="28" t="s">
        <v>92</v>
      </c>
    </row>
    <row r="490" spans="1:4" x14ac:dyDescent="0.2">
      <c r="A490" s="72">
        <v>15584</v>
      </c>
      <c r="B490" s="68" t="s">
        <v>611</v>
      </c>
      <c r="C490" s="28" t="s">
        <v>92</v>
      </c>
      <c r="D490" s="28" t="s">
        <v>92</v>
      </c>
    </row>
    <row r="491" spans="1:4" x14ac:dyDescent="0.2">
      <c r="A491" s="72">
        <v>15614</v>
      </c>
      <c r="B491" s="68" t="s">
        <v>612</v>
      </c>
      <c r="C491" s="28" t="s">
        <v>92</v>
      </c>
      <c r="D491" s="28" t="s">
        <v>92</v>
      </c>
    </row>
    <row r="492" spans="1:4" x14ac:dyDescent="0.2">
      <c r="A492" s="72">
        <v>15645</v>
      </c>
      <c r="B492" s="68" t="s">
        <v>613</v>
      </c>
      <c r="C492" s="28" t="s">
        <v>92</v>
      </c>
      <c r="D492" s="28" t="s">
        <v>92</v>
      </c>
    </row>
    <row r="493" spans="1:4" x14ac:dyDescent="0.2">
      <c r="A493" s="72">
        <v>15675</v>
      </c>
      <c r="B493" s="68" t="s">
        <v>614</v>
      </c>
      <c r="C493" s="28" t="s">
        <v>92</v>
      </c>
      <c r="D493" s="28" t="s">
        <v>92</v>
      </c>
    </row>
    <row r="494" spans="1:4" x14ac:dyDescent="0.2">
      <c r="A494" s="72">
        <v>15706</v>
      </c>
      <c r="B494" s="68" t="s">
        <v>615</v>
      </c>
      <c r="C494" s="28" t="s">
        <v>92</v>
      </c>
      <c r="D494" s="28" t="s">
        <v>92</v>
      </c>
    </row>
  </sheetData>
  <phoneticPr fontId="14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C995-2B50-B745-909B-68151C06036B}">
  <dimension ref="A1:O43"/>
  <sheetViews>
    <sheetView topLeftCell="I1" zoomScale="50" workbookViewId="0">
      <selection activeCell="I5" sqref="A1:I5"/>
    </sheetView>
  </sheetViews>
  <sheetFormatPr baseColWidth="10" defaultColWidth="11.5" defaultRowHeight="13" x14ac:dyDescent="0.15"/>
  <cols>
    <col min="2" max="2" width="22.33203125" customWidth="1"/>
  </cols>
  <sheetData>
    <row r="1" spans="1:15" ht="43" x14ac:dyDescent="0.2">
      <c r="A1" s="41" t="s">
        <v>8</v>
      </c>
      <c r="B1" s="41"/>
      <c r="C1" s="63" t="s">
        <v>11</v>
      </c>
      <c r="D1" s="63"/>
      <c r="E1" s="63"/>
      <c r="F1" s="63"/>
      <c r="G1" s="63"/>
      <c r="H1" s="63"/>
      <c r="I1" s="63"/>
    </row>
    <row r="2" spans="1:15" ht="43" x14ac:dyDescent="0.2">
      <c r="A2" s="42" t="s">
        <v>14</v>
      </c>
      <c r="B2" s="42" t="s">
        <v>15</v>
      </c>
      <c r="C2" s="63" t="s">
        <v>29</v>
      </c>
      <c r="D2" s="63" t="s">
        <v>34</v>
      </c>
      <c r="E2" s="63" t="s">
        <v>35</v>
      </c>
      <c r="F2" s="63" t="s">
        <v>619</v>
      </c>
      <c r="G2" s="63"/>
      <c r="H2" s="63" t="s">
        <v>41</v>
      </c>
      <c r="I2" s="63" t="s">
        <v>42</v>
      </c>
    </row>
    <row r="3" spans="1:15" ht="15" x14ac:dyDescent="0.2">
      <c r="A3" s="3">
        <v>2445</v>
      </c>
      <c r="B3" s="69" t="s">
        <v>625</v>
      </c>
      <c r="C3" s="64">
        <v>3479105</v>
      </c>
      <c r="D3" s="64">
        <v>0</v>
      </c>
      <c r="E3" s="64">
        <v>0</v>
      </c>
      <c r="F3" s="65">
        <f>D3+E3</f>
        <v>0</v>
      </c>
      <c r="G3" s="64"/>
      <c r="H3" s="64">
        <v>3479105</v>
      </c>
      <c r="I3" s="64">
        <v>0</v>
      </c>
    </row>
    <row r="4" spans="1:15" ht="15" x14ac:dyDescent="0.2">
      <c r="A4" s="3">
        <v>2446</v>
      </c>
      <c r="B4" s="69" t="s">
        <v>626</v>
      </c>
      <c r="C4" s="64">
        <v>7310935</v>
      </c>
      <c r="D4" s="64">
        <v>0</v>
      </c>
      <c r="E4" s="64">
        <v>0</v>
      </c>
      <c r="F4" s="65">
        <f t="shared" ref="F4:F43" si="0">D4+E4</f>
        <v>0</v>
      </c>
      <c r="G4" s="64"/>
      <c r="H4" s="64">
        <v>7310935</v>
      </c>
      <c r="I4" s="64">
        <v>0</v>
      </c>
    </row>
    <row r="5" spans="1:15" ht="15" x14ac:dyDescent="0.2">
      <c r="A5" s="3">
        <v>2447</v>
      </c>
      <c r="B5" s="69" t="s">
        <v>627</v>
      </c>
      <c r="C5" s="64">
        <v>10623120</v>
      </c>
      <c r="D5" s="64">
        <v>0</v>
      </c>
      <c r="E5" s="64">
        <v>0</v>
      </c>
      <c r="F5" s="65">
        <f t="shared" si="0"/>
        <v>0</v>
      </c>
      <c r="G5" s="64"/>
      <c r="H5" s="64">
        <v>10623120</v>
      </c>
      <c r="I5" s="64">
        <v>0</v>
      </c>
    </row>
    <row r="6" spans="1:15" ht="15" x14ac:dyDescent="0.2">
      <c r="A6" s="3">
        <v>2448</v>
      </c>
      <c r="B6" s="69" t="s">
        <v>628</v>
      </c>
      <c r="C6" s="64">
        <v>8535598</v>
      </c>
      <c r="D6" s="64">
        <v>0</v>
      </c>
      <c r="E6" s="64">
        <v>0</v>
      </c>
      <c r="F6" s="65">
        <f t="shared" si="0"/>
        <v>0</v>
      </c>
      <c r="G6" s="64"/>
      <c r="H6" s="64">
        <v>8535598</v>
      </c>
      <c r="I6" s="64">
        <v>0</v>
      </c>
      <c r="J6" s="62"/>
      <c r="K6" s="62"/>
      <c r="L6" s="62"/>
      <c r="M6" s="62"/>
      <c r="N6" s="62"/>
      <c r="O6" s="62"/>
    </row>
    <row r="7" spans="1:15" ht="15" x14ac:dyDescent="0.2">
      <c r="A7" s="3">
        <v>2449</v>
      </c>
      <c r="B7" s="69" t="s">
        <v>629</v>
      </c>
      <c r="C7" s="64">
        <v>9998590</v>
      </c>
      <c r="D7" s="64">
        <v>0</v>
      </c>
      <c r="E7" s="64">
        <v>0</v>
      </c>
      <c r="F7" s="65">
        <f t="shared" si="0"/>
        <v>0</v>
      </c>
      <c r="G7" s="64"/>
      <c r="H7" s="64">
        <v>9998590</v>
      </c>
      <c r="I7" s="64">
        <v>0</v>
      </c>
      <c r="J7" s="62"/>
      <c r="K7" s="62"/>
      <c r="L7" s="62"/>
      <c r="M7" s="62"/>
      <c r="N7" s="62"/>
      <c r="O7" s="62"/>
    </row>
    <row r="8" spans="1:15" ht="15" x14ac:dyDescent="0.2">
      <c r="A8" s="3">
        <v>2450</v>
      </c>
      <c r="B8" s="69" t="s">
        <v>630</v>
      </c>
      <c r="C8" s="64">
        <v>9003473</v>
      </c>
      <c r="D8" s="64">
        <v>0</v>
      </c>
      <c r="E8" s="64">
        <v>0</v>
      </c>
      <c r="F8" s="65">
        <f t="shared" si="0"/>
        <v>0</v>
      </c>
      <c r="G8" s="64"/>
      <c r="H8" s="64">
        <v>9003473</v>
      </c>
      <c r="I8" s="64">
        <v>0</v>
      </c>
    </row>
    <row r="9" spans="1:15" ht="15" x14ac:dyDescent="0.2">
      <c r="A9" s="3">
        <v>2451</v>
      </c>
      <c r="B9" s="69" t="s">
        <v>631</v>
      </c>
      <c r="C9" s="64">
        <v>11040253</v>
      </c>
      <c r="D9" s="64">
        <v>0</v>
      </c>
      <c r="E9" s="64">
        <v>0</v>
      </c>
      <c r="F9" s="65">
        <f t="shared" si="0"/>
        <v>0</v>
      </c>
      <c r="G9" s="64"/>
      <c r="H9" s="64">
        <v>11040253</v>
      </c>
      <c r="I9" s="64">
        <v>0</v>
      </c>
    </row>
    <row r="10" spans="1:15" ht="15" x14ac:dyDescent="0.2">
      <c r="A10" s="3">
        <v>2452</v>
      </c>
      <c r="B10" s="69" t="s">
        <v>632</v>
      </c>
      <c r="C10" s="64">
        <v>12349850</v>
      </c>
      <c r="D10" s="64">
        <v>0</v>
      </c>
      <c r="E10" s="64">
        <v>0</v>
      </c>
      <c r="F10" s="65">
        <f t="shared" si="0"/>
        <v>0</v>
      </c>
      <c r="G10" s="64"/>
      <c r="H10" s="64">
        <v>12349850</v>
      </c>
      <c r="I10" s="64">
        <v>0</v>
      </c>
    </row>
    <row r="11" spans="1:15" ht="15" x14ac:dyDescent="0.2">
      <c r="A11" s="3">
        <v>2453</v>
      </c>
      <c r="B11" s="69" t="s">
        <v>633</v>
      </c>
      <c r="C11" s="64">
        <v>13193495</v>
      </c>
      <c r="D11" s="64">
        <v>0</v>
      </c>
      <c r="E11" s="64">
        <v>0</v>
      </c>
      <c r="F11" s="65">
        <f t="shared" si="0"/>
        <v>0</v>
      </c>
      <c r="G11" s="64"/>
      <c r="H11" s="64">
        <v>13193495</v>
      </c>
      <c r="I11" s="64">
        <v>0</v>
      </c>
    </row>
    <row r="12" spans="1:15" ht="15" x14ac:dyDescent="0.2">
      <c r="A12" s="3">
        <v>2454</v>
      </c>
      <c r="B12" s="69" t="s">
        <v>634</v>
      </c>
      <c r="C12" s="64">
        <v>18154413</v>
      </c>
      <c r="D12" s="64">
        <v>0</v>
      </c>
      <c r="E12" s="64">
        <v>0</v>
      </c>
      <c r="F12" s="65">
        <f t="shared" si="0"/>
        <v>0</v>
      </c>
      <c r="G12" s="64"/>
      <c r="H12" s="64">
        <v>18154413</v>
      </c>
      <c r="I12" s="64">
        <v>0</v>
      </c>
    </row>
    <row r="13" spans="1:15" ht="15" x14ac:dyDescent="0.2">
      <c r="A13" s="3">
        <v>2455</v>
      </c>
      <c r="B13" s="69" t="s">
        <v>635</v>
      </c>
      <c r="C13" s="64">
        <v>17754444</v>
      </c>
      <c r="D13" s="64">
        <v>0</v>
      </c>
      <c r="E13" s="64">
        <v>0</v>
      </c>
      <c r="F13" s="65">
        <f t="shared" si="0"/>
        <v>0</v>
      </c>
      <c r="G13" s="64"/>
      <c r="H13" s="64">
        <v>17754444</v>
      </c>
      <c r="I13" s="64">
        <v>0</v>
      </c>
    </row>
    <row r="14" spans="1:15" ht="15" x14ac:dyDescent="0.2">
      <c r="A14" s="3">
        <v>2456</v>
      </c>
      <c r="B14" s="69" t="s">
        <v>636</v>
      </c>
      <c r="C14" s="64">
        <v>20686248</v>
      </c>
      <c r="D14" s="64">
        <v>0</v>
      </c>
      <c r="E14" s="64">
        <v>0</v>
      </c>
      <c r="F14" s="65">
        <f t="shared" si="0"/>
        <v>0</v>
      </c>
      <c r="G14" s="64"/>
      <c r="H14" s="64">
        <v>20686248</v>
      </c>
      <c r="I14" s="64">
        <v>0</v>
      </c>
    </row>
    <row r="15" spans="1:15" ht="15" x14ac:dyDescent="0.2">
      <c r="A15" s="3">
        <v>2457</v>
      </c>
      <c r="B15" s="69" t="s">
        <v>637</v>
      </c>
      <c r="C15" s="64">
        <v>19476348</v>
      </c>
      <c r="D15" s="64">
        <v>0</v>
      </c>
      <c r="E15" s="64">
        <v>0</v>
      </c>
      <c r="F15" s="65">
        <f t="shared" si="0"/>
        <v>0</v>
      </c>
      <c r="G15" s="64"/>
      <c r="H15" s="64">
        <v>23376348</v>
      </c>
      <c r="I15" s="64">
        <v>0</v>
      </c>
    </row>
    <row r="16" spans="1:15" ht="15" x14ac:dyDescent="0.2">
      <c r="A16" s="3">
        <v>2458</v>
      </c>
      <c r="B16" s="69" t="s">
        <v>638</v>
      </c>
      <c r="C16" s="64">
        <v>22273536</v>
      </c>
      <c r="D16" s="64">
        <v>0</v>
      </c>
      <c r="E16" s="64">
        <v>0</v>
      </c>
      <c r="F16" s="65">
        <f t="shared" si="0"/>
        <v>0</v>
      </c>
      <c r="G16" s="64"/>
      <c r="H16" s="64">
        <v>28773536</v>
      </c>
      <c r="I16" s="64">
        <v>0</v>
      </c>
    </row>
    <row r="17" spans="1:9" ht="15" x14ac:dyDescent="0.2">
      <c r="A17" s="3">
        <v>2459</v>
      </c>
      <c r="B17" s="69" t="s">
        <v>639</v>
      </c>
      <c r="C17" s="64">
        <v>24015950</v>
      </c>
      <c r="D17" s="64">
        <v>0</v>
      </c>
      <c r="E17" s="64">
        <v>0</v>
      </c>
      <c r="F17" s="65">
        <f t="shared" si="0"/>
        <v>0</v>
      </c>
      <c r="G17" s="64"/>
      <c r="H17" s="64">
        <v>38315950</v>
      </c>
      <c r="I17" s="64">
        <v>0</v>
      </c>
    </row>
    <row r="18" spans="1:9" ht="15" x14ac:dyDescent="0.2">
      <c r="A18" s="3">
        <v>2460</v>
      </c>
      <c r="B18" s="69" t="s">
        <v>640</v>
      </c>
      <c r="C18" s="64">
        <v>18371327</v>
      </c>
      <c r="D18" s="64">
        <v>0</v>
      </c>
      <c r="E18" s="64">
        <v>0</v>
      </c>
      <c r="F18" s="65">
        <f t="shared" si="0"/>
        <v>0</v>
      </c>
      <c r="G18" s="64"/>
      <c r="H18" s="64">
        <v>49571327</v>
      </c>
      <c r="I18" s="64">
        <v>0</v>
      </c>
    </row>
    <row r="19" spans="1:9" ht="15" x14ac:dyDescent="0.2">
      <c r="A19" s="3">
        <v>2461</v>
      </c>
      <c r="B19" s="69" t="s">
        <v>641</v>
      </c>
      <c r="C19" s="64">
        <v>6806429</v>
      </c>
      <c r="D19" s="64">
        <v>0</v>
      </c>
      <c r="E19" s="64">
        <v>0</v>
      </c>
      <c r="F19" s="65">
        <f t="shared" si="0"/>
        <v>0</v>
      </c>
      <c r="G19" s="64"/>
      <c r="H19" s="64">
        <v>101706429</v>
      </c>
      <c r="I19" s="64">
        <v>0</v>
      </c>
    </row>
    <row r="20" spans="1:9" ht="15" x14ac:dyDescent="0.2">
      <c r="A20" s="3">
        <v>2462</v>
      </c>
      <c r="B20" s="69" t="s">
        <v>642</v>
      </c>
      <c r="C20" s="64">
        <v>8609871</v>
      </c>
      <c r="D20" s="64">
        <v>0</v>
      </c>
      <c r="E20" s="64">
        <v>0</v>
      </c>
      <c r="F20" s="65">
        <f t="shared" si="0"/>
        <v>0</v>
      </c>
      <c r="G20" s="64"/>
      <c r="H20" s="64">
        <v>97582152</v>
      </c>
      <c r="I20" s="64">
        <v>0</v>
      </c>
    </row>
    <row r="21" spans="1:9" ht="15" x14ac:dyDescent="0.2">
      <c r="A21" s="3">
        <v>2463</v>
      </c>
      <c r="B21" s="69" t="s">
        <v>643</v>
      </c>
      <c r="C21" s="64">
        <v>20432983</v>
      </c>
      <c r="D21" s="64">
        <v>0</v>
      </c>
      <c r="E21" s="64">
        <v>0</v>
      </c>
      <c r="F21" s="65">
        <f t="shared" si="0"/>
        <v>0</v>
      </c>
      <c r="G21" s="64"/>
      <c r="H21" s="64">
        <v>55057320</v>
      </c>
      <c r="I21" s="64">
        <v>0</v>
      </c>
    </row>
    <row r="22" spans="1:9" ht="15" x14ac:dyDescent="0.2">
      <c r="A22" s="3">
        <v>2464</v>
      </c>
      <c r="B22" s="69" t="s">
        <v>644</v>
      </c>
      <c r="C22" s="64">
        <v>37269987</v>
      </c>
      <c r="D22" s="64">
        <v>0</v>
      </c>
      <c r="E22" s="64">
        <v>0</v>
      </c>
      <c r="F22" s="65">
        <f t="shared" si="0"/>
        <v>0</v>
      </c>
      <c r="G22" s="64"/>
      <c r="H22" s="64">
        <v>60544661</v>
      </c>
      <c r="I22" s="64">
        <v>0</v>
      </c>
    </row>
    <row r="23" spans="1:9" ht="15" x14ac:dyDescent="0.2">
      <c r="A23" s="3">
        <v>2465</v>
      </c>
      <c r="B23" s="69" t="s">
        <v>645</v>
      </c>
      <c r="C23" s="64">
        <v>46418116.850000001</v>
      </c>
      <c r="D23" s="64">
        <v>0</v>
      </c>
      <c r="E23" s="64">
        <v>0</v>
      </c>
      <c r="F23" s="65">
        <f t="shared" si="0"/>
        <v>0</v>
      </c>
      <c r="G23" s="64"/>
      <c r="H23" s="64">
        <v>80593679</v>
      </c>
      <c r="I23" s="64">
        <v>11070000</v>
      </c>
    </row>
    <row r="24" spans="1:9" ht="15" x14ac:dyDescent="0.2">
      <c r="A24" s="3">
        <v>2466</v>
      </c>
      <c r="B24" s="69" t="s">
        <v>646</v>
      </c>
      <c r="C24" s="64">
        <v>52039841.630000003</v>
      </c>
      <c r="D24" s="64">
        <v>0</v>
      </c>
      <c r="E24" s="64">
        <v>0</v>
      </c>
      <c r="F24" s="65">
        <f t="shared" si="0"/>
        <v>0</v>
      </c>
      <c r="G24" s="64"/>
      <c r="H24" s="64">
        <v>104533450</v>
      </c>
      <c r="I24" s="64">
        <v>11070000</v>
      </c>
    </row>
    <row r="25" spans="1:9" ht="15" x14ac:dyDescent="0.2">
      <c r="A25" s="3">
        <v>2467</v>
      </c>
      <c r="B25" s="69" t="s">
        <v>647</v>
      </c>
      <c r="C25" s="64">
        <v>52955458.950000003</v>
      </c>
      <c r="D25" s="64">
        <v>0</v>
      </c>
      <c r="E25" s="64">
        <v>0</v>
      </c>
      <c r="F25" s="65">
        <f t="shared" si="0"/>
        <v>0</v>
      </c>
      <c r="G25" s="64"/>
      <c r="H25" s="64">
        <v>110234406</v>
      </c>
      <c r="I25" s="64">
        <v>6573070</v>
      </c>
    </row>
    <row r="26" spans="1:9" ht="15" x14ac:dyDescent="0.2">
      <c r="A26" s="3">
        <v>2468</v>
      </c>
      <c r="B26" s="69" t="s">
        <v>648</v>
      </c>
      <c r="C26" s="64">
        <v>53768136.549999997</v>
      </c>
      <c r="D26" s="64">
        <v>0</v>
      </c>
      <c r="E26" s="64">
        <v>0</v>
      </c>
      <c r="F26" s="65">
        <f t="shared" si="0"/>
        <v>0</v>
      </c>
      <c r="G26" s="64"/>
      <c r="H26" s="64">
        <v>132732096</v>
      </c>
      <c r="I26" s="64">
        <v>5229070</v>
      </c>
    </row>
    <row r="27" spans="1:9" ht="15" x14ac:dyDescent="0.2">
      <c r="A27" s="3">
        <v>2469</v>
      </c>
      <c r="B27" s="69" t="s">
        <v>649</v>
      </c>
      <c r="C27" s="64">
        <v>53865786.229999997</v>
      </c>
      <c r="D27" s="64">
        <v>0</v>
      </c>
      <c r="E27" s="64">
        <v>0</v>
      </c>
      <c r="F27" s="65">
        <f t="shared" si="0"/>
        <v>0</v>
      </c>
      <c r="G27" s="64"/>
      <c r="H27" s="64">
        <v>133958520</v>
      </c>
      <c r="I27" s="64">
        <v>0</v>
      </c>
    </row>
    <row r="28" spans="1:9" ht="15" x14ac:dyDescent="0.2">
      <c r="A28" s="3">
        <v>2470</v>
      </c>
      <c r="B28" s="69" t="s">
        <v>650</v>
      </c>
      <c r="C28" s="64">
        <v>54623671.770000003</v>
      </c>
      <c r="D28" s="64">
        <v>0</v>
      </c>
      <c r="E28" s="64">
        <v>0</v>
      </c>
      <c r="F28" s="65">
        <f t="shared" si="0"/>
        <v>0</v>
      </c>
      <c r="G28" s="64"/>
      <c r="H28" s="64">
        <v>135253808</v>
      </c>
      <c r="I28" s="64">
        <v>0</v>
      </c>
    </row>
    <row r="29" spans="1:9" ht="15" x14ac:dyDescent="0.2">
      <c r="A29" s="3">
        <v>2471</v>
      </c>
      <c r="B29" s="69" t="s">
        <v>651</v>
      </c>
      <c r="C29" s="64">
        <v>52000000</v>
      </c>
      <c r="D29" s="64">
        <v>0</v>
      </c>
      <c r="E29" s="64">
        <v>0</v>
      </c>
      <c r="F29" s="65">
        <f t="shared" si="0"/>
        <v>0</v>
      </c>
      <c r="G29" s="64"/>
      <c r="H29" s="64">
        <v>161083350</v>
      </c>
      <c r="I29" s="64">
        <v>0</v>
      </c>
    </row>
    <row r="30" spans="1:9" ht="15" x14ac:dyDescent="0.2">
      <c r="A30" s="3">
        <v>2472</v>
      </c>
      <c r="B30" s="69" t="s">
        <v>652</v>
      </c>
      <c r="C30" s="64">
        <v>52000000</v>
      </c>
      <c r="D30" s="64">
        <v>0</v>
      </c>
      <c r="E30" s="64">
        <v>0</v>
      </c>
      <c r="F30" s="65">
        <f t="shared" si="0"/>
        <v>0</v>
      </c>
      <c r="G30" s="64"/>
      <c r="H30" s="64">
        <v>151109922</v>
      </c>
      <c r="I30" s="64">
        <v>0</v>
      </c>
    </row>
    <row r="31" spans="1:9" ht="15" x14ac:dyDescent="0.2">
      <c r="A31" s="3">
        <v>2473</v>
      </c>
      <c r="B31" s="69" t="s">
        <v>653</v>
      </c>
      <c r="C31" s="64">
        <v>52000000</v>
      </c>
      <c r="D31" s="64">
        <v>0</v>
      </c>
      <c r="E31" s="64">
        <v>0</v>
      </c>
      <c r="F31" s="65">
        <f t="shared" si="0"/>
        <v>0</v>
      </c>
      <c r="G31" s="64"/>
      <c r="H31" s="64">
        <v>131309922</v>
      </c>
      <c r="I31" s="64">
        <v>0</v>
      </c>
    </row>
    <row r="32" spans="1:9" ht="15" x14ac:dyDescent="0.2">
      <c r="A32" s="3">
        <v>2474</v>
      </c>
      <c r="B32" s="69" t="s">
        <v>654</v>
      </c>
      <c r="C32" s="64">
        <v>43372064</v>
      </c>
      <c r="D32" s="64">
        <v>0</v>
      </c>
      <c r="E32" s="64">
        <v>60301293</v>
      </c>
      <c r="F32" s="65">
        <f t="shared" si="0"/>
        <v>60301293</v>
      </c>
      <c r="G32" s="64"/>
      <c r="H32" s="64">
        <v>105629223</v>
      </c>
      <c r="I32" s="64">
        <v>0</v>
      </c>
    </row>
    <row r="33" spans="1:9" ht="15" x14ac:dyDescent="0.2">
      <c r="A33" s="3">
        <v>2475</v>
      </c>
      <c r="B33" s="69" t="s">
        <v>655</v>
      </c>
      <c r="C33" s="64">
        <v>43372064</v>
      </c>
      <c r="D33" s="64">
        <v>0</v>
      </c>
      <c r="E33" s="64">
        <v>74921738</v>
      </c>
      <c r="F33" s="65">
        <f t="shared" si="0"/>
        <v>74921738</v>
      </c>
      <c r="G33" s="64"/>
      <c r="H33" s="64">
        <v>185215696</v>
      </c>
      <c r="I33" s="64">
        <v>0</v>
      </c>
    </row>
    <row r="34" spans="1:9" ht="15" x14ac:dyDescent="0.2">
      <c r="A34" s="3">
        <v>2476</v>
      </c>
      <c r="B34" s="69" t="s">
        <v>656</v>
      </c>
      <c r="C34" s="64">
        <v>43372064</v>
      </c>
      <c r="D34" s="64">
        <v>0</v>
      </c>
      <c r="E34" s="64">
        <v>0</v>
      </c>
      <c r="F34" s="65">
        <f t="shared" si="0"/>
        <v>0</v>
      </c>
      <c r="G34" s="64"/>
      <c r="H34" s="64">
        <v>131152680</v>
      </c>
      <c r="I34" s="64">
        <v>0</v>
      </c>
    </row>
    <row r="35" spans="1:9" ht="15" x14ac:dyDescent="0.2">
      <c r="A35" s="3">
        <v>2477</v>
      </c>
      <c r="B35" s="69" t="s">
        <v>657</v>
      </c>
      <c r="C35" s="64">
        <v>43372064</v>
      </c>
      <c r="D35" s="64">
        <v>0</v>
      </c>
      <c r="E35" s="64">
        <v>0</v>
      </c>
      <c r="F35" s="65">
        <f t="shared" si="0"/>
        <v>0</v>
      </c>
      <c r="G35" s="64"/>
      <c r="H35" s="64">
        <v>153411498</v>
      </c>
      <c r="I35" s="64">
        <v>0</v>
      </c>
    </row>
    <row r="36" spans="1:9" ht="15" x14ac:dyDescent="0.2">
      <c r="A36" s="3">
        <v>2478</v>
      </c>
      <c r="B36" s="69" t="s">
        <v>658</v>
      </c>
      <c r="C36" s="64">
        <v>43372064</v>
      </c>
      <c r="D36" s="64">
        <v>0</v>
      </c>
      <c r="E36" s="64">
        <v>0</v>
      </c>
      <c r="F36" s="65">
        <f t="shared" si="0"/>
        <v>0</v>
      </c>
      <c r="G36" s="64"/>
      <c r="H36" s="64">
        <v>151211498</v>
      </c>
      <c r="I36" s="64">
        <v>0</v>
      </c>
    </row>
    <row r="37" spans="1:9" ht="15" x14ac:dyDescent="0.2">
      <c r="A37" s="3">
        <v>2479</v>
      </c>
      <c r="B37" s="69" t="s">
        <v>659</v>
      </c>
      <c r="C37" s="64">
        <v>43372064</v>
      </c>
      <c r="D37" s="64">
        <v>0</v>
      </c>
      <c r="E37" s="64">
        <v>0</v>
      </c>
      <c r="F37" s="65">
        <f t="shared" si="0"/>
        <v>0</v>
      </c>
      <c r="G37" s="64"/>
      <c r="H37" s="64">
        <v>163856036</v>
      </c>
      <c r="I37" s="64">
        <v>0</v>
      </c>
    </row>
    <row r="38" spans="1:9" ht="15" x14ac:dyDescent="0.2">
      <c r="A38" s="3">
        <v>2480</v>
      </c>
      <c r="B38" s="69" t="s">
        <v>660</v>
      </c>
      <c r="C38" s="64">
        <v>43372064</v>
      </c>
      <c r="D38" s="64">
        <v>0</v>
      </c>
      <c r="E38" s="64">
        <v>0</v>
      </c>
      <c r="F38" s="65">
        <f t="shared" si="0"/>
        <v>0</v>
      </c>
      <c r="G38" s="64"/>
      <c r="H38" s="64">
        <v>166056036</v>
      </c>
      <c r="I38" s="64">
        <v>0</v>
      </c>
    </row>
    <row r="39" spans="1:9" ht="15" x14ac:dyDescent="0.2">
      <c r="A39" s="3">
        <v>2481</v>
      </c>
      <c r="B39" s="69" t="s">
        <v>661</v>
      </c>
      <c r="C39" s="64">
        <v>43372064</v>
      </c>
      <c r="D39" s="64">
        <v>0</v>
      </c>
      <c r="E39" s="64">
        <v>0</v>
      </c>
      <c r="F39" s="65">
        <f t="shared" si="0"/>
        <v>0</v>
      </c>
      <c r="G39" s="64"/>
      <c r="H39" s="64">
        <v>168256036</v>
      </c>
      <c r="I39" s="64">
        <v>0</v>
      </c>
    </row>
    <row r="40" spans="1:9" ht="15" x14ac:dyDescent="0.2">
      <c r="A40" s="3">
        <v>2482</v>
      </c>
      <c r="B40" s="69" t="s">
        <v>662</v>
      </c>
      <c r="C40" s="64">
        <v>711605</v>
      </c>
      <c r="D40" s="64">
        <v>86641532</v>
      </c>
      <c r="E40" s="64">
        <v>0</v>
      </c>
      <c r="F40" s="65">
        <f t="shared" si="0"/>
        <v>86641532</v>
      </c>
      <c r="G40" s="64"/>
      <c r="H40" s="64">
        <v>187425060</v>
      </c>
      <c r="I40" s="64">
        <v>5261800</v>
      </c>
    </row>
    <row r="41" spans="1:9" ht="15" x14ac:dyDescent="0.2">
      <c r="A41" s="3">
        <v>2483</v>
      </c>
      <c r="B41" s="69" t="s">
        <v>622</v>
      </c>
      <c r="C41" s="64">
        <v>1169825</v>
      </c>
      <c r="D41" s="64">
        <v>97279000</v>
      </c>
      <c r="E41" s="64">
        <v>0</v>
      </c>
      <c r="F41" s="65">
        <f t="shared" si="0"/>
        <v>97279000</v>
      </c>
      <c r="G41" s="64"/>
      <c r="H41" s="64">
        <v>231211807</v>
      </c>
      <c r="I41" s="64">
        <v>4144087</v>
      </c>
    </row>
    <row r="42" spans="1:9" ht="15" x14ac:dyDescent="0.2">
      <c r="A42" s="3">
        <v>2484</v>
      </c>
      <c r="B42" s="69" t="s">
        <v>623</v>
      </c>
      <c r="C42" s="64" t="s">
        <v>48</v>
      </c>
      <c r="D42" s="64">
        <v>132633136</v>
      </c>
      <c r="E42" s="64">
        <v>0</v>
      </c>
      <c r="F42" s="65">
        <f t="shared" si="0"/>
        <v>132633136</v>
      </c>
      <c r="G42" s="64"/>
      <c r="H42" s="64">
        <v>292099297</v>
      </c>
      <c r="I42" s="64">
        <v>5823382</v>
      </c>
    </row>
    <row r="43" spans="1:9" ht="15" x14ac:dyDescent="0.2">
      <c r="A43" s="3">
        <v>2885</v>
      </c>
      <c r="B43" s="69" t="s">
        <v>624</v>
      </c>
      <c r="C43" s="64" t="s">
        <v>48</v>
      </c>
      <c r="D43" s="64">
        <v>156754631</v>
      </c>
      <c r="E43" s="64">
        <v>0</v>
      </c>
      <c r="F43" s="65">
        <f t="shared" si="0"/>
        <v>156754631</v>
      </c>
      <c r="G43" s="64"/>
      <c r="H43" s="64">
        <v>377220792</v>
      </c>
      <c r="I43" s="64">
        <v>15503268</v>
      </c>
    </row>
  </sheetData>
  <phoneticPr fontId="1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975A-8642-3847-B2F3-2450609082AD}">
  <sheetPr>
    <tabColor rgb="FF92D050"/>
  </sheetPr>
  <dimension ref="D1"/>
  <sheetViews>
    <sheetView topLeftCell="A190" workbookViewId="0">
      <selection activeCell="G26" sqref="G26"/>
    </sheetView>
  </sheetViews>
  <sheetFormatPr baseColWidth="10" defaultRowHeight="13" x14ac:dyDescent="0.15"/>
  <cols>
    <col min="4" max="4" width="10.83203125" style="93"/>
  </cols>
  <sheetData/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1CF5D-B807-0241-A365-BA4F1824FD01}">
  <dimension ref="A1:N43"/>
  <sheetViews>
    <sheetView topLeftCell="B10" zoomScale="85" zoomScaleNormal="86" workbookViewId="0">
      <selection activeCell="E33" sqref="E33"/>
    </sheetView>
  </sheetViews>
  <sheetFormatPr baseColWidth="10" defaultRowHeight="13" x14ac:dyDescent="0.15"/>
  <cols>
    <col min="2" max="2" width="17" customWidth="1"/>
    <col min="3" max="3" width="13.83203125" customWidth="1"/>
    <col min="4" max="4" width="13.6640625" customWidth="1"/>
    <col min="5" max="5" width="12.6640625" customWidth="1"/>
    <col min="7" max="7" width="18" customWidth="1"/>
  </cols>
  <sheetData>
    <row r="1" spans="1:7" ht="15" x14ac:dyDescent="0.2">
      <c r="A1" s="41" t="s">
        <v>8</v>
      </c>
      <c r="B1" s="41"/>
    </row>
    <row r="2" spans="1:7" ht="57" x14ac:dyDescent="0.2">
      <c r="A2" s="42" t="s">
        <v>14</v>
      </c>
      <c r="B2" s="42" t="s">
        <v>15</v>
      </c>
      <c r="C2" s="84" t="s">
        <v>663</v>
      </c>
      <c r="E2" s="85" t="s">
        <v>664</v>
      </c>
      <c r="G2" s="86" t="s">
        <v>665</v>
      </c>
    </row>
    <row r="3" spans="1:7" ht="15" x14ac:dyDescent="0.2">
      <c r="A3" s="3">
        <v>2445</v>
      </c>
      <c r="B3" s="69" t="s">
        <v>625</v>
      </c>
      <c r="C3" s="83"/>
      <c r="E3">
        <v>3479105</v>
      </c>
    </row>
    <row r="4" spans="1:7" ht="15" x14ac:dyDescent="0.2">
      <c r="A4" s="3">
        <v>2446</v>
      </c>
      <c r="B4" s="69" t="s">
        <v>626</v>
      </c>
      <c r="C4" s="83"/>
      <c r="E4">
        <v>7310935</v>
      </c>
    </row>
    <row r="5" spans="1:7" ht="15" x14ac:dyDescent="0.2">
      <c r="A5" s="3">
        <v>2447</v>
      </c>
      <c r="B5" s="69" t="s">
        <v>627</v>
      </c>
      <c r="C5" s="83">
        <v>10623120</v>
      </c>
      <c r="E5">
        <v>10623120</v>
      </c>
    </row>
    <row r="6" spans="1:7" ht="15" x14ac:dyDescent="0.2">
      <c r="A6" s="3">
        <v>2448</v>
      </c>
      <c r="B6" s="69" t="s">
        <v>628</v>
      </c>
      <c r="C6" s="83">
        <v>11030770</v>
      </c>
      <c r="D6" s="88">
        <f>(C6-C5)/C5</f>
        <v>3.8373848737470725E-2</v>
      </c>
      <c r="E6">
        <v>8535598</v>
      </c>
      <c r="F6">
        <f>(E6-E5)/E5</f>
        <v>-0.1965074290792159</v>
      </c>
      <c r="G6" s="87">
        <f>D6/F6</f>
        <v>-0.19527937909157367</v>
      </c>
    </row>
    <row r="7" spans="1:7" ht="15" x14ac:dyDescent="0.2">
      <c r="A7" s="3">
        <v>2449</v>
      </c>
      <c r="B7" s="69" t="s">
        <v>629</v>
      </c>
      <c r="C7" s="83">
        <v>15209170</v>
      </c>
      <c r="D7" s="88">
        <f t="shared" ref="D7:D43" si="0">(C7-C6)/C6</f>
        <v>0.37879495266422925</v>
      </c>
      <c r="E7">
        <v>9998590</v>
      </c>
      <c r="F7">
        <f t="shared" ref="F7:F43" si="1">(E7-E6)/E6</f>
        <v>0.17139888734216396</v>
      </c>
      <c r="G7" s="87">
        <f t="shared" ref="G7:G43" si="2">D7/F7</f>
        <v>2.2100199046685765</v>
      </c>
    </row>
    <row r="8" spans="1:7" ht="15" x14ac:dyDescent="0.2">
      <c r="A8" s="3">
        <v>2450</v>
      </c>
      <c r="B8" s="69" t="s">
        <v>630</v>
      </c>
      <c r="C8" s="83">
        <v>14796040</v>
      </c>
      <c r="D8" s="88">
        <f t="shared" si="0"/>
        <v>-2.7163217979679365E-2</v>
      </c>
      <c r="E8">
        <v>9003473</v>
      </c>
      <c r="F8">
        <f t="shared" si="1"/>
        <v>-9.9525733128371097E-2</v>
      </c>
      <c r="G8" s="87">
        <f t="shared" si="2"/>
        <v>0.27292658015031629</v>
      </c>
    </row>
    <row r="9" spans="1:7" ht="15" x14ac:dyDescent="0.2">
      <c r="A9" s="3">
        <v>2451</v>
      </c>
      <c r="B9" s="69" t="s">
        <v>631</v>
      </c>
      <c r="C9" s="83">
        <v>16832820</v>
      </c>
      <c r="D9" s="88">
        <f t="shared" si="0"/>
        <v>0.13765710284643728</v>
      </c>
      <c r="E9">
        <v>11040253</v>
      </c>
      <c r="F9">
        <f t="shared" si="1"/>
        <v>0.22622159248992027</v>
      </c>
      <c r="G9" s="87">
        <f t="shared" si="2"/>
        <v>0.60850558662993615</v>
      </c>
    </row>
    <row r="10" spans="1:7" ht="15" x14ac:dyDescent="0.2">
      <c r="A10" s="3">
        <v>2452</v>
      </c>
      <c r="B10" s="69" t="s">
        <v>632</v>
      </c>
      <c r="C10" s="83">
        <v>17988185</v>
      </c>
      <c r="D10" s="88">
        <f t="shared" si="0"/>
        <v>6.8637637662613868E-2</v>
      </c>
      <c r="E10">
        <v>12349850</v>
      </c>
      <c r="F10">
        <f t="shared" si="1"/>
        <v>0.11862019828712259</v>
      </c>
      <c r="G10" s="87">
        <f t="shared" si="2"/>
        <v>0.57863364463845424</v>
      </c>
    </row>
    <row r="11" spans="1:7" ht="15" x14ac:dyDescent="0.2">
      <c r="A11" s="3">
        <v>2453</v>
      </c>
      <c r="B11" s="69" t="s">
        <v>633</v>
      </c>
      <c r="C11" s="83">
        <v>18770220</v>
      </c>
      <c r="D11" s="88">
        <f t="shared" si="0"/>
        <v>4.3474925346831825E-2</v>
      </c>
      <c r="E11">
        <v>13193495</v>
      </c>
      <c r="F11">
        <f t="shared" si="1"/>
        <v>6.8312165734806501E-2</v>
      </c>
      <c r="G11" s="87">
        <f t="shared" si="2"/>
        <v>0.63641556198942795</v>
      </c>
    </row>
    <row r="12" spans="1:7" ht="15" x14ac:dyDescent="0.2">
      <c r="A12" s="3">
        <v>2454</v>
      </c>
      <c r="B12" s="69" t="s">
        <v>634</v>
      </c>
      <c r="C12" s="83">
        <v>23736020</v>
      </c>
      <c r="D12" s="88">
        <f t="shared" si="0"/>
        <v>0.26455736800101437</v>
      </c>
      <c r="E12">
        <v>18154413</v>
      </c>
      <c r="F12">
        <f t="shared" si="1"/>
        <v>0.37601242127275603</v>
      </c>
      <c r="G12" s="87">
        <f t="shared" si="2"/>
        <v>0.70358677807908598</v>
      </c>
    </row>
    <row r="13" spans="1:7" ht="15" x14ac:dyDescent="0.2">
      <c r="A13" s="3">
        <v>2455</v>
      </c>
      <c r="B13" s="69" t="s">
        <v>635</v>
      </c>
      <c r="C13" s="83">
        <v>26051070</v>
      </c>
      <c r="D13" s="88">
        <f t="shared" si="0"/>
        <v>9.7533200595550554E-2</v>
      </c>
      <c r="E13">
        <v>17754444</v>
      </c>
      <c r="F13">
        <f t="shared" si="1"/>
        <v>-2.2031502753628002E-2</v>
      </c>
      <c r="G13" s="87">
        <f t="shared" si="2"/>
        <v>-4.4269881036367087</v>
      </c>
    </row>
    <row r="14" spans="1:7" ht="15" x14ac:dyDescent="0.2">
      <c r="A14" s="3">
        <v>2456</v>
      </c>
      <c r="B14" s="69" t="s">
        <v>636</v>
      </c>
      <c r="C14" s="83">
        <v>28707605</v>
      </c>
      <c r="D14" s="88">
        <f t="shared" si="0"/>
        <v>0.10197412236810234</v>
      </c>
      <c r="E14">
        <v>20686248</v>
      </c>
      <c r="F14">
        <f t="shared" si="1"/>
        <v>0.16513071318932881</v>
      </c>
      <c r="G14" s="87">
        <f t="shared" si="2"/>
        <v>0.61753577150233119</v>
      </c>
    </row>
    <row r="15" spans="1:7" ht="15" x14ac:dyDescent="0.2">
      <c r="A15" s="3">
        <v>2457</v>
      </c>
      <c r="B15" s="69" t="s">
        <v>637</v>
      </c>
      <c r="C15" s="83">
        <v>31435310</v>
      </c>
      <c r="D15" s="88">
        <f t="shared" si="0"/>
        <v>9.5016808263872932E-2</v>
      </c>
      <c r="E15">
        <v>23376348</v>
      </c>
      <c r="F15">
        <f t="shared" si="1"/>
        <v>0.13004291546731916</v>
      </c>
      <c r="G15" s="87">
        <f t="shared" si="2"/>
        <v>0.73065732125754612</v>
      </c>
    </row>
    <row r="16" spans="1:7" ht="15" x14ac:dyDescent="0.2">
      <c r="A16" s="3">
        <v>2458</v>
      </c>
      <c r="B16" s="69" t="s">
        <v>638</v>
      </c>
      <c r="C16" s="83">
        <v>40080775</v>
      </c>
      <c r="D16" s="88">
        <f t="shared" si="0"/>
        <v>0.27502400962484541</v>
      </c>
      <c r="E16">
        <v>28773536</v>
      </c>
      <c r="F16">
        <f t="shared" si="1"/>
        <v>0.23088242868389877</v>
      </c>
      <c r="G16" s="87">
        <f t="shared" si="2"/>
        <v>1.1911864025017724</v>
      </c>
    </row>
    <row r="17" spans="1:7" ht="15" x14ac:dyDescent="0.2">
      <c r="A17" s="3">
        <v>2459</v>
      </c>
      <c r="B17" s="69" t="s">
        <v>639</v>
      </c>
      <c r="C17" s="83">
        <v>47858920</v>
      </c>
      <c r="D17" s="88">
        <f t="shared" si="0"/>
        <v>0.19406174157061584</v>
      </c>
      <c r="E17">
        <v>38315950</v>
      </c>
      <c r="F17">
        <f t="shared" si="1"/>
        <v>0.33163855843091372</v>
      </c>
      <c r="G17" s="87">
        <f t="shared" si="2"/>
        <v>0.58516037003894528</v>
      </c>
    </row>
    <row r="18" spans="1:7" ht="15" x14ac:dyDescent="0.2">
      <c r="A18" s="3">
        <v>2460</v>
      </c>
      <c r="B18" s="69" t="s">
        <v>640</v>
      </c>
      <c r="C18" s="83">
        <v>59664755</v>
      </c>
      <c r="D18" s="88">
        <f t="shared" si="0"/>
        <v>0.24667992925874632</v>
      </c>
      <c r="E18">
        <v>49571327</v>
      </c>
      <c r="F18">
        <f t="shared" si="1"/>
        <v>0.29375174046317526</v>
      </c>
      <c r="G18" s="87">
        <f t="shared" si="2"/>
        <v>0.83975648576512907</v>
      </c>
    </row>
    <row r="19" spans="1:7" ht="15" x14ac:dyDescent="0.2">
      <c r="A19" s="3">
        <v>2461</v>
      </c>
      <c r="B19" s="69" t="s">
        <v>641</v>
      </c>
      <c r="C19" s="83">
        <v>113766985</v>
      </c>
      <c r="D19" s="88">
        <f t="shared" si="0"/>
        <v>0.90677033702727849</v>
      </c>
      <c r="E19">
        <v>101706429</v>
      </c>
      <c r="F19">
        <f t="shared" si="1"/>
        <v>1.0517189100061817</v>
      </c>
      <c r="G19" s="87">
        <f t="shared" si="2"/>
        <v>0.86217936028358455</v>
      </c>
    </row>
    <row r="20" spans="1:7" ht="15" x14ac:dyDescent="0.2">
      <c r="A20" s="3">
        <v>2462</v>
      </c>
      <c r="B20" s="69" t="s">
        <v>642</v>
      </c>
      <c r="C20" s="83">
        <v>108596694</v>
      </c>
      <c r="D20" s="88">
        <f t="shared" si="0"/>
        <v>-4.5446321707479545E-2</v>
      </c>
      <c r="E20">
        <v>97582152</v>
      </c>
      <c r="F20">
        <f t="shared" si="1"/>
        <v>-4.0550799399318209E-2</v>
      </c>
      <c r="G20" s="87">
        <f t="shared" si="2"/>
        <v>1.1207256670812671</v>
      </c>
    </row>
    <row r="21" spans="1:7" ht="15" x14ac:dyDescent="0.2">
      <c r="A21" s="3">
        <v>2463</v>
      </c>
      <c r="B21" s="69" t="s">
        <v>643</v>
      </c>
      <c r="C21" s="83">
        <v>72986110</v>
      </c>
      <c r="D21" s="88">
        <f t="shared" si="0"/>
        <v>-0.32791591243099905</v>
      </c>
      <c r="E21">
        <v>55057320</v>
      </c>
      <c r="F21">
        <f t="shared" si="1"/>
        <v>-0.43578493739305935</v>
      </c>
      <c r="G21" s="87">
        <f t="shared" si="2"/>
        <v>0.75247188301791379</v>
      </c>
    </row>
    <row r="22" spans="1:7" ht="15" x14ac:dyDescent="0.2">
      <c r="A22" s="3">
        <v>2464</v>
      </c>
      <c r="B22" s="69" t="s">
        <v>644</v>
      </c>
      <c r="C22" s="83">
        <v>83995076</v>
      </c>
      <c r="D22" s="88">
        <f t="shared" si="0"/>
        <v>0.15083645367591175</v>
      </c>
      <c r="E22">
        <v>60544661</v>
      </c>
      <c r="F22">
        <f t="shared" si="1"/>
        <v>9.9665966305661088E-2</v>
      </c>
      <c r="G22" s="87">
        <f t="shared" si="2"/>
        <v>1.5134198690585932</v>
      </c>
    </row>
    <row r="23" spans="1:7" ht="15" x14ac:dyDescent="0.2">
      <c r="A23" s="3">
        <v>2465</v>
      </c>
      <c r="B23" s="69" t="s">
        <v>645</v>
      </c>
      <c r="C23" s="83">
        <v>91663679</v>
      </c>
      <c r="D23" s="88">
        <f t="shared" si="0"/>
        <v>9.1298244673294893E-2</v>
      </c>
      <c r="E23">
        <v>80593679</v>
      </c>
      <c r="F23">
        <f t="shared" si="1"/>
        <v>0.33114427711470712</v>
      </c>
      <c r="G23" s="87">
        <f t="shared" si="2"/>
        <v>0.27570533747037856</v>
      </c>
    </row>
    <row r="24" spans="1:7" ht="15" x14ac:dyDescent="0.2">
      <c r="A24" s="3">
        <v>2466</v>
      </c>
      <c r="B24" s="69" t="s">
        <v>646</v>
      </c>
      <c r="C24" s="83">
        <v>115603450</v>
      </c>
      <c r="D24" s="88">
        <f t="shared" si="0"/>
        <v>0.26116965041300599</v>
      </c>
      <c r="E24">
        <v>104533450</v>
      </c>
      <c r="F24">
        <f t="shared" si="1"/>
        <v>0.29704278669298617</v>
      </c>
      <c r="G24" s="87">
        <f t="shared" si="2"/>
        <v>0.87923242749180952</v>
      </c>
    </row>
    <row r="25" spans="1:7" ht="15" x14ac:dyDescent="0.2">
      <c r="A25" s="3">
        <v>2467</v>
      </c>
      <c r="B25" s="69" t="s">
        <v>647</v>
      </c>
      <c r="C25" s="83">
        <v>116807476</v>
      </c>
      <c r="D25" s="88">
        <f t="shared" si="0"/>
        <v>1.0415138994554228E-2</v>
      </c>
      <c r="E25">
        <v>110234406</v>
      </c>
      <c r="F25">
        <f t="shared" si="1"/>
        <v>5.4537145765302879E-2</v>
      </c>
      <c r="G25" s="87">
        <f t="shared" si="2"/>
        <v>0.19097330541233518</v>
      </c>
    </row>
    <row r="26" spans="1:7" ht="15" x14ac:dyDescent="0.2">
      <c r="A26" s="3">
        <v>2468</v>
      </c>
      <c r="B26" s="69" t="s">
        <v>648</v>
      </c>
      <c r="C26" s="83">
        <v>145861166</v>
      </c>
      <c r="D26" s="88">
        <f t="shared" si="0"/>
        <v>0.24873142537554702</v>
      </c>
      <c r="E26">
        <v>132732096</v>
      </c>
      <c r="F26">
        <f t="shared" si="1"/>
        <v>0.20408954714193317</v>
      </c>
      <c r="G26" s="87">
        <f t="shared" si="2"/>
        <v>1.2187367205169397</v>
      </c>
    </row>
    <row r="27" spans="1:7" ht="15" x14ac:dyDescent="0.2">
      <c r="A27" s="3">
        <v>2469</v>
      </c>
      <c r="B27" s="69" t="s">
        <v>649</v>
      </c>
      <c r="C27" s="83">
        <v>133958520</v>
      </c>
      <c r="D27" s="88">
        <f t="shared" si="0"/>
        <v>-8.1602569939691824E-2</v>
      </c>
      <c r="E27">
        <v>133958520</v>
      </c>
      <c r="F27">
        <f t="shared" si="1"/>
        <v>9.2398450484802112E-3</v>
      </c>
      <c r="G27" s="87">
        <f t="shared" si="2"/>
        <v>-8.8315950658841391</v>
      </c>
    </row>
    <row r="28" spans="1:7" ht="15" x14ac:dyDescent="0.2">
      <c r="A28" s="3">
        <v>2470</v>
      </c>
      <c r="B28" s="69" t="s">
        <v>650</v>
      </c>
      <c r="C28" s="83">
        <v>135253808</v>
      </c>
      <c r="D28" s="88">
        <f t="shared" si="0"/>
        <v>9.6693215183326891E-3</v>
      </c>
      <c r="E28">
        <v>135253808</v>
      </c>
      <c r="F28">
        <f t="shared" si="1"/>
        <v>9.6693215183326891E-3</v>
      </c>
      <c r="G28" s="87">
        <f t="shared" si="2"/>
        <v>1</v>
      </c>
    </row>
    <row r="29" spans="1:7" ht="15" x14ac:dyDescent="0.2">
      <c r="A29" s="3">
        <v>2471</v>
      </c>
      <c r="B29" s="69" t="s">
        <v>651</v>
      </c>
      <c r="C29" s="83">
        <v>140068370</v>
      </c>
      <c r="D29" s="88">
        <f t="shared" si="0"/>
        <v>3.5596498695252998E-2</v>
      </c>
      <c r="E29">
        <v>161083350</v>
      </c>
      <c r="F29">
        <f t="shared" si="1"/>
        <v>0.19097090412419293</v>
      </c>
      <c r="G29" s="87">
        <f t="shared" si="2"/>
        <v>0.18639749787278456</v>
      </c>
    </row>
    <row r="30" spans="1:7" ht="15" x14ac:dyDescent="0.2">
      <c r="A30" s="3">
        <v>2472</v>
      </c>
      <c r="B30" s="69" t="s">
        <v>652</v>
      </c>
      <c r="C30" s="83">
        <v>130168370</v>
      </c>
      <c r="D30" s="88">
        <f t="shared" si="0"/>
        <v>-7.0679768744363908E-2</v>
      </c>
      <c r="E30">
        <v>151109922</v>
      </c>
      <c r="F30">
        <f t="shared" si="1"/>
        <v>-6.1914704406135085E-2</v>
      </c>
      <c r="G30" s="87">
        <f t="shared" si="2"/>
        <v>1.1415667638616764</v>
      </c>
    </row>
    <row r="31" spans="1:7" ht="15" x14ac:dyDescent="0.2">
      <c r="A31" s="3">
        <v>2473</v>
      </c>
      <c r="B31" s="69" t="s">
        <v>653</v>
      </c>
      <c r="C31" s="83">
        <v>110368370</v>
      </c>
      <c r="D31" s="88">
        <f t="shared" si="0"/>
        <v>-0.15211068556823751</v>
      </c>
      <c r="E31">
        <v>131309922</v>
      </c>
      <c r="F31">
        <f t="shared" si="1"/>
        <v>-0.13103044285867607</v>
      </c>
      <c r="G31" s="87">
        <f t="shared" si="2"/>
        <v>1.1608804965445907</v>
      </c>
    </row>
    <row r="32" spans="1:7" ht="15" x14ac:dyDescent="0.2">
      <c r="A32" s="3">
        <v>2474</v>
      </c>
      <c r="B32" s="69" t="s">
        <v>654</v>
      </c>
      <c r="C32" s="83">
        <v>113371690</v>
      </c>
      <c r="D32" s="88">
        <f t="shared" si="0"/>
        <v>2.7211781781320138E-2</v>
      </c>
      <c r="E32">
        <v>105629223</v>
      </c>
      <c r="F32">
        <f t="shared" si="1"/>
        <v>-0.19557317991552839</v>
      </c>
      <c r="G32" s="87">
        <f t="shared" si="2"/>
        <v>-0.13913861702853839</v>
      </c>
    </row>
    <row r="33" spans="1:14" ht="15" x14ac:dyDescent="0.2">
      <c r="A33" s="3">
        <v>2475</v>
      </c>
      <c r="B33" s="69" t="s">
        <v>655</v>
      </c>
      <c r="C33" s="83">
        <v>114282498</v>
      </c>
      <c r="D33" s="88">
        <f t="shared" si="0"/>
        <v>8.0338222002335861E-3</v>
      </c>
      <c r="E33">
        <v>122046351</v>
      </c>
      <c r="F33">
        <f t="shared" si="1"/>
        <v>0.15542221682346372</v>
      </c>
      <c r="G33" s="87">
        <f t="shared" si="2"/>
        <v>5.1690307630593131E-2</v>
      </c>
    </row>
    <row r="34" spans="1:14" ht="15" x14ac:dyDescent="0.2">
      <c r="A34" s="3">
        <v>2476</v>
      </c>
      <c r="B34" s="69" t="s">
        <v>656</v>
      </c>
      <c r="C34" s="83">
        <v>111532498</v>
      </c>
      <c r="D34" s="88">
        <f t="shared" si="0"/>
        <v>-2.4063177197964292E-2</v>
      </c>
      <c r="E34">
        <v>131152680</v>
      </c>
      <c r="F34">
        <f t="shared" si="1"/>
        <v>7.4613693284447322E-2</v>
      </c>
      <c r="G34" s="87">
        <f t="shared" si="2"/>
        <v>-0.3225034995416865</v>
      </c>
    </row>
    <row r="35" spans="1:14" ht="15" x14ac:dyDescent="0.2">
      <c r="A35" s="3">
        <v>2477</v>
      </c>
      <c r="B35" s="69" t="s">
        <v>657</v>
      </c>
      <c r="C35" s="83">
        <v>133532498</v>
      </c>
      <c r="D35" s="88">
        <f t="shared" si="0"/>
        <v>0.1972519256226109</v>
      </c>
      <c r="E35">
        <v>153411498</v>
      </c>
      <c r="F35">
        <f t="shared" si="1"/>
        <v>0.16971683689574624</v>
      </c>
      <c r="G35" s="87">
        <f t="shared" si="2"/>
        <v>1.1622413499479662</v>
      </c>
    </row>
    <row r="36" spans="1:14" ht="15" x14ac:dyDescent="0.2">
      <c r="A36" s="3">
        <v>2478</v>
      </c>
      <c r="B36" s="69" t="s">
        <v>658</v>
      </c>
      <c r="C36" s="83">
        <v>131332498</v>
      </c>
      <c r="D36" s="88">
        <f t="shared" si="0"/>
        <v>-1.6475390133119504E-2</v>
      </c>
      <c r="E36">
        <v>151211498</v>
      </c>
      <c r="F36">
        <f t="shared" si="1"/>
        <v>-1.4340515728488617E-2</v>
      </c>
      <c r="G36" s="87">
        <f t="shared" si="2"/>
        <v>1.1488701274801285</v>
      </c>
    </row>
    <row r="37" spans="1:14" ht="15" x14ac:dyDescent="0.2">
      <c r="A37" s="3">
        <v>2479</v>
      </c>
      <c r="B37" s="69" t="s">
        <v>659</v>
      </c>
      <c r="C37" s="83">
        <v>143432498</v>
      </c>
      <c r="D37" s="88">
        <f t="shared" si="0"/>
        <v>9.2132565695963536E-2</v>
      </c>
      <c r="E37">
        <v>163856036</v>
      </c>
      <c r="F37">
        <f t="shared" si="1"/>
        <v>8.3621537827764922E-2</v>
      </c>
      <c r="G37" s="87">
        <f t="shared" si="2"/>
        <v>1.1017803318294475</v>
      </c>
    </row>
    <row r="38" spans="1:14" ht="15" x14ac:dyDescent="0.2">
      <c r="A38" s="3">
        <v>2480</v>
      </c>
      <c r="B38" s="69" t="s">
        <v>660</v>
      </c>
      <c r="C38" s="83">
        <v>145632498</v>
      </c>
      <c r="D38" s="88">
        <f t="shared" si="0"/>
        <v>1.5338225511487641E-2</v>
      </c>
      <c r="E38">
        <v>166056036</v>
      </c>
      <c r="F38">
        <f t="shared" si="1"/>
        <v>1.3426420251006195E-2</v>
      </c>
      <c r="G38" s="87">
        <f t="shared" si="2"/>
        <v>1.1423912870847441</v>
      </c>
    </row>
    <row r="39" spans="1:14" ht="15" x14ac:dyDescent="0.2">
      <c r="A39" s="3">
        <v>2481</v>
      </c>
      <c r="B39" s="69" t="s">
        <v>661</v>
      </c>
      <c r="C39" s="83">
        <v>150032498</v>
      </c>
      <c r="D39" s="88">
        <f t="shared" si="0"/>
        <v>3.0213036653398612E-2</v>
      </c>
      <c r="E39">
        <v>168256036</v>
      </c>
      <c r="F39">
        <f t="shared" si="1"/>
        <v>1.3248539788099001E-2</v>
      </c>
      <c r="G39" s="87">
        <f t="shared" si="2"/>
        <v>2.2804805009936722</v>
      </c>
    </row>
    <row r="40" spans="1:14" ht="15" x14ac:dyDescent="0.2">
      <c r="A40" s="3">
        <v>2482</v>
      </c>
      <c r="B40" s="69" t="s">
        <v>662</v>
      </c>
      <c r="C40" s="83">
        <v>192425722</v>
      </c>
      <c r="D40" s="88">
        <f t="shared" si="0"/>
        <v>0.28256027570773368</v>
      </c>
      <c r="E40">
        <v>187425060</v>
      </c>
      <c r="F40">
        <f t="shared" si="1"/>
        <v>0.11392770479865579</v>
      </c>
      <c r="G40" s="87">
        <f t="shared" si="2"/>
        <v>2.4801717563528722</v>
      </c>
    </row>
    <row r="41" spans="1:14" ht="15" x14ac:dyDescent="0.2">
      <c r="A41" s="3">
        <v>2483</v>
      </c>
      <c r="B41" s="69" t="s">
        <v>622</v>
      </c>
      <c r="C41" s="83">
        <v>234775726</v>
      </c>
      <c r="D41" s="88">
        <f t="shared" si="0"/>
        <v>0.22008494269804532</v>
      </c>
      <c r="E41">
        <v>231211807</v>
      </c>
      <c r="F41">
        <f t="shared" si="1"/>
        <v>0.23362269165073229</v>
      </c>
      <c r="G41" s="87">
        <f t="shared" si="2"/>
        <v>0.94205293648047672</v>
      </c>
    </row>
    <row r="42" spans="1:14" ht="15" x14ac:dyDescent="0.2">
      <c r="A42" s="3">
        <v>2484</v>
      </c>
      <c r="B42" s="69" t="s">
        <v>623</v>
      </c>
      <c r="C42" s="83">
        <v>297344675</v>
      </c>
      <c r="D42" s="88">
        <f t="shared" si="0"/>
        <v>0.26650518801930995</v>
      </c>
      <c r="E42">
        <v>292099297</v>
      </c>
      <c r="F42">
        <f t="shared" si="1"/>
        <v>0.26334074712715688</v>
      </c>
      <c r="G42" s="87">
        <f t="shared" si="2"/>
        <v>1.0120165258383849</v>
      </c>
    </row>
    <row r="43" spans="1:14" ht="15" x14ac:dyDescent="0.2">
      <c r="A43" s="3">
        <v>2885</v>
      </c>
      <c r="B43" s="69" t="s">
        <v>624</v>
      </c>
      <c r="C43" s="83">
        <v>392724060</v>
      </c>
      <c r="D43" s="88">
        <f t="shared" si="0"/>
        <v>0.32077044931105625</v>
      </c>
      <c r="E43">
        <v>377220792</v>
      </c>
      <c r="F43">
        <f t="shared" si="1"/>
        <v>0.29141287183584014</v>
      </c>
      <c r="G43" s="87">
        <f t="shared" si="2"/>
        <v>1.1007422125531707</v>
      </c>
      <c r="N43" t="s">
        <v>666</v>
      </c>
    </row>
  </sheetData>
  <phoneticPr fontId="1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38B7-BBAB-1C46-AF1A-178F33788D4D}">
  <dimension ref="A1:F493"/>
  <sheetViews>
    <sheetView workbookViewId="0">
      <selection activeCell="F3" sqref="A1:F3"/>
    </sheetView>
  </sheetViews>
  <sheetFormatPr baseColWidth="10" defaultRowHeight="13" x14ac:dyDescent="0.15"/>
  <sheetData>
    <row r="1" spans="1:6" ht="57" x14ac:dyDescent="0.2">
      <c r="A1" s="31" t="s">
        <v>99</v>
      </c>
      <c r="B1" s="31" t="s">
        <v>100</v>
      </c>
      <c r="C1" s="89" t="s">
        <v>40</v>
      </c>
      <c r="D1" s="90" t="s">
        <v>672</v>
      </c>
      <c r="E1" s="91" t="s">
        <v>665</v>
      </c>
      <c r="F1" s="94" t="s">
        <v>673</v>
      </c>
    </row>
    <row r="2" spans="1:6" ht="15" x14ac:dyDescent="0.2">
      <c r="A2" s="27">
        <v>762</v>
      </c>
      <c r="B2" s="25" t="s">
        <v>114</v>
      </c>
      <c r="C2" s="35"/>
      <c r="D2" s="92"/>
      <c r="E2" s="92"/>
      <c r="F2" s="92"/>
    </row>
    <row r="3" spans="1:6" ht="15" x14ac:dyDescent="0.2">
      <c r="A3" s="27">
        <v>790</v>
      </c>
      <c r="B3" s="25" t="s">
        <v>115</v>
      </c>
      <c r="C3" s="35"/>
      <c r="D3" s="92"/>
      <c r="E3" s="92"/>
      <c r="F3" s="92"/>
    </row>
    <row r="4" spans="1:6" ht="15" x14ac:dyDescent="0.2">
      <c r="A4" s="27">
        <v>821</v>
      </c>
      <c r="B4" s="25" t="s">
        <v>116</v>
      </c>
      <c r="C4" s="35"/>
      <c r="D4" s="92"/>
      <c r="E4" s="92"/>
      <c r="F4" s="92"/>
    </row>
    <row r="5" spans="1:6" ht="15" x14ac:dyDescent="0.2">
      <c r="A5" s="27">
        <v>851</v>
      </c>
      <c r="B5" s="25" t="s">
        <v>117</v>
      </c>
      <c r="C5" s="35"/>
      <c r="D5" s="92"/>
      <c r="E5" s="92"/>
      <c r="F5" s="92"/>
    </row>
    <row r="6" spans="1:6" ht="15" x14ac:dyDescent="0.2">
      <c r="A6" s="27">
        <v>882</v>
      </c>
      <c r="B6" s="25" t="s">
        <v>118</v>
      </c>
      <c r="C6" s="35"/>
      <c r="D6" s="92"/>
      <c r="E6" s="92"/>
      <c r="F6" s="92"/>
    </row>
    <row r="7" spans="1:6" ht="15" x14ac:dyDescent="0.2">
      <c r="A7" s="27">
        <v>912</v>
      </c>
      <c r="B7" s="25" t="s">
        <v>119</v>
      </c>
      <c r="C7" s="35"/>
      <c r="D7" s="92"/>
      <c r="E7" s="92"/>
      <c r="F7" s="92"/>
    </row>
    <row r="8" spans="1:6" ht="15" x14ac:dyDescent="0.2">
      <c r="A8" s="27">
        <v>943</v>
      </c>
      <c r="B8" s="25" t="s">
        <v>120</v>
      </c>
      <c r="C8" s="35"/>
      <c r="D8" s="92"/>
      <c r="E8" s="92"/>
      <c r="F8" s="92"/>
    </row>
    <row r="9" spans="1:6" ht="15" x14ac:dyDescent="0.2">
      <c r="A9" s="27">
        <v>974</v>
      </c>
      <c r="B9" s="25" t="s">
        <v>121</v>
      </c>
      <c r="C9" s="35"/>
      <c r="D9" s="92"/>
      <c r="E9" s="92"/>
      <c r="F9" s="92"/>
    </row>
    <row r="10" spans="1:6" ht="15" x14ac:dyDescent="0.2">
      <c r="A10" s="27">
        <v>1004</v>
      </c>
      <c r="B10" s="25" t="s">
        <v>122</v>
      </c>
      <c r="C10" s="35"/>
      <c r="D10" s="92"/>
      <c r="E10" s="92"/>
      <c r="F10" s="92"/>
    </row>
    <row r="11" spans="1:6" ht="15" x14ac:dyDescent="0.2">
      <c r="A11" s="27">
        <v>1035</v>
      </c>
      <c r="B11" s="25" t="s">
        <v>123</v>
      </c>
      <c r="C11" s="35"/>
      <c r="D11" s="92"/>
      <c r="E11" s="92"/>
      <c r="F11" s="92"/>
    </row>
    <row r="12" spans="1:6" ht="15" x14ac:dyDescent="0.2">
      <c r="A12" s="27">
        <v>1065</v>
      </c>
      <c r="B12" s="25" t="s">
        <v>124</v>
      </c>
      <c r="C12" s="35"/>
      <c r="D12" s="92"/>
      <c r="E12" s="92"/>
      <c r="F12" s="92"/>
    </row>
    <row r="13" spans="1:6" ht="15" x14ac:dyDescent="0.2">
      <c r="A13" s="27">
        <v>1096</v>
      </c>
      <c r="B13" s="25" t="s">
        <v>125</v>
      </c>
      <c r="C13" s="35"/>
      <c r="D13" s="92"/>
      <c r="E13" s="92"/>
      <c r="F13" s="92"/>
    </row>
    <row r="14" spans="1:6" ht="15" x14ac:dyDescent="0.2">
      <c r="A14" s="27">
        <v>1127</v>
      </c>
      <c r="B14" s="25" t="s">
        <v>126</v>
      </c>
      <c r="C14" s="35"/>
      <c r="D14" s="92"/>
      <c r="E14" s="92"/>
      <c r="F14" s="92"/>
    </row>
    <row r="15" spans="1:6" ht="15" x14ac:dyDescent="0.2">
      <c r="A15" s="27">
        <v>1155</v>
      </c>
      <c r="B15" s="25" t="s">
        <v>127</v>
      </c>
      <c r="C15" s="35"/>
      <c r="D15" s="92"/>
      <c r="E15" s="92"/>
      <c r="F15" s="92"/>
    </row>
    <row r="16" spans="1:6" ht="15" x14ac:dyDescent="0.2">
      <c r="A16" s="27">
        <v>1186</v>
      </c>
      <c r="B16" s="25" t="s">
        <v>128</v>
      </c>
      <c r="C16" s="35"/>
      <c r="D16" s="92"/>
      <c r="E16" s="92"/>
      <c r="F16" s="92"/>
    </row>
    <row r="17" spans="1:6" ht="15" x14ac:dyDescent="0.2">
      <c r="A17" s="27">
        <v>1216</v>
      </c>
      <c r="B17" s="25" t="s">
        <v>129</v>
      </c>
      <c r="C17" s="35"/>
      <c r="D17" s="92"/>
      <c r="E17" s="92"/>
      <c r="F17" s="92"/>
    </row>
    <row r="18" spans="1:6" ht="15" x14ac:dyDescent="0.2">
      <c r="A18" s="27">
        <v>1247</v>
      </c>
      <c r="B18" s="25" t="s">
        <v>130</v>
      </c>
      <c r="C18" s="35"/>
      <c r="D18" s="92"/>
      <c r="E18" s="92"/>
      <c r="F18" s="92"/>
    </row>
    <row r="19" spans="1:6" ht="15" x14ac:dyDescent="0.2">
      <c r="A19" s="27">
        <v>1277</v>
      </c>
      <c r="B19" s="25" t="s">
        <v>131</v>
      </c>
      <c r="C19" s="35"/>
      <c r="D19" s="92"/>
      <c r="E19" s="92"/>
      <c r="F19" s="92"/>
    </row>
    <row r="20" spans="1:6" ht="15" x14ac:dyDescent="0.2">
      <c r="A20" s="27">
        <v>1308</v>
      </c>
      <c r="B20" s="25" t="s">
        <v>132</v>
      </c>
      <c r="C20" s="35"/>
      <c r="D20" s="92"/>
      <c r="E20" s="92"/>
      <c r="F20" s="92"/>
    </row>
    <row r="21" spans="1:6" ht="15" x14ac:dyDescent="0.2">
      <c r="A21" s="27">
        <v>1339</v>
      </c>
      <c r="B21" s="25" t="s">
        <v>133</v>
      </c>
      <c r="C21" s="35"/>
      <c r="D21" s="92"/>
      <c r="E21" s="92"/>
      <c r="F21" s="92"/>
    </row>
    <row r="22" spans="1:6" ht="15" x14ac:dyDescent="0.2">
      <c r="A22" s="27">
        <v>1369</v>
      </c>
      <c r="B22" s="25" t="s">
        <v>134</v>
      </c>
      <c r="C22" s="35"/>
      <c r="D22" s="92"/>
      <c r="E22" s="92"/>
      <c r="F22" s="92"/>
    </row>
    <row r="23" spans="1:6" ht="15" x14ac:dyDescent="0.2">
      <c r="A23" s="27">
        <v>1400</v>
      </c>
      <c r="B23" s="25" t="s">
        <v>135</v>
      </c>
      <c r="C23" s="35"/>
      <c r="D23" s="92"/>
      <c r="E23" s="92"/>
      <c r="F23" s="92"/>
    </row>
    <row r="24" spans="1:6" ht="15" x14ac:dyDescent="0.2">
      <c r="A24" s="27">
        <v>1430</v>
      </c>
      <c r="B24" s="25" t="s">
        <v>136</v>
      </c>
      <c r="C24" s="35"/>
      <c r="D24" s="92"/>
      <c r="E24" s="92"/>
      <c r="F24" s="92"/>
    </row>
    <row r="25" spans="1:6" ht="15" x14ac:dyDescent="0.2">
      <c r="A25" s="27">
        <v>1461</v>
      </c>
      <c r="B25" s="25" t="s">
        <v>137</v>
      </c>
      <c r="C25" s="35"/>
      <c r="D25" s="92"/>
      <c r="E25" s="92"/>
      <c r="F25" s="92"/>
    </row>
    <row r="26" spans="1:6" ht="15" x14ac:dyDescent="0.2">
      <c r="A26" s="27">
        <v>1492</v>
      </c>
      <c r="B26" s="25" t="s">
        <v>138</v>
      </c>
      <c r="C26" s="35"/>
      <c r="D26" s="92"/>
      <c r="E26" s="92"/>
      <c r="F26" s="92"/>
    </row>
    <row r="27" spans="1:6" ht="15" x14ac:dyDescent="0.2">
      <c r="A27" s="27">
        <v>1521</v>
      </c>
      <c r="B27" s="25" t="s">
        <v>139</v>
      </c>
      <c r="C27" s="35"/>
      <c r="D27" s="92"/>
      <c r="E27" s="92"/>
      <c r="F27" s="92"/>
    </row>
    <row r="28" spans="1:6" ht="15" x14ac:dyDescent="0.2">
      <c r="A28" s="27">
        <v>1552</v>
      </c>
      <c r="B28" s="25" t="s">
        <v>140</v>
      </c>
      <c r="C28" s="35"/>
      <c r="D28" s="92"/>
      <c r="E28" s="92"/>
      <c r="F28" s="92"/>
    </row>
    <row r="29" spans="1:6" ht="15" x14ac:dyDescent="0.2">
      <c r="A29" s="27">
        <v>1582</v>
      </c>
      <c r="B29" s="25" t="s">
        <v>141</v>
      </c>
      <c r="C29" s="35"/>
      <c r="D29" s="92"/>
      <c r="E29" s="92"/>
      <c r="F29" s="92"/>
    </row>
    <row r="30" spans="1:6" ht="15" x14ac:dyDescent="0.2">
      <c r="A30" s="27">
        <v>1613</v>
      </c>
      <c r="B30" s="25" t="s">
        <v>142</v>
      </c>
      <c r="C30" s="35"/>
      <c r="D30" s="92"/>
      <c r="E30" s="92"/>
      <c r="F30" s="92"/>
    </row>
    <row r="31" spans="1:6" ht="15" x14ac:dyDescent="0.2">
      <c r="A31" s="27">
        <v>1643</v>
      </c>
      <c r="B31" s="25" t="s">
        <v>143</v>
      </c>
      <c r="C31" s="35"/>
      <c r="D31" s="92"/>
      <c r="E31" s="92"/>
      <c r="F31" s="92"/>
    </row>
    <row r="32" spans="1:6" ht="15" x14ac:dyDescent="0.2">
      <c r="A32" s="27">
        <v>1674</v>
      </c>
      <c r="B32" s="25" t="s">
        <v>144</v>
      </c>
      <c r="C32" s="35"/>
      <c r="D32" s="92"/>
      <c r="E32" s="92"/>
      <c r="F32" s="92"/>
    </row>
    <row r="33" spans="1:6" ht="15" x14ac:dyDescent="0.2">
      <c r="A33" s="27">
        <v>1705</v>
      </c>
      <c r="B33" s="25" t="s">
        <v>145</v>
      </c>
      <c r="C33" s="35"/>
      <c r="D33" s="92"/>
      <c r="E33" s="92"/>
      <c r="F33" s="92"/>
    </row>
    <row r="34" spans="1:6" ht="15" x14ac:dyDescent="0.2">
      <c r="A34" s="27">
        <v>1735</v>
      </c>
      <c r="B34" s="25" t="s">
        <v>146</v>
      </c>
      <c r="C34" s="35"/>
      <c r="D34" s="92"/>
      <c r="E34" s="92"/>
      <c r="F34" s="92"/>
    </row>
    <row r="35" spans="1:6" ht="15" x14ac:dyDescent="0.2">
      <c r="A35" s="27">
        <v>1766</v>
      </c>
      <c r="B35" s="25" t="s">
        <v>147</v>
      </c>
      <c r="C35" s="35"/>
      <c r="D35" s="92"/>
      <c r="E35" s="92"/>
      <c r="F35" s="92"/>
    </row>
    <row r="36" spans="1:6" ht="15" x14ac:dyDescent="0.2">
      <c r="A36" s="27">
        <v>1796</v>
      </c>
      <c r="B36" s="25" t="s">
        <v>148</v>
      </c>
      <c r="C36" s="35"/>
      <c r="D36" s="92"/>
      <c r="E36" s="92"/>
      <c r="F36" s="92"/>
    </row>
    <row r="37" spans="1:6" ht="15" x14ac:dyDescent="0.2">
      <c r="A37" s="27">
        <v>1827</v>
      </c>
      <c r="B37" s="25" t="s">
        <v>149</v>
      </c>
      <c r="C37" s="35"/>
      <c r="D37" s="92"/>
      <c r="E37" s="92"/>
      <c r="F37" s="92"/>
    </row>
    <row r="38" spans="1:6" ht="15" x14ac:dyDescent="0.2">
      <c r="A38" s="27">
        <v>1858</v>
      </c>
      <c r="B38" s="25" t="s">
        <v>150</v>
      </c>
      <c r="C38" s="35"/>
      <c r="D38" s="92"/>
      <c r="E38" s="92"/>
      <c r="F38" s="92"/>
    </row>
    <row r="39" spans="1:6" ht="15" x14ac:dyDescent="0.2">
      <c r="A39" s="27">
        <v>1886</v>
      </c>
      <c r="B39" s="25" t="s">
        <v>151</v>
      </c>
      <c r="C39" s="35"/>
      <c r="D39" s="92"/>
      <c r="E39" s="92"/>
      <c r="F39" s="92"/>
    </row>
    <row r="40" spans="1:6" ht="15" x14ac:dyDescent="0.2">
      <c r="A40" s="27">
        <v>1917</v>
      </c>
      <c r="B40" s="25" t="s">
        <v>152</v>
      </c>
      <c r="C40" s="35"/>
      <c r="D40" s="92"/>
      <c r="E40" s="92"/>
      <c r="F40" s="92"/>
    </row>
    <row r="41" spans="1:6" ht="15" x14ac:dyDescent="0.2">
      <c r="A41" s="27">
        <v>1947</v>
      </c>
      <c r="B41" s="25" t="s">
        <v>153</v>
      </c>
      <c r="C41" s="35"/>
      <c r="D41" s="92"/>
      <c r="E41" s="92"/>
      <c r="F41" s="92"/>
    </row>
    <row r="42" spans="1:6" ht="15" x14ac:dyDescent="0.2">
      <c r="A42" s="27">
        <v>1978</v>
      </c>
      <c r="B42" s="25" t="s">
        <v>154</v>
      </c>
      <c r="C42" s="35"/>
      <c r="D42" s="92"/>
      <c r="E42" s="92"/>
      <c r="F42" s="92"/>
    </row>
    <row r="43" spans="1:6" ht="15" x14ac:dyDescent="0.2">
      <c r="A43" s="27">
        <v>2008</v>
      </c>
      <c r="B43" s="25" t="s">
        <v>155</v>
      </c>
      <c r="C43" s="35"/>
      <c r="D43" s="92"/>
      <c r="E43" s="92"/>
      <c r="F43" s="92"/>
    </row>
    <row r="44" spans="1:6" ht="15" x14ac:dyDescent="0.2">
      <c r="A44" s="27">
        <v>2039</v>
      </c>
      <c r="B44" s="25" t="s">
        <v>156</v>
      </c>
      <c r="C44" s="35"/>
      <c r="D44" s="92"/>
      <c r="E44" s="92"/>
      <c r="F44" s="92"/>
    </row>
    <row r="45" spans="1:6" ht="15" x14ac:dyDescent="0.2">
      <c r="A45" s="27">
        <v>2070</v>
      </c>
      <c r="B45" s="25" t="s">
        <v>157</v>
      </c>
      <c r="C45" s="35"/>
      <c r="D45" s="92"/>
      <c r="E45" s="92"/>
      <c r="F45" s="92"/>
    </row>
    <row r="46" spans="1:6" ht="15" x14ac:dyDescent="0.2">
      <c r="A46" s="27">
        <v>2100</v>
      </c>
      <c r="B46" s="25" t="s">
        <v>158</v>
      </c>
      <c r="C46" s="35"/>
      <c r="D46" s="92"/>
      <c r="E46" s="92"/>
      <c r="F46" s="92"/>
    </row>
    <row r="47" spans="1:6" ht="15" x14ac:dyDescent="0.2">
      <c r="A47" s="27">
        <v>2131</v>
      </c>
      <c r="B47" s="25" t="s">
        <v>159</v>
      </c>
      <c r="C47" s="35"/>
      <c r="D47" s="92"/>
      <c r="E47" s="92"/>
      <c r="F47" s="92"/>
    </row>
    <row r="48" spans="1:6" ht="15" x14ac:dyDescent="0.2">
      <c r="A48" s="27">
        <v>2161</v>
      </c>
      <c r="B48" s="25" t="s">
        <v>161</v>
      </c>
      <c r="C48" s="35"/>
      <c r="D48" s="92"/>
      <c r="E48" s="92"/>
      <c r="F48" s="92"/>
    </row>
    <row r="49" spans="1:6" ht="15" x14ac:dyDescent="0.2">
      <c r="A49" s="27">
        <v>2192</v>
      </c>
      <c r="B49" s="25" t="s">
        <v>162</v>
      </c>
      <c r="C49" s="35"/>
      <c r="D49" s="92"/>
      <c r="E49" s="92"/>
      <c r="F49" s="92"/>
    </row>
    <row r="50" spans="1:6" ht="15" x14ac:dyDescent="0.2">
      <c r="A50" s="27">
        <v>2223</v>
      </c>
      <c r="B50" s="25" t="s">
        <v>163</v>
      </c>
      <c r="C50" s="35"/>
      <c r="D50" s="92"/>
      <c r="E50" s="92"/>
      <c r="F50" s="92"/>
    </row>
    <row r="51" spans="1:6" ht="15" x14ac:dyDescent="0.2">
      <c r="A51" s="27">
        <v>2251</v>
      </c>
      <c r="B51" s="25" t="s">
        <v>164</v>
      </c>
      <c r="C51" s="35"/>
      <c r="D51" s="92"/>
      <c r="E51" s="92"/>
      <c r="F51" s="92"/>
    </row>
    <row r="52" spans="1:6" ht="15" x14ac:dyDescent="0.2">
      <c r="A52" s="27">
        <v>2282</v>
      </c>
      <c r="B52" s="25" t="s">
        <v>165</v>
      </c>
      <c r="C52" s="35"/>
      <c r="D52" s="92"/>
      <c r="E52" s="92"/>
      <c r="F52" s="92"/>
    </row>
    <row r="53" spans="1:6" ht="15" x14ac:dyDescent="0.2">
      <c r="A53" s="27">
        <v>2312</v>
      </c>
      <c r="B53" s="25" t="s">
        <v>166</v>
      </c>
      <c r="C53" s="35"/>
      <c r="D53" s="92"/>
      <c r="E53" s="92"/>
      <c r="F53" s="92"/>
    </row>
    <row r="54" spans="1:6" ht="15" x14ac:dyDescent="0.2">
      <c r="A54" s="27">
        <v>2343</v>
      </c>
      <c r="B54" s="25" t="s">
        <v>167</v>
      </c>
      <c r="C54" s="35"/>
      <c r="D54" s="92"/>
      <c r="E54" s="92"/>
      <c r="F54" s="92"/>
    </row>
    <row r="55" spans="1:6" ht="15" x14ac:dyDescent="0.2">
      <c r="A55" s="27">
        <v>2373</v>
      </c>
      <c r="B55" s="25" t="s">
        <v>168</v>
      </c>
      <c r="C55" s="35"/>
      <c r="D55" s="92"/>
      <c r="E55" s="92"/>
      <c r="F55" s="92"/>
    </row>
    <row r="56" spans="1:6" ht="15" x14ac:dyDescent="0.2">
      <c r="A56" s="27">
        <v>2404</v>
      </c>
      <c r="B56" s="25" t="s">
        <v>169</v>
      </c>
      <c r="C56" s="35"/>
      <c r="D56" s="92"/>
      <c r="E56" s="92"/>
      <c r="F56" s="92"/>
    </row>
    <row r="57" spans="1:6" ht="15" x14ac:dyDescent="0.2">
      <c r="A57" s="27">
        <v>2435</v>
      </c>
      <c r="B57" s="25" t="s">
        <v>170</v>
      </c>
      <c r="C57" s="35"/>
      <c r="D57" s="92"/>
      <c r="E57" s="92"/>
      <c r="F57" s="92"/>
    </row>
    <row r="58" spans="1:6" ht="15" x14ac:dyDescent="0.2">
      <c r="A58" s="27">
        <v>2465</v>
      </c>
      <c r="B58" s="25" t="s">
        <v>171</v>
      </c>
      <c r="C58" s="35"/>
      <c r="D58" s="92"/>
      <c r="E58" s="92"/>
      <c r="F58" s="92"/>
    </row>
    <row r="59" spans="1:6" ht="15" x14ac:dyDescent="0.2">
      <c r="A59" s="27">
        <v>2496</v>
      </c>
      <c r="B59" s="25" t="s">
        <v>172</v>
      </c>
      <c r="C59" s="35"/>
      <c r="D59" s="92"/>
      <c r="E59" s="92"/>
      <c r="F59" s="92"/>
    </row>
    <row r="60" spans="1:6" ht="15" x14ac:dyDescent="0.2">
      <c r="A60" s="27">
        <v>2526</v>
      </c>
      <c r="B60" s="25" t="s">
        <v>173</v>
      </c>
      <c r="C60" s="35"/>
      <c r="D60" s="92"/>
      <c r="E60" s="92"/>
      <c r="F60" s="92"/>
    </row>
    <row r="61" spans="1:6" ht="15" x14ac:dyDescent="0.2">
      <c r="A61" s="27">
        <v>2557</v>
      </c>
      <c r="B61" s="25" t="s">
        <v>174</v>
      </c>
      <c r="C61" s="35"/>
      <c r="D61" s="92"/>
      <c r="E61" s="92"/>
      <c r="F61" s="92"/>
    </row>
    <row r="62" spans="1:6" ht="15" x14ac:dyDescent="0.2">
      <c r="A62" s="27">
        <v>2588</v>
      </c>
      <c r="B62" s="25" t="s">
        <v>175</v>
      </c>
      <c r="C62" s="35"/>
      <c r="D62" s="92"/>
      <c r="E62" s="92"/>
      <c r="F62" s="92"/>
    </row>
    <row r="63" spans="1:6" ht="15" x14ac:dyDescent="0.2">
      <c r="A63" s="27">
        <v>2616</v>
      </c>
      <c r="B63" s="25" t="s">
        <v>176</v>
      </c>
      <c r="C63" s="35"/>
      <c r="D63" s="92"/>
      <c r="E63" s="92"/>
      <c r="F63" s="92"/>
    </row>
    <row r="64" spans="1:6" ht="15" x14ac:dyDescent="0.2">
      <c r="A64" s="27">
        <v>2647</v>
      </c>
      <c r="B64" s="25" t="s">
        <v>177</v>
      </c>
      <c r="C64" s="35"/>
      <c r="D64" s="92"/>
      <c r="E64" s="92"/>
      <c r="F64" s="92"/>
    </row>
    <row r="65" spans="1:6" ht="15" x14ac:dyDescent="0.2">
      <c r="A65" s="27">
        <v>2677</v>
      </c>
      <c r="B65" s="25" t="s">
        <v>178</v>
      </c>
      <c r="C65" s="35"/>
      <c r="D65" s="92"/>
      <c r="E65" s="92"/>
      <c r="F65" s="92"/>
    </row>
    <row r="66" spans="1:6" ht="15" x14ac:dyDescent="0.2">
      <c r="A66" s="27">
        <v>2708</v>
      </c>
      <c r="B66" s="25" t="s">
        <v>179</v>
      </c>
      <c r="C66" s="35"/>
      <c r="D66" s="92"/>
      <c r="E66" s="92"/>
      <c r="F66" s="92"/>
    </row>
    <row r="67" spans="1:6" ht="15" x14ac:dyDescent="0.2">
      <c r="A67" s="27">
        <v>2738</v>
      </c>
      <c r="B67" s="25" t="s">
        <v>180</v>
      </c>
      <c r="C67" s="35"/>
      <c r="D67" s="92"/>
      <c r="E67" s="92"/>
      <c r="F67" s="92"/>
    </row>
    <row r="68" spans="1:6" ht="15" x14ac:dyDescent="0.2">
      <c r="A68" s="27">
        <v>2769</v>
      </c>
      <c r="B68" s="25" t="s">
        <v>181</v>
      </c>
      <c r="C68" s="35"/>
      <c r="D68" s="92"/>
      <c r="E68" s="92"/>
      <c r="F68" s="92"/>
    </row>
    <row r="69" spans="1:6" ht="15" x14ac:dyDescent="0.2">
      <c r="A69" s="27">
        <v>2800</v>
      </c>
      <c r="B69" s="25" t="s">
        <v>182</v>
      </c>
      <c r="C69" s="35"/>
      <c r="D69" s="92"/>
      <c r="E69" s="92"/>
      <c r="F69" s="92"/>
    </row>
    <row r="70" spans="1:6" ht="15" x14ac:dyDescent="0.2">
      <c r="A70" s="27">
        <v>2830</v>
      </c>
      <c r="B70" s="25" t="s">
        <v>183</v>
      </c>
      <c r="C70" s="35"/>
      <c r="D70" s="92"/>
      <c r="E70" s="92"/>
      <c r="F70" s="92"/>
    </row>
    <row r="71" spans="1:6" ht="15" x14ac:dyDescent="0.2">
      <c r="A71" s="27">
        <v>2861</v>
      </c>
      <c r="B71" s="25" t="s">
        <v>184</v>
      </c>
      <c r="C71" s="35"/>
      <c r="D71" s="92"/>
      <c r="E71" s="92"/>
      <c r="F71" s="92"/>
    </row>
    <row r="72" spans="1:6" ht="15" x14ac:dyDescent="0.2">
      <c r="A72" s="27">
        <v>2891</v>
      </c>
      <c r="B72" s="25" t="s">
        <v>185</v>
      </c>
      <c r="C72" s="35"/>
      <c r="D72" s="92"/>
      <c r="E72" s="92"/>
      <c r="F72" s="92"/>
    </row>
    <row r="73" spans="1:6" ht="15" x14ac:dyDescent="0.2">
      <c r="A73" s="27">
        <v>2922</v>
      </c>
      <c r="B73" s="25" t="s">
        <v>186</v>
      </c>
      <c r="C73" s="35"/>
      <c r="D73" s="92"/>
      <c r="E73" s="92"/>
      <c r="F73" s="92"/>
    </row>
    <row r="74" spans="1:6" ht="15" x14ac:dyDescent="0.2">
      <c r="A74" s="27">
        <v>2953</v>
      </c>
      <c r="B74" s="25" t="s">
        <v>187</v>
      </c>
      <c r="C74" s="35"/>
      <c r="D74" s="92"/>
      <c r="E74" s="92"/>
      <c r="F74" s="92"/>
    </row>
    <row r="75" spans="1:6" ht="15" x14ac:dyDescent="0.2">
      <c r="A75" s="27">
        <v>2982</v>
      </c>
      <c r="B75" s="25" t="s">
        <v>188</v>
      </c>
      <c r="C75" s="35"/>
      <c r="D75" s="92"/>
      <c r="E75" s="92"/>
      <c r="F75" s="92"/>
    </row>
    <row r="76" spans="1:6" ht="15" x14ac:dyDescent="0.2">
      <c r="A76" s="27">
        <v>3013</v>
      </c>
      <c r="B76" s="25" t="s">
        <v>189</v>
      </c>
      <c r="C76" s="35"/>
      <c r="D76" s="92"/>
      <c r="E76" s="92"/>
      <c r="F76" s="92"/>
    </row>
    <row r="77" spans="1:6" ht="15" x14ac:dyDescent="0.2">
      <c r="A77" s="27">
        <v>3043</v>
      </c>
      <c r="B77" s="25" t="s">
        <v>190</v>
      </c>
      <c r="C77" s="35"/>
      <c r="D77" s="92"/>
      <c r="E77" s="92"/>
      <c r="F77" s="92"/>
    </row>
    <row r="78" spans="1:6" ht="15" x14ac:dyDescent="0.2">
      <c r="A78" s="27">
        <v>3074</v>
      </c>
      <c r="B78" s="25" t="s">
        <v>191</v>
      </c>
      <c r="C78" s="35"/>
      <c r="D78" s="92"/>
      <c r="E78" s="92"/>
      <c r="F78" s="92"/>
    </row>
    <row r="79" spans="1:6" ht="15" x14ac:dyDescent="0.2">
      <c r="A79" s="27">
        <v>3104</v>
      </c>
      <c r="B79" s="25" t="s">
        <v>192</v>
      </c>
      <c r="C79" s="35"/>
      <c r="D79" s="92"/>
      <c r="E79" s="92"/>
      <c r="F79" s="92"/>
    </row>
    <row r="80" spans="1:6" ht="15" x14ac:dyDescent="0.2">
      <c r="A80" s="27">
        <v>3135</v>
      </c>
      <c r="B80" s="25" t="s">
        <v>193</v>
      </c>
      <c r="C80" s="35"/>
      <c r="D80" s="92"/>
      <c r="E80" s="92"/>
      <c r="F80" s="92"/>
    </row>
    <row r="81" spans="1:6" ht="15" x14ac:dyDescent="0.2">
      <c r="A81" s="27">
        <v>3166</v>
      </c>
      <c r="B81" s="25" t="s">
        <v>194</v>
      </c>
      <c r="C81" s="35"/>
      <c r="D81" s="92"/>
      <c r="E81" s="92"/>
      <c r="F81" s="92"/>
    </row>
    <row r="82" spans="1:6" ht="15" x14ac:dyDescent="0.2">
      <c r="A82" s="27">
        <v>3196</v>
      </c>
      <c r="B82" s="25" t="s">
        <v>195</v>
      </c>
      <c r="C82" s="35"/>
      <c r="D82" s="92"/>
      <c r="E82" s="92"/>
      <c r="F82" s="92"/>
    </row>
    <row r="83" spans="1:6" ht="15" x14ac:dyDescent="0.2">
      <c r="A83" s="27">
        <v>3227</v>
      </c>
      <c r="B83" s="25" t="s">
        <v>196</v>
      </c>
      <c r="C83" s="35"/>
      <c r="D83" s="92"/>
      <c r="E83" s="92"/>
      <c r="F83" s="92"/>
    </row>
    <row r="84" spans="1:6" ht="15" x14ac:dyDescent="0.2">
      <c r="A84" s="27">
        <v>3257</v>
      </c>
      <c r="B84" s="25" t="s">
        <v>197</v>
      </c>
      <c r="C84" s="35"/>
      <c r="D84" s="92"/>
      <c r="E84" s="92"/>
      <c r="F84" s="92"/>
    </row>
    <row r="85" spans="1:6" ht="15" x14ac:dyDescent="0.2">
      <c r="A85" s="27">
        <v>3288</v>
      </c>
      <c r="B85" s="25" t="s">
        <v>198</v>
      </c>
      <c r="C85" s="35"/>
      <c r="D85" s="92"/>
      <c r="E85" s="92"/>
      <c r="F85" s="92"/>
    </row>
    <row r="86" spans="1:6" ht="15" x14ac:dyDescent="0.2">
      <c r="A86" s="27">
        <v>3319</v>
      </c>
      <c r="B86" s="25" t="s">
        <v>199</v>
      </c>
      <c r="C86" s="35"/>
      <c r="D86" s="92"/>
      <c r="E86" s="92"/>
      <c r="F86" s="92"/>
    </row>
    <row r="87" spans="1:6" ht="15" x14ac:dyDescent="0.2">
      <c r="A87" s="27">
        <v>3347</v>
      </c>
      <c r="B87" s="25" t="s">
        <v>200</v>
      </c>
      <c r="C87" s="35"/>
      <c r="D87" s="92"/>
      <c r="E87" s="92"/>
      <c r="F87" s="92"/>
    </row>
    <row r="88" spans="1:6" ht="15" x14ac:dyDescent="0.2">
      <c r="A88" s="27">
        <v>3378</v>
      </c>
      <c r="B88" s="25" t="s">
        <v>201</v>
      </c>
      <c r="C88" s="35"/>
      <c r="D88" s="92"/>
      <c r="E88" s="92"/>
      <c r="F88" s="92"/>
    </row>
    <row r="89" spans="1:6" ht="15" x14ac:dyDescent="0.2">
      <c r="A89" s="27">
        <v>3408</v>
      </c>
      <c r="B89" s="25" t="s">
        <v>202</v>
      </c>
      <c r="C89" s="35"/>
      <c r="D89" s="92"/>
      <c r="E89" s="92"/>
      <c r="F89" s="92"/>
    </row>
    <row r="90" spans="1:6" ht="15" x14ac:dyDescent="0.2">
      <c r="A90" s="27">
        <v>3439</v>
      </c>
      <c r="B90" s="25" t="s">
        <v>203</v>
      </c>
      <c r="C90" s="35"/>
      <c r="D90" s="92"/>
      <c r="E90" s="92"/>
      <c r="F90" s="92"/>
    </row>
    <row r="91" spans="1:6" ht="15" x14ac:dyDescent="0.2">
      <c r="A91" s="27">
        <v>3469</v>
      </c>
      <c r="B91" s="25" t="s">
        <v>204</v>
      </c>
      <c r="C91" s="35"/>
      <c r="D91" s="92"/>
      <c r="E91" s="92"/>
      <c r="F91" s="92"/>
    </row>
    <row r="92" spans="1:6" ht="15" x14ac:dyDescent="0.2">
      <c r="A92" s="27">
        <v>3500</v>
      </c>
      <c r="B92" s="25" t="s">
        <v>205</v>
      </c>
      <c r="C92" s="35"/>
      <c r="D92" s="92"/>
      <c r="E92" s="92"/>
      <c r="F92" s="92"/>
    </row>
    <row r="93" spans="1:6" ht="15" x14ac:dyDescent="0.2">
      <c r="A93" s="27">
        <v>3531</v>
      </c>
      <c r="B93" s="25" t="s">
        <v>206</v>
      </c>
      <c r="C93" s="35"/>
      <c r="D93" s="92"/>
      <c r="E93" s="92"/>
      <c r="F93" s="92"/>
    </row>
    <row r="94" spans="1:6" ht="15" x14ac:dyDescent="0.2">
      <c r="A94" s="27">
        <v>3561</v>
      </c>
      <c r="B94" s="25" t="s">
        <v>207</v>
      </c>
      <c r="C94" s="35"/>
      <c r="D94" s="92"/>
      <c r="E94" s="92"/>
      <c r="F94" s="92"/>
    </row>
    <row r="95" spans="1:6" ht="15" x14ac:dyDescent="0.2">
      <c r="A95" s="27">
        <v>3592</v>
      </c>
      <c r="B95" s="25" t="s">
        <v>208</v>
      </c>
      <c r="C95" s="35"/>
      <c r="D95" s="92"/>
      <c r="E95" s="92"/>
      <c r="F95" s="92"/>
    </row>
    <row r="96" spans="1:6" ht="15" x14ac:dyDescent="0.2">
      <c r="A96" s="27">
        <v>3622</v>
      </c>
      <c r="B96" s="25" t="s">
        <v>209</v>
      </c>
      <c r="C96" s="35"/>
      <c r="D96" s="92"/>
      <c r="E96" s="92"/>
      <c r="F96" s="92"/>
    </row>
    <row r="97" spans="1:6" ht="15" x14ac:dyDescent="0.2">
      <c r="A97" s="27">
        <v>3653</v>
      </c>
      <c r="B97" s="25" t="s">
        <v>210</v>
      </c>
      <c r="C97" s="35"/>
      <c r="D97" s="92"/>
      <c r="E97" s="92"/>
      <c r="F97" s="92"/>
    </row>
    <row r="98" spans="1:6" ht="15" x14ac:dyDescent="0.2">
      <c r="A98" s="27">
        <v>3684</v>
      </c>
      <c r="B98" s="25" t="s">
        <v>211</v>
      </c>
      <c r="C98" s="35"/>
      <c r="D98" s="92"/>
      <c r="E98" s="92"/>
      <c r="F98" s="92"/>
    </row>
    <row r="99" spans="1:6" ht="15" x14ac:dyDescent="0.2">
      <c r="A99" s="27">
        <v>3712</v>
      </c>
      <c r="B99" s="25" t="s">
        <v>212</v>
      </c>
      <c r="C99" s="35"/>
      <c r="D99" s="92"/>
      <c r="E99" s="92"/>
      <c r="F99" s="92"/>
    </row>
    <row r="100" spans="1:6" ht="15" x14ac:dyDescent="0.2">
      <c r="A100" s="27">
        <v>3743</v>
      </c>
      <c r="B100" s="25" t="s">
        <v>213</v>
      </c>
      <c r="C100" s="35"/>
      <c r="D100" s="92"/>
      <c r="E100" s="92"/>
      <c r="F100" s="92"/>
    </row>
    <row r="101" spans="1:6" ht="15" x14ac:dyDescent="0.2">
      <c r="A101" s="27">
        <v>3773</v>
      </c>
      <c r="B101" s="25" t="s">
        <v>214</v>
      </c>
      <c r="C101" s="35"/>
      <c r="D101" s="92"/>
      <c r="E101" s="92"/>
      <c r="F101" s="92"/>
    </row>
    <row r="102" spans="1:6" ht="15" x14ac:dyDescent="0.2">
      <c r="A102" s="27">
        <v>3804</v>
      </c>
      <c r="B102" s="25" t="s">
        <v>215</v>
      </c>
      <c r="C102" s="35"/>
      <c r="D102" s="92"/>
      <c r="E102" s="92"/>
      <c r="F102" s="92"/>
    </row>
    <row r="103" spans="1:6" ht="15" x14ac:dyDescent="0.2">
      <c r="A103" s="27">
        <v>3834</v>
      </c>
      <c r="B103" s="25" t="s">
        <v>216</v>
      </c>
      <c r="C103" s="35"/>
      <c r="D103" s="92"/>
      <c r="E103" s="92"/>
      <c r="F103" s="92"/>
    </row>
    <row r="104" spans="1:6" ht="15" x14ac:dyDescent="0.2">
      <c r="A104" s="27">
        <v>3865</v>
      </c>
      <c r="B104" s="25" t="s">
        <v>217</v>
      </c>
      <c r="C104" s="35"/>
      <c r="D104" s="92"/>
      <c r="E104" s="92"/>
      <c r="F104" s="92"/>
    </row>
    <row r="105" spans="1:6" ht="15" x14ac:dyDescent="0.2">
      <c r="A105" s="27">
        <v>3896</v>
      </c>
      <c r="B105" s="25" t="s">
        <v>218</v>
      </c>
      <c r="C105" s="35"/>
      <c r="D105" s="92"/>
      <c r="E105" s="92"/>
      <c r="F105" s="92"/>
    </row>
    <row r="106" spans="1:6" ht="15" x14ac:dyDescent="0.2">
      <c r="A106" s="27">
        <v>3926</v>
      </c>
      <c r="B106" s="25" t="s">
        <v>219</v>
      </c>
      <c r="C106" s="35"/>
      <c r="D106" s="92"/>
      <c r="E106" s="92"/>
      <c r="F106" s="92"/>
    </row>
    <row r="107" spans="1:6" ht="15" x14ac:dyDescent="0.2">
      <c r="A107" s="27">
        <v>3957</v>
      </c>
      <c r="B107" s="25" t="s">
        <v>220</v>
      </c>
      <c r="C107" s="35"/>
      <c r="D107" s="92"/>
      <c r="E107" s="92"/>
      <c r="F107" s="92"/>
    </row>
    <row r="108" spans="1:6" ht="15" x14ac:dyDescent="0.2">
      <c r="A108" s="27">
        <v>3987</v>
      </c>
      <c r="B108" s="25" t="s">
        <v>221</v>
      </c>
      <c r="C108" s="35"/>
      <c r="D108" s="92"/>
      <c r="E108" s="92"/>
      <c r="F108" s="92"/>
    </row>
    <row r="109" spans="1:6" ht="15" x14ac:dyDescent="0.2">
      <c r="A109" s="27">
        <v>4018</v>
      </c>
      <c r="B109" s="25" t="s">
        <v>222</v>
      </c>
      <c r="C109" s="35"/>
      <c r="D109" s="92"/>
      <c r="E109" s="92"/>
      <c r="F109" s="92"/>
    </row>
    <row r="110" spans="1:6" ht="15" x14ac:dyDescent="0.2">
      <c r="A110" s="27">
        <v>4049</v>
      </c>
      <c r="B110" s="25" t="s">
        <v>223</v>
      </c>
      <c r="C110" s="35"/>
      <c r="D110" s="92"/>
      <c r="E110" s="92"/>
      <c r="F110" s="92"/>
    </row>
    <row r="111" spans="1:6" ht="15" x14ac:dyDescent="0.2">
      <c r="A111" s="27">
        <v>4077</v>
      </c>
      <c r="B111" s="25" t="s">
        <v>224</v>
      </c>
      <c r="C111" s="35"/>
      <c r="D111" s="92"/>
      <c r="E111" s="92"/>
      <c r="F111" s="92"/>
    </row>
    <row r="112" spans="1:6" ht="15" x14ac:dyDescent="0.2">
      <c r="A112" s="27">
        <v>4108</v>
      </c>
      <c r="B112" s="25" t="s">
        <v>225</v>
      </c>
      <c r="C112" s="35"/>
      <c r="D112" s="92"/>
      <c r="E112" s="92"/>
      <c r="F112" s="92"/>
    </row>
    <row r="113" spans="1:6" ht="15" x14ac:dyDescent="0.2">
      <c r="A113" s="27">
        <v>4138</v>
      </c>
      <c r="B113" s="25" t="s">
        <v>226</v>
      </c>
      <c r="C113" s="35"/>
      <c r="D113" s="92"/>
      <c r="E113" s="92"/>
      <c r="F113" s="92"/>
    </row>
    <row r="114" spans="1:6" ht="15" x14ac:dyDescent="0.2">
      <c r="A114" s="27">
        <v>4169</v>
      </c>
      <c r="B114" s="25" t="s">
        <v>227</v>
      </c>
      <c r="C114" s="35"/>
      <c r="D114" s="92"/>
      <c r="E114" s="92"/>
      <c r="F114" s="92"/>
    </row>
    <row r="115" spans="1:6" ht="15" x14ac:dyDescent="0.2">
      <c r="A115" s="27">
        <v>4199</v>
      </c>
      <c r="B115" s="25" t="s">
        <v>228</v>
      </c>
      <c r="C115" s="35"/>
      <c r="D115" s="92"/>
      <c r="E115" s="92"/>
      <c r="F115" s="92"/>
    </row>
    <row r="116" spans="1:6" ht="15" x14ac:dyDescent="0.2">
      <c r="A116" s="27">
        <v>4230</v>
      </c>
      <c r="B116" s="25" t="s">
        <v>229</v>
      </c>
      <c r="C116" s="35"/>
      <c r="D116" s="92"/>
      <c r="E116" s="92"/>
      <c r="F116" s="92"/>
    </row>
    <row r="117" spans="1:6" ht="15" x14ac:dyDescent="0.2">
      <c r="A117" s="27">
        <v>4261</v>
      </c>
      <c r="B117" s="25" t="s">
        <v>230</v>
      </c>
      <c r="C117" s="35"/>
      <c r="D117" s="92"/>
      <c r="E117" s="92"/>
      <c r="F117" s="92"/>
    </row>
    <row r="118" spans="1:6" ht="15" x14ac:dyDescent="0.2">
      <c r="A118" s="27">
        <v>4291</v>
      </c>
      <c r="B118" s="25" t="s">
        <v>231</v>
      </c>
      <c r="C118" s="35"/>
      <c r="D118" s="92"/>
      <c r="E118" s="92"/>
      <c r="F118" s="92"/>
    </row>
    <row r="119" spans="1:6" ht="15" x14ac:dyDescent="0.2">
      <c r="A119" s="27">
        <v>4322</v>
      </c>
      <c r="B119" s="25" t="s">
        <v>232</v>
      </c>
      <c r="C119" s="35"/>
      <c r="D119" s="92"/>
      <c r="E119" s="92"/>
      <c r="F119" s="92"/>
    </row>
    <row r="120" spans="1:6" ht="15" x14ac:dyDescent="0.2">
      <c r="A120" s="27">
        <v>4352</v>
      </c>
      <c r="B120" s="25" t="s">
        <v>233</v>
      </c>
      <c r="C120" s="35"/>
      <c r="D120" s="92"/>
      <c r="E120" s="92"/>
      <c r="F120" s="92"/>
    </row>
    <row r="121" spans="1:6" ht="15" x14ac:dyDescent="0.2">
      <c r="A121" s="27">
        <v>4383</v>
      </c>
      <c r="B121" s="25" t="s">
        <v>234</v>
      </c>
      <c r="C121" s="35"/>
      <c r="D121" s="92"/>
      <c r="E121" s="92"/>
      <c r="F121" s="92"/>
    </row>
    <row r="122" spans="1:6" ht="15" x14ac:dyDescent="0.2">
      <c r="A122" s="27">
        <v>4414</v>
      </c>
      <c r="B122" s="25" t="s">
        <v>235</v>
      </c>
      <c r="C122" s="35"/>
      <c r="D122" s="92"/>
      <c r="E122" s="92"/>
      <c r="F122" s="92"/>
    </row>
    <row r="123" spans="1:6" ht="15" x14ac:dyDescent="0.2">
      <c r="A123" s="27">
        <v>4443</v>
      </c>
      <c r="B123" s="25" t="s">
        <v>236</v>
      </c>
      <c r="C123" s="35"/>
      <c r="D123" s="92"/>
      <c r="E123" s="92"/>
      <c r="F123" s="92"/>
    </row>
    <row r="124" spans="1:6" ht="15" x14ac:dyDescent="0.2">
      <c r="A124" s="27">
        <v>4474</v>
      </c>
      <c r="B124" s="25" t="s">
        <v>237</v>
      </c>
      <c r="C124" s="35"/>
      <c r="D124" s="92"/>
      <c r="E124" s="92"/>
      <c r="F124" s="92"/>
    </row>
    <row r="125" spans="1:6" ht="15" x14ac:dyDescent="0.2">
      <c r="A125" s="27">
        <v>4504</v>
      </c>
      <c r="B125" s="25" t="s">
        <v>238</v>
      </c>
      <c r="C125" s="35"/>
      <c r="D125" s="92"/>
      <c r="E125" s="92"/>
      <c r="F125" s="92"/>
    </row>
    <row r="126" spans="1:6" ht="15" x14ac:dyDescent="0.2">
      <c r="A126" s="27">
        <v>4535</v>
      </c>
      <c r="B126" s="25" t="s">
        <v>239</v>
      </c>
      <c r="C126" s="35"/>
      <c r="D126" s="92"/>
      <c r="E126" s="92"/>
      <c r="F126" s="92"/>
    </row>
    <row r="127" spans="1:6" ht="15" x14ac:dyDescent="0.2">
      <c r="A127" s="27">
        <v>4565</v>
      </c>
      <c r="B127" s="25" t="s">
        <v>240</v>
      </c>
      <c r="C127" s="35"/>
      <c r="D127" s="92"/>
      <c r="E127" s="92"/>
      <c r="F127" s="92"/>
    </row>
    <row r="128" spans="1:6" ht="15" x14ac:dyDescent="0.2">
      <c r="A128" s="27">
        <v>4596</v>
      </c>
      <c r="B128" s="25" t="s">
        <v>241</v>
      </c>
      <c r="C128" s="35"/>
      <c r="D128" s="92"/>
      <c r="E128" s="92"/>
      <c r="F128" s="92"/>
    </row>
    <row r="129" spans="1:6" ht="15" x14ac:dyDescent="0.2">
      <c r="A129" s="27">
        <v>4627</v>
      </c>
      <c r="B129" s="25" t="s">
        <v>242</v>
      </c>
      <c r="C129" s="35"/>
      <c r="D129" s="92"/>
      <c r="E129" s="92"/>
      <c r="F129" s="92"/>
    </row>
    <row r="130" spans="1:6" ht="15" x14ac:dyDescent="0.2">
      <c r="A130" s="27">
        <v>4657</v>
      </c>
      <c r="B130" s="25" t="s">
        <v>243</v>
      </c>
      <c r="C130" s="35"/>
      <c r="D130" s="92"/>
      <c r="E130" s="92"/>
      <c r="F130" s="92"/>
    </row>
    <row r="131" spans="1:6" ht="15" x14ac:dyDescent="0.2">
      <c r="A131" s="27">
        <v>4688</v>
      </c>
      <c r="B131" s="25" t="s">
        <v>244</v>
      </c>
      <c r="C131" s="35"/>
      <c r="D131" s="92"/>
      <c r="E131" s="92"/>
      <c r="F131" s="92"/>
    </row>
    <row r="132" spans="1:6" ht="15" x14ac:dyDescent="0.2">
      <c r="A132" s="27">
        <v>4718</v>
      </c>
      <c r="B132" s="25" t="s">
        <v>245</v>
      </c>
      <c r="C132" s="35"/>
      <c r="D132" s="92"/>
      <c r="E132" s="92"/>
      <c r="F132" s="92"/>
    </row>
    <row r="133" spans="1:6" ht="15" x14ac:dyDescent="0.2">
      <c r="A133" s="27">
        <v>4749</v>
      </c>
      <c r="B133" s="25" t="s">
        <v>246</v>
      </c>
      <c r="C133" s="35"/>
      <c r="D133" s="92"/>
      <c r="E133" s="92"/>
      <c r="F133" s="92"/>
    </row>
    <row r="134" spans="1:6" ht="15" x14ac:dyDescent="0.2">
      <c r="A134" s="27">
        <v>4780</v>
      </c>
      <c r="B134" s="25" t="s">
        <v>247</v>
      </c>
      <c r="C134" s="35"/>
      <c r="D134" s="92"/>
      <c r="E134" s="92"/>
      <c r="F134" s="92"/>
    </row>
    <row r="135" spans="1:6" ht="15" x14ac:dyDescent="0.2">
      <c r="A135" s="27">
        <v>4808</v>
      </c>
      <c r="B135" s="25" t="s">
        <v>248</v>
      </c>
      <c r="C135" s="35"/>
      <c r="D135" s="92"/>
      <c r="E135" s="92"/>
      <c r="F135" s="92"/>
    </row>
    <row r="136" spans="1:6" ht="15" x14ac:dyDescent="0.2">
      <c r="A136" s="27">
        <v>4839</v>
      </c>
      <c r="B136" s="25" t="s">
        <v>249</v>
      </c>
      <c r="C136" s="35"/>
      <c r="D136" s="92"/>
      <c r="E136" s="92"/>
      <c r="F136" s="92"/>
    </row>
    <row r="137" spans="1:6" ht="15" x14ac:dyDescent="0.2">
      <c r="A137" s="27">
        <v>4869</v>
      </c>
      <c r="B137" s="25" t="s">
        <v>250</v>
      </c>
      <c r="C137" s="35"/>
      <c r="D137" s="92"/>
      <c r="E137" s="92"/>
      <c r="F137" s="92"/>
    </row>
    <row r="138" spans="1:6" ht="15" x14ac:dyDescent="0.2">
      <c r="A138" s="27">
        <v>4900</v>
      </c>
      <c r="B138" s="25" t="s">
        <v>251</v>
      </c>
      <c r="C138" s="35"/>
      <c r="D138" s="92"/>
      <c r="E138" s="92"/>
      <c r="F138" s="92"/>
    </row>
    <row r="139" spans="1:6" ht="15" x14ac:dyDescent="0.2">
      <c r="A139" s="27">
        <v>4930</v>
      </c>
      <c r="B139" s="25" t="s">
        <v>252</v>
      </c>
      <c r="C139" s="35"/>
      <c r="D139" s="92"/>
      <c r="E139" s="92"/>
      <c r="F139" s="92"/>
    </row>
    <row r="140" spans="1:6" ht="15" x14ac:dyDescent="0.2">
      <c r="A140" s="27">
        <v>4961</v>
      </c>
      <c r="B140" s="25" t="s">
        <v>253</v>
      </c>
      <c r="C140" s="35"/>
      <c r="D140" s="92"/>
      <c r="E140" s="92"/>
      <c r="F140" s="92"/>
    </row>
    <row r="141" spans="1:6" ht="15" x14ac:dyDescent="0.2">
      <c r="A141" s="27">
        <v>4992</v>
      </c>
      <c r="B141" s="25" t="s">
        <v>254</v>
      </c>
      <c r="C141" s="35"/>
      <c r="D141" s="92"/>
      <c r="E141" s="92"/>
      <c r="F141" s="92"/>
    </row>
    <row r="142" spans="1:6" ht="15" x14ac:dyDescent="0.2">
      <c r="A142" s="27">
        <v>5022</v>
      </c>
      <c r="B142" s="25" t="s">
        <v>255</v>
      </c>
      <c r="C142" s="35"/>
      <c r="D142" s="92"/>
      <c r="E142" s="92"/>
      <c r="F142" s="92"/>
    </row>
    <row r="143" spans="1:6" ht="15" x14ac:dyDescent="0.2">
      <c r="A143" s="27">
        <v>5053</v>
      </c>
      <c r="B143" s="25" t="s">
        <v>256</v>
      </c>
      <c r="C143" s="35"/>
      <c r="D143" s="92"/>
      <c r="E143" s="92"/>
      <c r="F143" s="92"/>
    </row>
    <row r="144" spans="1:6" ht="15" x14ac:dyDescent="0.2">
      <c r="A144" s="27">
        <v>5083</v>
      </c>
      <c r="B144" s="25" t="s">
        <v>257</v>
      </c>
      <c r="C144" s="35"/>
      <c r="D144" s="92"/>
      <c r="E144" s="92"/>
      <c r="F144" s="92"/>
    </row>
    <row r="145" spans="1:6" ht="15" x14ac:dyDescent="0.2">
      <c r="A145" s="27">
        <v>5114</v>
      </c>
      <c r="B145" s="25" t="s">
        <v>258</v>
      </c>
      <c r="C145" s="35"/>
      <c r="D145" s="92"/>
      <c r="E145" s="92"/>
      <c r="F145" s="92"/>
    </row>
    <row r="146" spans="1:6" ht="15" x14ac:dyDescent="0.2">
      <c r="A146" s="27">
        <v>5145</v>
      </c>
      <c r="B146" s="25" t="s">
        <v>259</v>
      </c>
      <c r="C146" s="35"/>
      <c r="D146" s="92"/>
      <c r="E146" s="92"/>
      <c r="F146" s="92"/>
    </row>
    <row r="147" spans="1:6" ht="15" x14ac:dyDescent="0.2">
      <c r="A147" s="27">
        <v>5173</v>
      </c>
      <c r="B147" s="25" t="s">
        <v>260</v>
      </c>
      <c r="C147" s="35"/>
      <c r="D147" s="92"/>
      <c r="E147" s="92"/>
      <c r="F147" s="92"/>
    </row>
    <row r="148" spans="1:6" ht="15" x14ac:dyDescent="0.2">
      <c r="A148" s="27">
        <v>5204</v>
      </c>
      <c r="B148" s="25" t="s">
        <v>261</v>
      </c>
      <c r="C148" s="35"/>
      <c r="D148" s="92"/>
      <c r="E148" s="92"/>
      <c r="F148" s="92"/>
    </row>
    <row r="149" spans="1:6" ht="15" x14ac:dyDescent="0.2">
      <c r="A149" s="27">
        <v>5234</v>
      </c>
      <c r="B149" s="25" t="s">
        <v>262</v>
      </c>
      <c r="C149" s="35"/>
      <c r="D149" s="92"/>
      <c r="E149" s="92"/>
      <c r="F149" s="92"/>
    </row>
    <row r="150" spans="1:6" ht="15" x14ac:dyDescent="0.2">
      <c r="A150" s="27">
        <v>5265</v>
      </c>
      <c r="B150" s="25" t="s">
        <v>263</v>
      </c>
      <c r="C150" s="35"/>
      <c r="D150" s="92"/>
      <c r="E150" s="92"/>
      <c r="F150" s="92"/>
    </row>
    <row r="151" spans="1:6" ht="15" x14ac:dyDescent="0.2">
      <c r="A151" s="27">
        <v>5295</v>
      </c>
      <c r="B151" s="25" t="s">
        <v>264</v>
      </c>
      <c r="C151" s="35"/>
      <c r="D151" s="92"/>
      <c r="E151" s="92"/>
      <c r="F151" s="92"/>
    </row>
    <row r="152" spans="1:6" ht="15" x14ac:dyDescent="0.2">
      <c r="A152" s="27">
        <v>5326</v>
      </c>
      <c r="B152" s="25" t="s">
        <v>265</v>
      </c>
      <c r="C152" s="35"/>
      <c r="D152" s="92"/>
      <c r="E152" s="92"/>
      <c r="F152" s="92"/>
    </row>
    <row r="153" spans="1:6" ht="15" x14ac:dyDescent="0.2">
      <c r="A153" s="27">
        <v>5357</v>
      </c>
      <c r="B153" s="25" t="s">
        <v>266</v>
      </c>
      <c r="C153" s="35"/>
      <c r="D153" s="92"/>
      <c r="E153" s="92"/>
      <c r="F153" s="92"/>
    </row>
    <row r="154" spans="1:6" ht="15" x14ac:dyDescent="0.2">
      <c r="A154" s="27">
        <v>5387</v>
      </c>
      <c r="B154" s="25" t="s">
        <v>267</v>
      </c>
      <c r="C154" s="35"/>
      <c r="D154" s="92"/>
      <c r="E154" s="92"/>
      <c r="F154" s="92"/>
    </row>
    <row r="155" spans="1:6" ht="15" x14ac:dyDescent="0.2">
      <c r="A155" s="27">
        <v>5418</v>
      </c>
      <c r="B155" s="25" t="s">
        <v>268</v>
      </c>
      <c r="C155" s="35"/>
      <c r="D155" s="92"/>
      <c r="E155" s="92"/>
      <c r="F155" s="92"/>
    </row>
    <row r="156" spans="1:6" ht="15" x14ac:dyDescent="0.2">
      <c r="A156" s="27">
        <v>5448</v>
      </c>
      <c r="B156" s="25" t="s">
        <v>269</v>
      </c>
      <c r="C156" s="35"/>
      <c r="D156" s="92"/>
      <c r="E156" s="92"/>
      <c r="F156" s="92"/>
    </row>
    <row r="157" spans="1:6" ht="15" x14ac:dyDescent="0.2">
      <c r="A157" s="27">
        <v>5479</v>
      </c>
      <c r="B157" s="25" t="s">
        <v>270</v>
      </c>
      <c r="C157" s="35"/>
      <c r="D157" s="92"/>
      <c r="E157" s="92"/>
      <c r="F157" s="92"/>
    </row>
    <row r="158" spans="1:6" ht="15" x14ac:dyDescent="0.2">
      <c r="A158" s="27">
        <v>5510</v>
      </c>
      <c r="B158" s="25" t="s">
        <v>271</v>
      </c>
      <c r="C158" s="35"/>
      <c r="D158" s="92"/>
      <c r="E158" s="92"/>
      <c r="F158" s="92"/>
    </row>
    <row r="159" spans="1:6" ht="15" x14ac:dyDescent="0.2">
      <c r="A159" s="27">
        <v>5538</v>
      </c>
      <c r="B159" s="25" t="s">
        <v>272</v>
      </c>
      <c r="C159" s="35"/>
      <c r="D159" s="92"/>
      <c r="E159" s="92"/>
      <c r="F159" s="92"/>
    </row>
    <row r="160" spans="1:6" ht="15" x14ac:dyDescent="0.2">
      <c r="A160" s="27">
        <v>5569</v>
      </c>
      <c r="B160" s="25" t="s">
        <v>273</v>
      </c>
      <c r="C160" s="35"/>
      <c r="D160" s="92"/>
      <c r="E160" s="92"/>
      <c r="F160" s="92"/>
    </row>
    <row r="161" spans="1:6" ht="15" x14ac:dyDescent="0.2">
      <c r="A161" s="27">
        <v>5599</v>
      </c>
      <c r="B161" s="25" t="s">
        <v>274</v>
      </c>
      <c r="C161" s="35"/>
      <c r="D161" s="92"/>
      <c r="E161" s="92"/>
      <c r="F161" s="92"/>
    </row>
    <row r="162" spans="1:6" ht="15" x14ac:dyDescent="0.2">
      <c r="A162" s="27">
        <v>5630</v>
      </c>
      <c r="B162" s="25" t="s">
        <v>275</v>
      </c>
      <c r="C162" s="35"/>
      <c r="D162" s="92"/>
      <c r="E162" s="92"/>
      <c r="F162" s="92"/>
    </row>
    <row r="163" spans="1:6" ht="15" x14ac:dyDescent="0.2">
      <c r="A163" s="27">
        <v>5660</v>
      </c>
      <c r="B163" s="25" t="s">
        <v>276</v>
      </c>
      <c r="C163" s="35"/>
      <c r="D163" s="92"/>
      <c r="E163" s="92"/>
      <c r="F163" s="92"/>
    </row>
    <row r="164" spans="1:6" ht="15" x14ac:dyDescent="0.2">
      <c r="A164" s="27">
        <v>5691</v>
      </c>
      <c r="B164" s="25" t="s">
        <v>277</v>
      </c>
      <c r="C164" s="35"/>
      <c r="D164" s="92"/>
      <c r="E164" s="92"/>
      <c r="F164" s="92"/>
    </row>
    <row r="165" spans="1:6" ht="15" x14ac:dyDescent="0.2">
      <c r="A165" s="27">
        <v>5722</v>
      </c>
      <c r="B165" s="25" t="s">
        <v>278</v>
      </c>
      <c r="C165" s="35"/>
      <c r="D165" s="92"/>
      <c r="E165" s="92"/>
      <c r="F165" s="92"/>
    </row>
    <row r="166" spans="1:6" ht="15" x14ac:dyDescent="0.2">
      <c r="A166" s="27">
        <v>5752</v>
      </c>
      <c r="B166" s="25" t="s">
        <v>279</v>
      </c>
      <c r="C166" s="35"/>
      <c r="D166" s="92"/>
      <c r="E166" s="92"/>
      <c r="F166" s="92"/>
    </row>
    <row r="167" spans="1:6" ht="15" x14ac:dyDescent="0.2">
      <c r="A167" s="27">
        <v>5783</v>
      </c>
      <c r="B167" s="25" t="s">
        <v>280</v>
      </c>
      <c r="C167" s="35"/>
      <c r="D167" s="92"/>
      <c r="E167" s="92"/>
      <c r="F167" s="92"/>
    </row>
    <row r="168" spans="1:6" ht="15" x14ac:dyDescent="0.2">
      <c r="A168" s="27">
        <v>5813</v>
      </c>
      <c r="B168" s="25" t="s">
        <v>281</v>
      </c>
      <c r="C168" s="35"/>
      <c r="D168" s="92"/>
      <c r="E168" s="92"/>
      <c r="F168" s="92"/>
    </row>
    <row r="169" spans="1:6" ht="15" x14ac:dyDescent="0.2">
      <c r="A169" s="27">
        <v>5844</v>
      </c>
      <c r="B169" s="25" t="s">
        <v>282</v>
      </c>
      <c r="C169" s="35"/>
      <c r="D169" s="92"/>
      <c r="E169" s="92"/>
      <c r="F169" s="92"/>
    </row>
    <row r="170" spans="1:6" ht="15" x14ac:dyDescent="0.2">
      <c r="A170" s="27">
        <v>5875</v>
      </c>
      <c r="B170" s="25" t="s">
        <v>283</v>
      </c>
      <c r="C170" s="35"/>
      <c r="D170" s="92"/>
      <c r="E170" s="92"/>
      <c r="F170" s="92"/>
    </row>
    <row r="171" spans="1:6" ht="15" x14ac:dyDescent="0.2">
      <c r="A171" s="27">
        <v>5904</v>
      </c>
      <c r="B171" s="25" t="s">
        <v>284</v>
      </c>
      <c r="C171" s="35"/>
      <c r="D171" s="92"/>
      <c r="E171" s="92"/>
      <c r="F171" s="92"/>
    </row>
    <row r="172" spans="1:6" ht="15" x14ac:dyDescent="0.2">
      <c r="A172" s="27">
        <v>5935</v>
      </c>
      <c r="B172" s="25" t="s">
        <v>285</v>
      </c>
      <c r="C172" s="35"/>
      <c r="D172" s="92"/>
      <c r="E172" s="92"/>
      <c r="F172" s="92"/>
    </row>
    <row r="173" spans="1:6" ht="15" x14ac:dyDescent="0.2">
      <c r="A173" s="27">
        <v>5965</v>
      </c>
      <c r="B173" s="25" t="s">
        <v>286</v>
      </c>
      <c r="C173" s="35"/>
      <c r="D173" s="92"/>
      <c r="E173" s="92"/>
      <c r="F173" s="92"/>
    </row>
    <row r="174" spans="1:6" ht="15" x14ac:dyDescent="0.2">
      <c r="A174" s="27">
        <v>5996</v>
      </c>
      <c r="B174" s="25" t="s">
        <v>287</v>
      </c>
      <c r="C174" s="35"/>
      <c r="D174" s="92"/>
      <c r="E174" s="92"/>
      <c r="F174" s="92"/>
    </row>
    <row r="175" spans="1:6" ht="15" x14ac:dyDescent="0.2">
      <c r="A175" s="27">
        <v>6026</v>
      </c>
      <c r="B175" s="25" t="s">
        <v>288</v>
      </c>
      <c r="C175" s="35"/>
      <c r="D175" s="92"/>
      <c r="E175" s="92"/>
      <c r="F175" s="92"/>
    </row>
    <row r="176" spans="1:6" ht="15" x14ac:dyDescent="0.2">
      <c r="A176" s="27">
        <v>6057</v>
      </c>
      <c r="B176" s="25" t="s">
        <v>289</v>
      </c>
      <c r="C176" s="35"/>
      <c r="D176" s="92"/>
      <c r="E176" s="92"/>
      <c r="F176" s="92"/>
    </row>
    <row r="177" spans="1:6" ht="15" x14ac:dyDescent="0.2">
      <c r="A177" s="27">
        <v>6088</v>
      </c>
      <c r="B177" s="25" t="s">
        <v>290</v>
      </c>
      <c r="C177" s="35"/>
      <c r="D177" s="92"/>
      <c r="E177" s="92"/>
      <c r="F177" s="92"/>
    </row>
    <row r="178" spans="1:6" ht="15" x14ac:dyDescent="0.2">
      <c r="A178" s="27">
        <v>6118</v>
      </c>
      <c r="B178" s="25" t="s">
        <v>291</v>
      </c>
      <c r="C178" s="35"/>
      <c r="D178" s="92"/>
      <c r="E178" s="92"/>
      <c r="F178" s="92"/>
    </row>
    <row r="179" spans="1:6" ht="15" x14ac:dyDescent="0.2">
      <c r="A179" s="27">
        <v>6149</v>
      </c>
      <c r="B179" s="25" t="s">
        <v>292</v>
      </c>
      <c r="C179" s="35"/>
      <c r="D179" s="92"/>
      <c r="E179" s="92"/>
      <c r="F179" s="92"/>
    </row>
    <row r="180" spans="1:6" ht="15" x14ac:dyDescent="0.2">
      <c r="A180" s="27">
        <v>6179</v>
      </c>
      <c r="B180" s="25" t="s">
        <v>293</v>
      </c>
      <c r="C180" s="35"/>
      <c r="D180" s="92"/>
      <c r="E180" s="92"/>
      <c r="F180" s="92"/>
    </row>
    <row r="181" spans="1:6" ht="15" x14ac:dyDescent="0.2">
      <c r="A181" s="27">
        <v>6210</v>
      </c>
      <c r="B181" s="25" t="s">
        <v>294</v>
      </c>
      <c r="C181" s="35"/>
      <c r="D181" s="92"/>
      <c r="E181" s="92"/>
      <c r="F181" s="92"/>
    </row>
    <row r="182" spans="1:6" ht="15" x14ac:dyDescent="0.2">
      <c r="A182" s="27">
        <v>6241</v>
      </c>
      <c r="B182" s="25" t="s">
        <v>295</v>
      </c>
      <c r="C182" s="35"/>
      <c r="D182" s="92"/>
      <c r="E182" s="92"/>
      <c r="F182" s="92"/>
    </row>
    <row r="183" spans="1:6" ht="15" x14ac:dyDescent="0.2">
      <c r="A183" s="27">
        <v>6269</v>
      </c>
      <c r="B183" s="25" t="s">
        <v>296</v>
      </c>
      <c r="C183" s="35"/>
      <c r="D183" s="92"/>
      <c r="E183" s="92"/>
      <c r="F183" s="92"/>
    </row>
    <row r="184" spans="1:6" ht="15" x14ac:dyDescent="0.2">
      <c r="A184" s="27">
        <v>6300</v>
      </c>
      <c r="B184" s="25" t="s">
        <v>297</v>
      </c>
      <c r="C184" s="35"/>
      <c r="D184" s="92"/>
      <c r="E184" s="92"/>
      <c r="F184" s="92"/>
    </row>
    <row r="185" spans="1:6" ht="15" x14ac:dyDescent="0.2">
      <c r="A185" s="27">
        <v>6330</v>
      </c>
      <c r="B185" s="25" t="s">
        <v>298</v>
      </c>
      <c r="C185" s="35"/>
      <c r="D185" s="92"/>
      <c r="E185" s="92"/>
      <c r="F185" s="92"/>
    </row>
    <row r="186" spans="1:6" ht="15" x14ac:dyDescent="0.2">
      <c r="A186" s="27">
        <v>6361</v>
      </c>
      <c r="B186" s="25" t="s">
        <v>299</v>
      </c>
      <c r="C186" s="35"/>
      <c r="D186" s="92"/>
      <c r="E186" s="92"/>
      <c r="F186" s="92"/>
    </row>
    <row r="187" spans="1:6" ht="15" x14ac:dyDescent="0.2">
      <c r="A187" s="27">
        <v>6391</v>
      </c>
      <c r="B187" s="25" t="s">
        <v>300</v>
      </c>
      <c r="C187" s="35"/>
      <c r="D187" s="92"/>
      <c r="E187" s="92"/>
      <c r="F187" s="92"/>
    </row>
    <row r="188" spans="1:6" ht="15" x14ac:dyDescent="0.2">
      <c r="A188" s="27">
        <v>6422</v>
      </c>
      <c r="B188" s="25" t="s">
        <v>301</v>
      </c>
      <c r="C188" s="35"/>
      <c r="D188" s="92"/>
      <c r="E188" s="92"/>
      <c r="F188" s="92"/>
    </row>
    <row r="189" spans="1:6" ht="15" x14ac:dyDescent="0.2">
      <c r="A189" s="27">
        <v>6453</v>
      </c>
      <c r="B189" s="25" t="s">
        <v>302</v>
      </c>
      <c r="C189" s="35"/>
      <c r="D189" s="92"/>
      <c r="E189" s="92"/>
      <c r="F189" s="92"/>
    </row>
    <row r="190" spans="1:6" ht="15" x14ac:dyDescent="0.2">
      <c r="A190" s="27">
        <v>6483</v>
      </c>
      <c r="B190" s="25" t="s">
        <v>303</v>
      </c>
      <c r="C190" s="35"/>
      <c r="D190" s="92"/>
      <c r="E190" s="92"/>
      <c r="F190" s="92"/>
    </row>
    <row r="191" spans="1:6" ht="15" x14ac:dyDescent="0.2">
      <c r="A191" s="27">
        <v>6514</v>
      </c>
      <c r="B191" s="25" t="s">
        <v>304</v>
      </c>
      <c r="C191" s="35"/>
      <c r="D191" s="92"/>
      <c r="E191" s="92"/>
      <c r="F191" s="92"/>
    </row>
    <row r="192" spans="1:6" ht="15" x14ac:dyDescent="0.2">
      <c r="A192" s="27">
        <v>6544</v>
      </c>
      <c r="B192" s="25" t="s">
        <v>305</v>
      </c>
      <c r="C192" s="35"/>
      <c r="D192" s="92"/>
      <c r="E192" s="92"/>
      <c r="F192" s="92"/>
    </row>
    <row r="193" spans="1:6" ht="15" x14ac:dyDescent="0.2">
      <c r="A193" s="27">
        <v>6575</v>
      </c>
      <c r="B193" s="25" t="s">
        <v>306</v>
      </c>
      <c r="C193" s="35"/>
      <c r="D193" s="92"/>
      <c r="E193" s="92"/>
      <c r="F193" s="92"/>
    </row>
    <row r="194" spans="1:6" ht="15" x14ac:dyDescent="0.2">
      <c r="A194" s="27">
        <v>6606</v>
      </c>
      <c r="B194" s="25" t="s">
        <v>307</v>
      </c>
      <c r="C194" s="35"/>
      <c r="D194" s="92"/>
      <c r="E194" s="92"/>
      <c r="F194" s="92"/>
    </row>
    <row r="195" spans="1:6" ht="15" x14ac:dyDescent="0.2">
      <c r="A195" s="27">
        <v>6634</v>
      </c>
      <c r="B195" s="25" t="s">
        <v>308</v>
      </c>
      <c r="C195" s="35"/>
      <c r="D195" s="92"/>
      <c r="E195" s="92"/>
      <c r="F195" s="92"/>
    </row>
    <row r="196" spans="1:6" ht="15" x14ac:dyDescent="0.2">
      <c r="A196" s="27">
        <v>6665</v>
      </c>
      <c r="B196" s="25" t="s">
        <v>309</v>
      </c>
      <c r="C196" s="35"/>
      <c r="D196" s="92"/>
      <c r="E196" s="92"/>
      <c r="F196" s="92"/>
    </row>
    <row r="197" spans="1:6" ht="15" x14ac:dyDescent="0.2">
      <c r="A197" s="27">
        <v>6695</v>
      </c>
      <c r="B197" s="25" t="s">
        <v>310</v>
      </c>
      <c r="C197" s="35"/>
      <c r="D197" s="92"/>
      <c r="E197" s="92"/>
      <c r="F197" s="92"/>
    </row>
    <row r="198" spans="1:6" ht="15" x14ac:dyDescent="0.2">
      <c r="A198" s="27">
        <v>6726</v>
      </c>
      <c r="B198" s="25" t="s">
        <v>311</v>
      </c>
      <c r="C198" s="35"/>
      <c r="D198" s="92"/>
      <c r="E198" s="92"/>
      <c r="F198" s="92"/>
    </row>
    <row r="199" spans="1:6" ht="15" x14ac:dyDescent="0.2">
      <c r="A199" s="27">
        <v>6756</v>
      </c>
      <c r="B199" s="25" t="s">
        <v>312</v>
      </c>
      <c r="C199" s="35"/>
      <c r="D199" s="92"/>
      <c r="E199" s="92"/>
      <c r="F199" s="92"/>
    </row>
    <row r="200" spans="1:6" ht="15" x14ac:dyDescent="0.2">
      <c r="A200" s="27">
        <v>6787</v>
      </c>
      <c r="B200" s="25" t="s">
        <v>313</v>
      </c>
      <c r="C200" s="35"/>
      <c r="D200" s="92"/>
      <c r="E200" s="92"/>
      <c r="F200" s="92"/>
    </row>
    <row r="201" spans="1:6" ht="15" x14ac:dyDescent="0.2">
      <c r="A201" s="27">
        <v>6818</v>
      </c>
      <c r="B201" s="25" t="s">
        <v>314</v>
      </c>
      <c r="C201" s="35"/>
      <c r="D201" s="92"/>
      <c r="E201" s="92"/>
      <c r="F201" s="92"/>
    </row>
    <row r="202" spans="1:6" ht="15" x14ac:dyDescent="0.2">
      <c r="A202" s="27">
        <v>6848</v>
      </c>
      <c r="B202" s="25" t="s">
        <v>315</v>
      </c>
      <c r="C202" s="35"/>
      <c r="D202" s="92"/>
      <c r="E202" s="92"/>
      <c r="F202" s="92"/>
    </row>
    <row r="203" spans="1:6" ht="15" x14ac:dyDescent="0.2">
      <c r="A203" s="27">
        <v>6879</v>
      </c>
      <c r="B203" s="25" t="s">
        <v>316</v>
      </c>
      <c r="C203" s="35"/>
      <c r="D203" s="92"/>
      <c r="E203" s="92"/>
      <c r="F203" s="92"/>
    </row>
    <row r="204" spans="1:6" ht="15" x14ac:dyDescent="0.2">
      <c r="A204" s="27">
        <v>6909</v>
      </c>
      <c r="B204" s="25" t="s">
        <v>317</v>
      </c>
      <c r="C204" s="35"/>
      <c r="D204" s="92"/>
      <c r="E204" s="92"/>
      <c r="F204" s="92"/>
    </row>
    <row r="205" spans="1:6" ht="15" x14ac:dyDescent="0.2">
      <c r="A205" s="27">
        <v>6940</v>
      </c>
      <c r="B205" s="25" t="s">
        <v>318</v>
      </c>
      <c r="C205" s="35"/>
      <c r="D205" s="92"/>
      <c r="E205" s="92"/>
      <c r="F205" s="92"/>
    </row>
    <row r="206" spans="1:6" ht="15" x14ac:dyDescent="0.2">
      <c r="A206" s="27">
        <v>6971</v>
      </c>
      <c r="B206" s="25" t="s">
        <v>319</v>
      </c>
      <c r="C206" s="35"/>
      <c r="D206" s="92"/>
      <c r="E206" s="92"/>
      <c r="F206" s="92"/>
    </row>
    <row r="207" spans="1:6" ht="15" x14ac:dyDescent="0.2">
      <c r="A207" s="27">
        <v>6999</v>
      </c>
      <c r="B207" s="25" t="s">
        <v>320</v>
      </c>
      <c r="C207" s="35"/>
      <c r="D207" s="92"/>
      <c r="E207" s="92"/>
      <c r="F207" s="92"/>
    </row>
    <row r="208" spans="1:6" ht="15" x14ac:dyDescent="0.2">
      <c r="A208" s="27">
        <v>7030</v>
      </c>
      <c r="B208" s="25" t="s">
        <v>321</v>
      </c>
      <c r="C208" s="35"/>
      <c r="D208" s="92"/>
      <c r="E208" s="92"/>
      <c r="F208" s="92"/>
    </row>
    <row r="209" spans="1:6" ht="15" x14ac:dyDescent="0.2">
      <c r="A209" s="27">
        <v>7060</v>
      </c>
      <c r="B209" s="25" t="s">
        <v>322</v>
      </c>
      <c r="C209" s="35"/>
      <c r="D209" s="92"/>
      <c r="E209" s="92"/>
      <c r="F209" s="92"/>
    </row>
    <row r="210" spans="1:6" ht="15" x14ac:dyDescent="0.2">
      <c r="A210" s="27">
        <v>7091</v>
      </c>
      <c r="B210" s="25" t="s">
        <v>323</v>
      </c>
      <c r="C210" s="35"/>
      <c r="D210" s="92"/>
      <c r="E210" s="92"/>
      <c r="F210" s="92"/>
    </row>
    <row r="211" spans="1:6" ht="15" x14ac:dyDescent="0.2">
      <c r="A211" s="27">
        <v>7121</v>
      </c>
      <c r="B211" s="25" t="s">
        <v>324</v>
      </c>
      <c r="C211" s="35"/>
      <c r="D211" s="92"/>
      <c r="E211" s="92"/>
      <c r="F211" s="92"/>
    </row>
    <row r="212" spans="1:6" ht="15" x14ac:dyDescent="0.2">
      <c r="A212" s="27">
        <v>7152</v>
      </c>
      <c r="B212" s="25" t="s">
        <v>325</v>
      </c>
      <c r="C212" s="35"/>
      <c r="D212" s="92"/>
      <c r="E212" s="92"/>
      <c r="F212" s="92"/>
    </row>
    <row r="213" spans="1:6" ht="15" x14ac:dyDescent="0.2">
      <c r="A213" s="27">
        <v>7183</v>
      </c>
      <c r="B213" s="25" t="s">
        <v>326</v>
      </c>
      <c r="C213" s="35"/>
      <c r="D213" s="92"/>
      <c r="E213" s="92"/>
      <c r="F213" s="92"/>
    </row>
    <row r="214" spans="1:6" ht="15" x14ac:dyDescent="0.2">
      <c r="A214" s="27">
        <v>7213</v>
      </c>
      <c r="B214" s="25" t="s">
        <v>327</v>
      </c>
      <c r="C214" s="35"/>
      <c r="D214" s="92"/>
      <c r="E214" s="92"/>
      <c r="F214" s="92"/>
    </row>
    <row r="215" spans="1:6" ht="15" x14ac:dyDescent="0.2">
      <c r="A215" s="27">
        <v>7244</v>
      </c>
      <c r="B215" s="25" t="s">
        <v>328</v>
      </c>
      <c r="C215" s="35"/>
      <c r="D215" s="92"/>
      <c r="E215" s="92"/>
      <c r="F215" s="92"/>
    </row>
    <row r="216" spans="1:6" ht="15" x14ac:dyDescent="0.2">
      <c r="A216" s="27">
        <v>7274</v>
      </c>
      <c r="B216" s="25" t="s">
        <v>329</v>
      </c>
      <c r="C216" s="35"/>
      <c r="D216" s="92"/>
      <c r="E216" s="92"/>
      <c r="F216" s="92"/>
    </row>
    <row r="217" spans="1:6" ht="15" x14ac:dyDescent="0.2">
      <c r="A217" s="27">
        <v>7305</v>
      </c>
      <c r="B217" s="25" t="s">
        <v>330</v>
      </c>
      <c r="C217" s="35"/>
      <c r="D217" s="92"/>
      <c r="E217" s="92"/>
      <c r="F217" s="92"/>
    </row>
    <row r="218" spans="1:6" ht="15" x14ac:dyDescent="0.2">
      <c r="A218" s="27">
        <v>7336</v>
      </c>
      <c r="B218" s="25" t="s">
        <v>331</v>
      </c>
      <c r="C218" s="35"/>
      <c r="D218" s="92"/>
      <c r="E218" s="92"/>
      <c r="F218" s="92"/>
    </row>
    <row r="219" spans="1:6" ht="15" x14ac:dyDescent="0.2">
      <c r="A219" s="27">
        <v>7365</v>
      </c>
      <c r="B219" s="25" t="s">
        <v>332</v>
      </c>
      <c r="C219" s="35"/>
      <c r="D219" s="92"/>
      <c r="E219" s="92"/>
      <c r="F219" s="92"/>
    </row>
    <row r="220" spans="1:6" ht="15" x14ac:dyDescent="0.2">
      <c r="A220" s="27">
        <v>7396</v>
      </c>
      <c r="B220" s="25" t="s">
        <v>333</v>
      </c>
      <c r="C220" s="35"/>
      <c r="D220" s="92"/>
      <c r="E220" s="92"/>
      <c r="F220" s="92"/>
    </row>
    <row r="221" spans="1:6" ht="15" x14ac:dyDescent="0.2">
      <c r="A221" s="27">
        <v>7426</v>
      </c>
      <c r="B221" s="25" t="s">
        <v>334</v>
      </c>
      <c r="C221" s="35"/>
      <c r="D221" s="92"/>
      <c r="E221" s="92"/>
      <c r="F221" s="92"/>
    </row>
    <row r="222" spans="1:6" ht="15" x14ac:dyDescent="0.2">
      <c r="A222" s="27">
        <v>7457</v>
      </c>
      <c r="B222" s="25" t="s">
        <v>335</v>
      </c>
      <c r="C222" s="35"/>
      <c r="D222" s="92"/>
      <c r="E222" s="92"/>
      <c r="F222" s="92"/>
    </row>
    <row r="223" spans="1:6" ht="15" x14ac:dyDescent="0.2">
      <c r="A223" s="27">
        <v>7487</v>
      </c>
      <c r="B223" s="25" t="s">
        <v>336</v>
      </c>
      <c r="C223" s="35"/>
      <c r="D223" s="92"/>
      <c r="E223" s="92"/>
      <c r="F223" s="92"/>
    </row>
    <row r="224" spans="1:6" ht="15" x14ac:dyDescent="0.2">
      <c r="A224" s="27">
        <v>7518</v>
      </c>
      <c r="B224" s="25" t="s">
        <v>337</v>
      </c>
      <c r="C224" s="35"/>
      <c r="D224" s="92"/>
      <c r="E224" s="92"/>
      <c r="F224" s="92"/>
    </row>
    <row r="225" spans="1:6" ht="15" x14ac:dyDescent="0.2">
      <c r="A225" s="27">
        <v>7549</v>
      </c>
      <c r="B225" s="25" t="s">
        <v>338</v>
      </c>
      <c r="C225" s="35"/>
      <c r="D225" s="92"/>
      <c r="E225" s="92"/>
      <c r="F225" s="92"/>
    </row>
    <row r="226" spans="1:6" ht="15" x14ac:dyDescent="0.2">
      <c r="A226" s="27">
        <v>7579</v>
      </c>
      <c r="B226" s="25" t="s">
        <v>339</v>
      </c>
      <c r="C226" s="35"/>
      <c r="D226" s="92"/>
      <c r="E226" s="92"/>
      <c r="F226" s="92"/>
    </row>
    <row r="227" spans="1:6" ht="15" x14ac:dyDescent="0.2">
      <c r="A227" s="27">
        <v>7610</v>
      </c>
      <c r="B227" s="25" t="s">
        <v>340</v>
      </c>
      <c r="C227" s="35"/>
      <c r="D227" s="92"/>
      <c r="E227" s="92"/>
      <c r="F227" s="92"/>
    </row>
    <row r="228" spans="1:6" ht="15" x14ac:dyDescent="0.2">
      <c r="A228" s="27">
        <v>7640</v>
      </c>
      <c r="B228" s="25" t="s">
        <v>341</v>
      </c>
      <c r="C228" s="35"/>
      <c r="D228" s="92"/>
      <c r="E228" s="92"/>
      <c r="F228" s="92"/>
    </row>
    <row r="229" spans="1:6" ht="15" x14ac:dyDescent="0.2">
      <c r="A229" s="27">
        <v>7671</v>
      </c>
      <c r="B229" s="25" t="s">
        <v>342</v>
      </c>
      <c r="C229" s="35"/>
      <c r="D229" s="92"/>
      <c r="E229" s="92"/>
      <c r="F229" s="92"/>
    </row>
    <row r="230" spans="1:6" ht="15" x14ac:dyDescent="0.2">
      <c r="A230" s="27">
        <v>7702</v>
      </c>
      <c r="B230" s="25" t="s">
        <v>343</v>
      </c>
      <c r="C230" s="35"/>
      <c r="D230" s="92"/>
      <c r="E230" s="92"/>
      <c r="F230" s="92"/>
    </row>
    <row r="231" spans="1:6" ht="15" x14ac:dyDescent="0.2">
      <c r="A231" s="27">
        <v>7730</v>
      </c>
      <c r="B231" s="25" t="s">
        <v>344</v>
      </c>
      <c r="C231" s="35"/>
      <c r="D231" s="92"/>
      <c r="E231" s="92"/>
      <c r="F231" s="92"/>
    </row>
    <row r="232" spans="1:6" ht="15" x14ac:dyDescent="0.2">
      <c r="A232" s="27">
        <v>7761</v>
      </c>
      <c r="B232" s="25" t="s">
        <v>345</v>
      </c>
      <c r="C232" s="35"/>
      <c r="D232" s="92"/>
      <c r="E232" s="92"/>
      <c r="F232" s="92"/>
    </row>
    <row r="233" spans="1:6" ht="15" x14ac:dyDescent="0.2">
      <c r="A233" s="27">
        <v>7791</v>
      </c>
      <c r="B233" s="25" t="s">
        <v>346</v>
      </c>
      <c r="C233" s="35"/>
      <c r="D233" s="92"/>
      <c r="E233" s="92"/>
      <c r="F233" s="92"/>
    </row>
    <row r="234" spans="1:6" ht="15" x14ac:dyDescent="0.2">
      <c r="A234" s="27">
        <v>7822</v>
      </c>
      <c r="B234" s="25" t="s">
        <v>347</v>
      </c>
      <c r="C234" s="35"/>
      <c r="D234" s="92"/>
      <c r="E234" s="92"/>
      <c r="F234" s="92"/>
    </row>
    <row r="235" spans="1:6" ht="15" x14ac:dyDescent="0.2">
      <c r="A235" s="27">
        <v>7852</v>
      </c>
      <c r="B235" s="25" t="s">
        <v>348</v>
      </c>
      <c r="C235" s="35"/>
      <c r="D235" s="92"/>
      <c r="E235" s="92"/>
      <c r="F235" s="92"/>
    </row>
    <row r="236" spans="1:6" ht="15" x14ac:dyDescent="0.2">
      <c r="A236" s="27">
        <v>7883</v>
      </c>
      <c r="B236" s="25" t="s">
        <v>349</v>
      </c>
      <c r="C236" s="35"/>
      <c r="D236" s="92"/>
      <c r="E236" s="92"/>
      <c r="F236" s="92"/>
    </row>
    <row r="237" spans="1:6" ht="15" x14ac:dyDescent="0.2">
      <c r="A237" s="27">
        <v>7914</v>
      </c>
      <c r="B237" s="25" t="s">
        <v>350</v>
      </c>
      <c r="C237" s="35"/>
      <c r="D237" s="92"/>
      <c r="E237" s="92"/>
      <c r="F237" s="92"/>
    </row>
    <row r="238" spans="1:6" ht="15" x14ac:dyDescent="0.2">
      <c r="A238" s="27">
        <v>7944</v>
      </c>
      <c r="B238" s="25" t="s">
        <v>351</v>
      </c>
      <c r="C238" s="35"/>
      <c r="D238" s="92"/>
      <c r="E238" s="92"/>
      <c r="F238" s="92"/>
    </row>
    <row r="239" spans="1:6" ht="15" x14ac:dyDescent="0.2">
      <c r="A239" s="27">
        <v>7975</v>
      </c>
      <c r="B239" s="25" t="s">
        <v>352</v>
      </c>
      <c r="C239" s="35"/>
      <c r="D239" s="92"/>
      <c r="E239" s="92"/>
      <c r="F239" s="92"/>
    </row>
    <row r="240" spans="1:6" ht="15" x14ac:dyDescent="0.2">
      <c r="A240" s="27">
        <v>8005</v>
      </c>
      <c r="B240" s="25" t="s">
        <v>353</v>
      </c>
      <c r="C240" s="35"/>
      <c r="D240" s="92"/>
      <c r="E240" s="92"/>
      <c r="F240" s="92"/>
    </row>
    <row r="241" spans="1:6" ht="15" x14ac:dyDescent="0.2">
      <c r="A241" s="27">
        <v>8036</v>
      </c>
      <c r="B241" s="25" t="s">
        <v>354</v>
      </c>
      <c r="C241" s="35"/>
      <c r="D241" s="92"/>
      <c r="E241" s="92"/>
      <c r="F241" s="92"/>
    </row>
    <row r="242" spans="1:6" ht="15" x14ac:dyDescent="0.2">
      <c r="A242" s="27">
        <v>8067</v>
      </c>
      <c r="B242" s="25" t="s">
        <v>355</v>
      </c>
      <c r="C242" s="35"/>
      <c r="D242" s="92"/>
      <c r="E242" s="92"/>
      <c r="F242" s="92"/>
    </row>
    <row r="243" spans="1:6" ht="15" x14ac:dyDescent="0.2">
      <c r="A243" s="27">
        <v>8095</v>
      </c>
      <c r="B243" s="25" t="s">
        <v>356</v>
      </c>
      <c r="C243" s="35"/>
      <c r="D243" s="92"/>
      <c r="E243" s="92"/>
      <c r="F243" s="92"/>
    </row>
    <row r="244" spans="1:6" ht="15" x14ac:dyDescent="0.2">
      <c r="A244" s="27">
        <v>8126</v>
      </c>
      <c r="B244" s="25" t="s">
        <v>357</v>
      </c>
      <c r="C244" s="35"/>
      <c r="D244" s="92"/>
      <c r="E244" s="92"/>
      <c r="F244" s="92"/>
    </row>
    <row r="245" spans="1:6" ht="15" x14ac:dyDescent="0.2">
      <c r="A245" s="27">
        <v>8156</v>
      </c>
      <c r="B245" s="25" t="s">
        <v>358</v>
      </c>
      <c r="C245">
        <v>83995156</v>
      </c>
      <c r="D245">
        <v>75877156</v>
      </c>
      <c r="E245">
        <f>D245/C245</f>
        <v>0.90335156946431527</v>
      </c>
    </row>
    <row r="246" spans="1:6" ht="15" x14ac:dyDescent="0.2">
      <c r="A246" s="27">
        <v>8187</v>
      </c>
      <c r="B246" s="25" t="s">
        <v>359</v>
      </c>
      <c r="C246">
        <v>83973604</v>
      </c>
      <c r="D246">
        <v>75855604</v>
      </c>
      <c r="E246">
        <f t="shared" ref="E246:E309" si="0">D246/C246</f>
        <v>0.90332676444374116</v>
      </c>
    </row>
    <row r="247" spans="1:6" ht="15" x14ac:dyDescent="0.2">
      <c r="A247" s="27">
        <v>8217</v>
      </c>
      <c r="B247" s="25" t="s">
        <v>360</v>
      </c>
      <c r="C247">
        <v>83860435</v>
      </c>
      <c r="D247">
        <v>75250435</v>
      </c>
      <c r="E247">
        <f t="shared" si="0"/>
        <v>0.89732941404370248</v>
      </c>
    </row>
    <row r="248" spans="1:6" ht="15" x14ac:dyDescent="0.2">
      <c r="A248" s="27">
        <v>8248</v>
      </c>
      <c r="B248" s="25" t="s">
        <v>361</v>
      </c>
      <c r="C248">
        <v>76228568</v>
      </c>
      <c r="D248">
        <v>65650568</v>
      </c>
      <c r="E248">
        <f t="shared" si="0"/>
        <v>0.86123312719189482</v>
      </c>
    </row>
    <row r="249" spans="1:6" ht="15" x14ac:dyDescent="0.2">
      <c r="A249" s="27">
        <v>8279</v>
      </c>
      <c r="B249" s="25" t="s">
        <v>362</v>
      </c>
      <c r="C249">
        <v>76228611</v>
      </c>
      <c r="D249">
        <v>65650611</v>
      </c>
      <c r="E249">
        <f t="shared" si="0"/>
        <v>0.86123320546926929</v>
      </c>
    </row>
    <row r="250" spans="1:6" ht="15" x14ac:dyDescent="0.2">
      <c r="A250" s="27">
        <v>8309</v>
      </c>
      <c r="B250" s="25" t="s">
        <v>363</v>
      </c>
      <c r="C250">
        <v>74320611</v>
      </c>
      <c r="D250">
        <v>63250611</v>
      </c>
      <c r="E250">
        <f t="shared" si="0"/>
        <v>0.85105074015066962</v>
      </c>
    </row>
    <row r="251" spans="1:6" ht="15" x14ac:dyDescent="0.2">
      <c r="A251" s="27">
        <v>8340</v>
      </c>
      <c r="B251" s="25" t="s">
        <v>365</v>
      </c>
      <c r="C251">
        <v>75389267</v>
      </c>
      <c r="D251">
        <v>64319267</v>
      </c>
      <c r="E251">
        <f t="shared" si="0"/>
        <v>0.85316212187074325</v>
      </c>
    </row>
    <row r="252" spans="1:6" ht="15" x14ac:dyDescent="0.2">
      <c r="A252" s="27">
        <v>8370</v>
      </c>
      <c r="B252" s="25" t="s">
        <v>366</v>
      </c>
      <c r="C252">
        <v>76546530</v>
      </c>
      <c r="D252">
        <v>65476530</v>
      </c>
      <c r="E252">
        <f t="shared" si="0"/>
        <v>0.85538207937054755</v>
      </c>
    </row>
    <row r="253" spans="1:6" ht="15" x14ac:dyDescent="0.2">
      <c r="A253" s="27">
        <v>8401</v>
      </c>
      <c r="B253" s="25" t="s">
        <v>367</v>
      </c>
      <c r="C253">
        <v>76547098</v>
      </c>
      <c r="D253">
        <v>65477098</v>
      </c>
      <c r="E253">
        <f t="shared" si="0"/>
        <v>0.85538315247431063</v>
      </c>
    </row>
    <row r="254" spans="1:6" ht="15" x14ac:dyDescent="0.2">
      <c r="A254" s="27">
        <v>8432</v>
      </c>
      <c r="B254" s="25" t="s">
        <v>368</v>
      </c>
      <c r="C254">
        <v>79549455</v>
      </c>
      <c r="D254">
        <v>68479455</v>
      </c>
      <c r="E254">
        <f t="shared" si="0"/>
        <v>0.86084128420490125</v>
      </c>
    </row>
    <row r="255" spans="1:6" ht="15" x14ac:dyDescent="0.2">
      <c r="A255" s="27">
        <v>8460</v>
      </c>
      <c r="B255" s="25" t="s">
        <v>369</v>
      </c>
      <c r="C255">
        <v>86351631</v>
      </c>
      <c r="D255">
        <v>75281631</v>
      </c>
      <c r="E255">
        <f t="shared" si="0"/>
        <v>0.87180323206634047</v>
      </c>
    </row>
    <row r="256" spans="1:6" ht="15" x14ac:dyDescent="0.2">
      <c r="A256" s="27">
        <v>8491</v>
      </c>
      <c r="B256" s="25" t="s">
        <v>370</v>
      </c>
      <c r="C256">
        <v>91663679</v>
      </c>
      <c r="D256">
        <v>80593679</v>
      </c>
      <c r="E256">
        <f t="shared" si="0"/>
        <v>0.87923242749180952</v>
      </c>
    </row>
    <row r="257" spans="1:5" ht="15" x14ac:dyDescent="0.2">
      <c r="A257" s="27">
        <v>8521</v>
      </c>
      <c r="B257" s="25" t="s">
        <v>371</v>
      </c>
      <c r="C257">
        <v>96103824</v>
      </c>
      <c r="D257">
        <v>85033824</v>
      </c>
      <c r="E257">
        <f t="shared" si="0"/>
        <v>0.88481207574008713</v>
      </c>
    </row>
    <row r="258" spans="1:5" ht="15" x14ac:dyDescent="0.2">
      <c r="A258" s="27">
        <v>8552</v>
      </c>
      <c r="B258" s="25" t="s">
        <v>372</v>
      </c>
      <c r="C258">
        <v>96104885</v>
      </c>
      <c r="D258">
        <v>85034885</v>
      </c>
      <c r="E258">
        <f t="shared" si="0"/>
        <v>0.88481334741725148</v>
      </c>
    </row>
    <row r="259" spans="1:5" ht="15" x14ac:dyDescent="0.2">
      <c r="A259" s="27">
        <v>8582</v>
      </c>
      <c r="B259" s="25" t="s">
        <v>373</v>
      </c>
      <c r="C259">
        <v>96234702</v>
      </c>
      <c r="D259">
        <v>85164702</v>
      </c>
      <c r="E259">
        <f t="shared" si="0"/>
        <v>0.88496872988706299</v>
      </c>
    </row>
    <row r="260" spans="1:5" ht="15" x14ac:dyDescent="0.2">
      <c r="A260" s="27">
        <v>8613</v>
      </c>
      <c r="B260" s="25" t="s">
        <v>374</v>
      </c>
      <c r="C260">
        <v>100634989</v>
      </c>
      <c r="D260">
        <v>89564989</v>
      </c>
      <c r="E260">
        <f t="shared" si="0"/>
        <v>0.88999849744108384</v>
      </c>
    </row>
    <row r="261" spans="1:5" ht="15" x14ac:dyDescent="0.2">
      <c r="A261" s="27">
        <v>8644</v>
      </c>
      <c r="B261" s="25" t="s">
        <v>375</v>
      </c>
      <c r="C261">
        <v>100619846</v>
      </c>
      <c r="D261">
        <v>89549846</v>
      </c>
      <c r="E261">
        <f t="shared" si="0"/>
        <v>0.8899819425285147</v>
      </c>
    </row>
    <row r="262" spans="1:5" ht="15" x14ac:dyDescent="0.2">
      <c r="A262" s="27">
        <v>8674</v>
      </c>
      <c r="B262" s="25" t="s">
        <v>376</v>
      </c>
      <c r="C262">
        <v>101887062</v>
      </c>
      <c r="D262">
        <v>90817062</v>
      </c>
      <c r="E262">
        <f t="shared" si="0"/>
        <v>0.8913502874388507</v>
      </c>
    </row>
    <row r="263" spans="1:5" ht="15" x14ac:dyDescent="0.2">
      <c r="A263" s="27">
        <v>8705</v>
      </c>
      <c r="B263" s="25" t="s">
        <v>377</v>
      </c>
      <c r="C263">
        <v>103087386</v>
      </c>
      <c r="D263">
        <v>92017386</v>
      </c>
      <c r="E263">
        <f t="shared" si="0"/>
        <v>0.89261537779219657</v>
      </c>
    </row>
    <row r="264" spans="1:5" ht="15" x14ac:dyDescent="0.2">
      <c r="A264" s="27">
        <v>8735</v>
      </c>
      <c r="B264" s="25" t="s">
        <v>378</v>
      </c>
      <c r="C264">
        <v>104794827</v>
      </c>
      <c r="D264">
        <v>93724827</v>
      </c>
      <c r="E264">
        <f t="shared" si="0"/>
        <v>0.89436501479219011</v>
      </c>
    </row>
    <row r="265" spans="1:5" ht="15" x14ac:dyDescent="0.2">
      <c r="A265" s="27">
        <v>8766</v>
      </c>
      <c r="B265" s="25" t="s">
        <v>379</v>
      </c>
      <c r="C265">
        <v>105998211</v>
      </c>
      <c r="D265">
        <v>94928211</v>
      </c>
      <c r="E265">
        <f t="shared" si="0"/>
        <v>0.89556427513668135</v>
      </c>
    </row>
    <row r="266" spans="1:5" ht="15" x14ac:dyDescent="0.2">
      <c r="A266" s="27">
        <v>8797</v>
      </c>
      <c r="B266" s="25" t="s">
        <v>380</v>
      </c>
      <c r="C266">
        <v>109601223</v>
      </c>
      <c r="D266">
        <v>98531223</v>
      </c>
      <c r="E266">
        <f t="shared" si="0"/>
        <v>0.8989974774277838</v>
      </c>
    </row>
    <row r="267" spans="1:5" ht="15" x14ac:dyDescent="0.2">
      <c r="A267" s="27">
        <v>8826</v>
      </c>
      <c r="B267" s="25" t="s">
        <v>381</v>
      </c>
      <c r="C267">
        <v>113201525</v>
      </c>
      <c r="D267">
        <v>102131525</v>
      </c>
      <c r="E267">
        <f t="shared" si="0"/>
        <v>0.90220979796871115</v>
      </c>
    </row>
    <row r="268" spans="1:5" ht="15" x14ac:dyDescent="0.2">
      <c r="A268" s="27">
        <v>8857</v>
      </c>
      <c r="B268" s="25" t="s">
        <v>382</v>
      </c>
      <c r="C268">
        <v>115603450</v>
      </c>
      <c r="D268">
        <v>104533450</v>
      </c>
      <c r="E268">
        <f t="shared" si="0"/>
        <v>0.90424161216641896</v>
      </c>
    </row>
    <row r="269" spans="1:5" ht="15" x14ac:dyDescent="0.2">
      <c r="A269" s="27">
        <v>8887</v>
      </c>
      <c r="B269" s="25" t="s">
        <v>383</v>
      </c>
      <c r="C269">
        <v>115456494</v>
      </c>
      <c r="D269">
        <v>104386494</v>
      </c>
      <c r="E269">
        <f t="shared" si="0"/>
        <v>0.90411972842341803</v>
      </c>
    </row>
    <row r="270" spans="1:5" ht="15" x14ac:dyDescent="0.2">
      <c r="A270" s="27">
        <v>8918</v>
      </c>
      <c r="B270" s="25" t="s">
        <v>384</v>
      </c>
      <c r="C270">
        <v>115441824</v>
      </c>
      <c r="D270">
        <v>104371824</v>
      </c>
      <c r="E270">
        <f t="shared" si="0"/>
        <v>0.90410754424670214</v>
      </c>
    </row>
    <row r="271" spans="1:5" ht="15" x14ac:dyDescent="0.2">
      <c r="A271" s="27">
        <v>8948</v>
      </c>
      <c r="B271" s="25" t="s">
        <v>385</v>
      </c>
      <c r="C271">
        <v>110945411</v>
      </c>
      <c r="D271">
        <v>104372341</v>
      </c>
      <c r="E271">
        <f t="shared" si="0"/>
        <v>0.94075401640541945</v>
      </c>
    </row>
    <row r="272" spans="1:5" ht="15" x14ac:dyDescent="0.2">
      <c r="A272" s="27">
        <v>8979</v>
      </c>
      <c r="B272" s="25" t="s">
        <v>386</v>
      </c>
      <c r="C272">
        <v>111080345</v>
      </c>
      <c r="D272">
        <v>104507275</v>
      </c>
      <c r="E272">
        <f t="shared" si="0"/>
        <v>0.94082598501111969</v>
      </c>
    </row>
    <row r="273" spans="1:5" ht="15" x14ac:dyDescent="0.2">
      <c r="A273" s="27">
        <v>9010</v>
      </c>
      <c r="B273" s="25" t="s">
        <v>387</v>
      </c>
      <c r="C273">
        <v>111984772</v>
      </c>
      <c r="D273">
        <v>105411702</v>
      </c>
      <c r="E273">
        <f t="shared" si="0"/>
        <v>0.94130389442593143</v>
      </c>
    </row>
    <row r="274" spans="1:5" ht="15" x14ac:dyDescent="0.2">
      <c r="A274" s="27">
        <v>9040</v>
      </c>
      <c r="B274" s="25" t="s">
        <v>388</v>
      </c>
      <c r="C274">
        <v>111986058</v>
      </c>
      <c r="D274">
        <v>105412988</v>
      </c>
      <c r="E274">
        <f t="shared" si="0"/>
        <v>0.9413045684669068</v>
      </c>
    </row>
    <row r="275" spans="1:5" ht="15" x14ac:dyDescent="0.2">
      <c r="A275" s="27">
        <v>9071</v>
      </c>
      <c r="B275" s="25" t="s">
        <v>389</v>
      </c>
      <c r="C275">
        <v>114386156</v>
      </c>
      <c r="D275">
        <v>107813086</v>
      </c>
      <c r="E275">
        <f t="shared" si="0"/>
        <v>0.94253614047490153</v>
      </c>
    </row>
    <row r="276" spans="1:5" ht="15" x14ac:dyDescent="0.2">
      <c r="A276" s="27">
        <v>9101</v>
      </c>
      <c r="B276" s="25" t="s">
        <v>390</v>
      </c>
      <c r="C276">
        <v>114386487</v>
      </c>
      <c r="D276">
        <v>107813417</v>
      </c>
      <c r="E276">
        <f t="shared" si="0"/>
        <v>0.94253630675798272</v>
      </c>
    </row>
    <row r="277" spans="1:5" ht="15" x14ac:dyDescent="0.2">
      <c r="A277" s="27">
        <v>9132</v>
      </c>
      <c r="B277" s="25" t="s">
        <v>391</v>
      </c>
      <c r="C277">
        <v>114387042</v>
      </c>
      <c r="D277">
        <v>107813972</v>
      </c>
      <c r="E277">
        <f t="shared" si="0"/>
        <v>0.94253658556884445</v>
      </c>
    </row>
    <row r="278" spans="1:5" ht="15" x14ac:dyDescent="0.2">
      <c r="A278" s="27">
        <v>9163</v>
      </c>
      <c r="B278" s="25" t="s">
        <v>392</v>
      </c>
      <c r="C278">
        <v>111987542</v>
      </c>
      <c r="D278">
        <v>105414472</v>
      </c>
      <c r="E278">
        <f t="shared" si="0"/>
        <v>0.94130534626789109</v>
      </c>
    </row>
    <row r="279" spans="1:5" ht="15" x14ac:dyDescent="0.2">
      <c r="A279" s="27">
        <v>9191</v>
      </c>
      <c r="B279" s="25" t="s">
        <v>393</v>
      </c>
      <c r="C279">
        <v>114405860</v>
      </c>
      <c r="D279">
        <v>107832790</v>
      </c>
      <c r="E279">
        <f t="shared" si="0"/>
        <v>0.94254603741451704</v>
      </c>
    </row>
    <row r="280" spans="1:5" ht="15" x14ac:dyDescent="0.2">
      <c r="A280" s="27">
        <v>9222</v>
      </c>
      <c r="B280" s="25" t="s">
        <v>394</v>
      </c>
      <c r="C280">
        <v>116807476</v>
      </c>
      <c r="D280">
        <v>110234406</v>
      </c>
      <c r="E280">
        <f t="shared" si="0"/>
        <v>0.94372731759052819</v>
      </c>
    </row>
    <row r="281" spans="1:5" ht="15" x14ac:dyDescent="0.2">
      <c r="A281" s="27">
        <v>9252</v>
      </c>
      <c r="B281" s="25" t="s">
        <v>395</v>
      </c>
      <c r="C281">
        <v>119209386</v>
      </c>
      <c r="D281">
        <v>112636316</v>
      </c>
      <c r="E281">
        <f t="shared" si="0"/>
        <v>0.94486113702489838</v>
      </c>
    </row>
    <row r="282" spans="1:5" ht="15" x14ac:dyDescent="0.2">
      <c r="A282" s="27">
        <v>9283</v>
      </c>
      <c r="B282" s="25" t="s">
        <v>397</v>
      </c>
      <c r="C282">
        <v>119021672</v>
      </c>
      <c r="D282">
        <v>112448602</v>
      </c>
      <c r="E282">
        <f t="shared" si="0"/>
        <v>0.94477417524432017</v>
      </c>
    </row>
    <row r="283" spans="1:5" ht="15" x14ac:dyDescent="0.2">
      <c r="A283" s="27">
        <v>9313</v>
      </c>
      <c r="B283" s="25" t="s">
        <v>398</v>
      </c>
      <c r="C283">
        <v>118877672</v>
      </c>
      <c r="D283">
        <v>113648602</v>
      </c>
      <c r="E283">
        <f t="shared" si="0"/>
        <v>0.95601301815533535</v>
      </c>
    </row>
    <row r="284" spans="1:5" ht="15" x14ac:dyDescent="0.2">
      <c r="A284" s="27">
        <v>9344</v>
      </c>
      <c r="B284" s="25" t="s">
        <v>400</v>
      </c>
      <c r="C284">
        <v>120077701</v>
      </c>
      <c r="D284">
        <v>114848631</v>
      </c>
      <c r="E284">
        <f t="shared" si="0"/>
        <v>0.95645261396202119</v>
      </c>
    </row>
    <row r="285" spans="1:5" ht="15" x14ac:dyDescent="0.2">
      <c r="A285" s="27">
        <v>9375</v>
      </c>
      <c r="B285" s="25" t="s">
        <v>401</v>
      </c>
      <c r="C285">
        <v>120078201</v>
      </c>
      <c r="D285">
        <v>114849131</v>
      </c>
      <c r="E285">
        <f t="shared" si="0"/>
        <v>0.95645279529129523</v>
      </c>
    </row>
    <row r="286" spans="1:5" ht="15" x14ac:dyDescent="0.2">
      <c r="A286" s="27">
        <v>9405</v>
      </c>
      <c r="B286" s="25" t="s">
        <v>402</v>
      </c>
      <c r="C286">
        <v>120078705</v>
      </c>
      <c r="D286">
        <v>114849635</v>
      </c>
      <c r="E286">
        <f t="shared" si="0"/>
        <v>0.95645297806967522</v>
      </c>
    </row>
    <row r="287" spans="1:5" ht="15" x14ac:dyDescent="0.2">
      <c r="A287" s="27">
        <v>9436</v>
      </c>
      <c r="B287" s="25" t="s">
        <v>403</v>
      </c>
      <c r="C287">
        <v>122704362</v>
      </c>
      <c r="D287">
        <v>117475292</v>
      </c>
      <c r="E287">
        <f t="shared" si="0"/>
        <v>0.95738480755883804</v>
      </c>
    </row>
    <row r="288" spans="1:5" ht="15" x14ac:dyDescent="0.2">
      <c r="A288" s="27">
        <v>9466</v>
      </c>
      <c r="B288" s="25" t="s">
        <v>404</v>
      </c>
      <c r="C288">
        <v>125104977</v>
      </c>
      <c r="D288">
        <v>119875907</v>
      </c>
      <c r="E288">
        <f t="shared" si="0"/>
        <v>0.95820254217384171</v>
      </c>
    </row>
    <row r="289" spans="1:5" ht="15" x14ac:dyDescent="0.2">
      <c r="A289" s="27">
        <v>9497</v>
      </c>
      <c r="B289" s="25" t="s">
        <v>405</v>
      </c>
      <c r="C289">
        <v>125134143</v>
      </c>
      <c r="D289">
        <v>119905073</v>
      </c>
      <c r="E289">
        <f t="shared" si="0"/>
        <v>0.95821228423644533</v>
      </c>
    </row>
    <row r="290" spans="1:5" ht="15" x14ac:dyDescent="0.2">
      <c r="A290" s="27">
        <v>9528</v>
      </c>
      <c r="B290" s="25" t="s">
        <v>406</v>
      </c>
      <c r="C290">
        <v>128734143</v>
      </c>
      <c r="D290">
        <v>123505073</v>
      </c>
      <c r="E290">
        <f t="shared" si="0"/>
        <v>0.95938086137723388</v>
      </c>
    </row>
    <row r="291" spans="1:5" ht="15" x14ac:dyDescent="0.2">
      <c r="A291" s="27">
        <v>9556</v>
      </c>
      <c r="B291" s="25" t="s">
        <v>407</v>
      </c>
      <c r="C291">
        <v>131142193</v>
      </c>
      <c r="D291">
        <v>125913123</v>
      </c>
      <c r="E291">
        <f t="shared" si="0"/>
        <v>0.96012671528224325</v>
      </c>
    </row>
    <row r="292" spans="1:5" ht="15" x14ac:dyDescent="0.2">
      <c r="A292" s="27">
        <v>9587</v>
      </c>
      <c r="B292" s="25" t="s">
        <v>408</v>
      </c>
      <c r="C292">
        <v>137961166</v>
      </c>
      <c r="D292">
        <v>132732096</v>
      </c>
      <c r="E292">
        <f t="shared" si="0"/>
        <v>0.96209752242888413</v>
      </c>
    </row>
    <row r="293" spans="1:5" ht="15" x14ac:dyDescent="0.2">
      <c r="A293" s="27">
        <v>9617</v>
      </c>
      <c r="B293" s="25" t="s">
        <v>409</v>
      </c>
      <c r="C293">
        <v>140172622</v>
      </c>
      <c r="D293">
        <v>134943552</v>
      </c>
      <c r="E293">
        <f t="shared" si="0"/>
        <v>0.96269549698513879</v>
      </c>
    </row>
    <row r="294" spans="1:5" ht="15" x14ac:dyDescent="0.2">
      <c r="A294" s="27">
        <v>9648</v>
      </c>
      <c r="B294" s="25" t="s">
        <v>410</v>
      </c>
      <c r="C294">
        <v>139200931</v>
      </c>
      <c r="D294">
        <v>138543861</v>
      </c>
      <c r="E294">
        <f t="shared" si="0"/>
        <v>0.9952797011106197</v>
      </c>
    </row>
    <row r="295" spans="1:5" ht="15" x14ac:dyDescent="0.2">
      <c r="A295" s="27">
        <v>9678</v>
      </c>
      <c r="B295" s="25" t="s">
        <v>411</v>
      </c>
      <c r="C295">
        <v>136800997</v>
      </c>
      <c r="D295">
        <v>136143927</v>
      </c>
      <c r="E295">
        <f t="shared" si="0"/>
        <v>0.9951968917302555</v>
      </c>
    </row>
    <row r="296" spans="1:5" ht="15" x14ac:dyDescent="0.2">
      <c r="A296" s="27">
        <v>9709</v>
      </c>
      <c r="B296" s="25" t="s">
        <v>412</v>
      </c>
      <c r="C296">
        <v>134408877</v>
      </c>
      <c r="D296">
        <v>133751807</v>
      </c>
      <c r="E296">
        <f t="shared" si="0"/>
        <v>0.99511140919658159</v>
      </c>
    </row>
    <row r="297" spans="1:5" ht="15" x14ac:dyDescent="0.2">
      <c r="A297" s="27">
        <v>9740</v>
      </c>
      <c r="B297" s="25" t="s">
        <v>413</v>
      </c>
      <c r="C297">
        <v>130809294</v>
      </c>
      <c r="D297">
        <v>130152224</v>
      </c>
      <c r="E297">
        <f t="shared" si="0"/>
        <v>0.99497688596958567</v>
      </c>
    </row>
    <row r="298" spans="1:5" ht="15" x14ac:dyDescent="0.2">
      <c r="A298" s="27">
        <v>9770</v>
      </c>
      <c r="B298" s="25" t="s">
        <v>414</v>
      </c>
      <c r="C298">
        <v>130813299</v>
      </c>
      <c r="D298">
        <v>130156229</v>
      </c>
      <c r="E298">
        <f t="shared" si="0"/>
        <v>0.99497703975801421</v>
      </c>
    </row>
    <row r="299" spans="1:5" ht="15" x14ac:dyDescent="0.2">
      <c r="A299" s="27">
        <v>9801</v>
      </c>
      <c r="B299" s="25" t="s">
        <v>415</v>
      </c>
      <c r="C299">
        <v>130892299</v>
      </c>
      <c r="D299">
        <v>130235229</v>
      </c>
      <c r="E299">
        <f t="shared" si="0"/>
        <v>0.99498007136386224</v>
      </c>
    </row>
    <row r="300" spans="1:5" ht="15" x14ac:dyDescent="0.2">
      <c r="A300" s="27">
        <v>9831</v>
      </c>
      <c r="B300" s="25" t="s">
        <v>416</v>
      </c>
      <c r="C300">
        <v>126092413</v>
      </c>
      <c r="D300">
        <v>125435343</v>
      </c>
      <c r="E300">
        <f t="shared" si="0"/>
        <v>0.99478898068197008</v>
      </c>
    </row>
    <row r="301" spans="1:5" ht="15" x14ac:dyDescent="0.2">
      <c r="A301" s="27">
        <v>9862</v>
      </c>
      <c r="B301" s="25" t="s">
        <v>417</v>
      </c>
      <c r="C301">
        <v>126270764</v>
      </c>
      <c r="D301">
        <v>125613694</v>
      </c>
      <c r="E301">
        <f t="shared" si="0"/>
        <v>0.99479634098040304</v>
      </c>
    </row>
    <row r="302" spans="1:5" ht="15" x14ac:dyDescent="0.2">
      <c r="A302" s="27">
        <v>9893</v>
      </c>
      <c r="B302" s="25" t="s">
        <v>418</v>
      </c>
      <c r="C302">
        <v>128089888</v>
      </c>
      <c r="D302">
        <v>128089888</v>
      </c>
      <c r="E302">
        <f t="shared" si="0"/>
        <v>1</v>
      </c>
    </row>
    <row r="303" spans="1:5" ht="15" x14ac:dyDescent="0.2">
      <c r="A303" s="27">
        <v>9921</v>
      </c>
      <c r="B303" s="25" t="s">
        <v>419</v>
      </c>
      <c r="C303">
        <v>134090317</v>
      </c>
      <c r="D303">
        <v>134090317</v>
      </c>
      <c r="E303">
        <f t="shared" si="0"/>
        <v>1</v>
      </c>
    </row>
    <row r="304" spans="1:5" ht="15" x14ac:dyDescent="0.2">
      <c r="A304" s="27">
        <v>9952</v>
      </c>
      <c r="B304" s="25" t="s">
        <v>420</v>
      </c>
      <c r="C304">
        <v>133958520</v>
      </c>
      <c r="D304">
        <v>133958520</v>
      </c>
      <c r="E304">
        <f t="shared" si="0"/>
        <v>1</v>
      </c>
    </row>
    <row r="305" spans="1:5" ht="15" x14ac:dyDescent="0.2">
      <c r="A305" s="27">
        <v>9982</v>
      </c>
      <c r="B305" s="25" t="s">
        <v>421</v>
      </c>
      <c r="C305">
        <v>134984786</v>
      </c>
      <c r="D305">
        <v>134984786</v>
      </c>
      <c r="E305">
        <f t="shared" si="0"/>
        <v>1</v>
      </c>
    </row>
    <row r="306" spans="1:5" ht="15" x14ac:dyDescent="0.2">
      <c r="A306" s="27">
        <v>10013</v>
      </c>
      <c r="B306" s="25" t="s">
        <v>422</v>
      </c>
      <c r="C306">
        <v>134905226</v>
      </c>
      <c r="D306">
        <v>134905226</v>
      </c>
      <c r="E306">
        <f t="shared" si="0"/>
        <v>1</v>
      </c>
    </row>
    <row r="307" spans="1:5" ht="15" x14ac:dyDescent="0.2">
      <c r="A307" s="27">
        <v>10043</v>
      </c>
      <c r="B307" s="25" t="s">
        <v>423</v>
      </c>
      <c r="C307">
        <v>138205322</v>
      </c>
      <c r="D307">
        <v>138205322</v>
      </c>
      <c r="E307">
        <f t="shared" si="0"/>
        <v>1</v>
      </c>
    </row>
    <row r="308" spans="1:5" ht="15" x14ac:dyDescent="0.2">
      <c r="A308" s="27">
        <v>10074</v>
      </c>
      <c r="B308" s="25" t="s">
        <v>424</v>
      </c>
      <c r="C308">
        <v>134906257</v>
      </c>
      <c r="D308">
        <v>134906257</v>
      </c>
      <c r="E308">
        <f t="shared" si="0"/>
        <v>1</v>
      </c>
    </row>
    <row r="309" spans="1:5" ht="15" x14ac:dyDescent="0.2">
      <c r="A309" s="27">
        <v>10105</v>
      </c>
      <c r="B309" s="25" t="s">
        <v>425</v>
      </c>
      <c r="C309">
        <v>138899373</v>
      </c>
      <c r="D309">
        <v>138899373</v>
      </c>
      <c r="E309">
        <f t="shared" si="0"/>
        <v>1</v>
      </c>
    </row>
    <row r="310" spans="1:5" ht="15" x14ac:dyDescent="0.2">
      <c r="A310" s="27">
        <v>10135</v>
      </c>
      <c r="B310" s="25" t="s">
        <v>426</v>
      </c>
      <c r="C310">
        <v>138899436</v>
      </c>
      <c r="D310">
        <v>138899436</v>
      </c>
      <c r="E310">
        <f t="shared" ref="E310:E373" si="1">D310/C310</f>
        <v>1</v>
      </c>
    </row>
    <row r="311" spans="1:5" ht="15" x14ac:dyDescent="0.2">
      <c r="A311" s="27">
        <v>10166</v>
      </c>
      <c r="B311" s="25" t="s">
        <v>427</v>
      </c>
      <c r="C311">
        <v>134501501</v>
      </c>
      <c r="D311">
        <v>134501501</v>
      </c>
      <c r="E311">
        <f t="shared" si="1"/>
        <v>1</v>
      </c>
    </row>
    <row r="312" spans="1:5" ht="15" x14ac:dyDescent="0.2">
      <c r="A312" s="27">
        <v>10196</v>
      </c>
      <c r="B312" s="25" t="s">
        <v>428</v>
      </c>
      <c r="C312">
        <v>133051967</v>
      </c>
      <c r="D312">
        <v>133051967</v>
      </c>
      <c r="E312">
        <f t="shared" si="1"/>
        <v>1</v>
      </c>
    </row>
    <row r="313" spans="1:5" ht="15" x14ac:dyDescent="0.2">
      <c r="A313" s="27">
        <v>10227</v>
      </c>
      <c r="B313" s="25" t="s">
        <v>429</v>
      </c>
      <c r="C313">
        <v>130852522</v>
      </c>
      <c r="D313">
        <v>130852522</v>
      </c>
      <c r="E313">
        <f t="shared" si="1"/>
        <v>1</v>
      </c>
    </row>
    <row r="314" spans="1:5" ht="15" x14ac:dyDescent="0.2">
      <c r="A314" s="27">
        <v>10258</v>
      </c>
      <c r="B314" s="25" t="s">
        <v>430</v>
      </c>
      <c r="C314">
        <v>135252646</v>
      </c>
      <c r="D314">
        <v>135252646</v>
      </c>
      <c r="E314">
        <f t="shared" si="1"/>
        <v>1</v>
      </c>
    </row>
    <row r="315" spans="1:5" ht="15" x14ac:dyDescent="0.2">
      <c r="A315" s="27">
        <v>10287</v>
      </c>
      <c r="B315" s="25" t="s">
        <v>431</v>
      </c>
      <c r="C315">
        <v>135252736</v>
      </c>
      <c r="D315">
        <v>135252736</v>
      </c>
      <c r="E315">
        <f t="shared" si="1"/>
        <v>1</v>
      </c>
    </row>
    <row r="316" spans="1:5" ht="15" x14ac:dyDescent="0.2">
      <c r="A316" s="27">
        <v>10318</v>
      </c>
      <c r="B316" s="25" t="s">
        <v>432</v>
      </c>
      <c r="C316">
        <v>135253808</v>
      </c>
      <c r="D316">
        <v>135253808</v>
      </c>
      <c r="E316">
        <f t="shared" si="1"/>
        <v>1</v>
      </c>
    </row>
    <row r="317" spans="1:5" ht="15" x14ac:dyDescent="0.2">
      <c r="A317" s="27">
        <v>10348</v>
      </c>
      <c r="B317" s="25" t="s">
        <v>433</v>
      </c>
      <c r="C317">
        <v>155363777</v>
      </c>
      <c r="D317">
        <v>155363777</v>
      </c>
      <c r="E317">
        <f t="shared" si="1"/>
        <v>1</v>
      </c>
    </row>
    <row r="318" spans="1:5" ht="15" x14ac:dyDescent="0.2">
      <c r="A318" s="27">
        <v>10379</v>
      </c>
      <c r="B318" s="25" t="s">
        <v>434</v>
      </c>
      <c r="C318">
        <v>152063777</v>
      </c>
      <c r="D318">
        <v>152063777</v>
      </c>
      <c r="E318">
        <f t="shared" si="1"/>
        <v>1</v>
      </c>
    </row>
    <row r="319" spans="1:5" ht="15" x14ac:dyDescent="0.2">
      <c r="A319" s="27">
        <v>10409</v>
      </c>
      <c r="B319" s="25" t="s">
        <v>435</v>
      </c>
      <c r="C319">
        <v>148763777</v>
      </c>
      <c r="D319">
        <v>148763777</v>
      </c>
      <c r="E319">
        <f t="shared" si="1"/>
        <v>1</v>
      </c>
    </row>
    <row r="320" spans="1:5" ht="15" x14ac:dyDescent="0.2">
      <c r="A320" s="27">
        <v>10440</v>
      </c>
      <c r="B320" s="25" t="s">
        <v>436</v>
      </c>
      <c r="C320">
        <v>145463777</v>
      </c>
      <c r="D320">
        <v>145463777</v>
      </c>
      <c r="E320">
        <f t="shared" si="1"/>
        <v>1</v>
      </c>
    </row>
    <row r="321" spans="1:5" ht="15" x14ac:dyDescent="0.2">
      <c r="A321" s="27">
        <v>10471</v>
      </c>
      <c r="B321" s="25" t="s">
        <v>437</v>
      </c>
      <c r="C321">
        <v>143263777</v>
      </c>
      <c r="D321">
        <v>143263777</v>
      </c>
      <c r="E321">
        <f t="shared" si="1"/>
        <v>1</v>
      </c>
    </row>
    <row r="322" spans="1:5" ht="15" x14ac:dyDescent="0.2">
      <c r="A322" s="27">
        <v>10501</v>
      </c>
      <c r="B322" s="25" t="s">
        <v>438</v>
      </c>
      <c r="C322">
        <v>145463777</v>
      </c>
      <c r="D322">
        <v>145463777</v>
      </c>
      <c r="E322">
        <f t="shared" si="1"/>
        <v>1</v>
      </c>
    </row>
    <row r="323" spans="1:5" ht="15" x14ac:dyDescent="0.2">
      <c r="A323" s="27">
        <v>10532</v>
      </c>
      <c r="B323" s="25" t="s">
        <v>439</v>
      </c>
      <c r="C323">
        <v>147663777</v>
      </c>
      <c r="D323">
        <v>147663777</v>
      </c>
      <c r="E323">
        <f t="shared" si="1"/>
        <v>1</v>
      </c>
    </row>
    <row r="324" spans="1:5" ht="15" x14ac:dyDescent="0.2">
      <c r="A324" s="27">
        <v>10562</v>
      </c>
      <c r="B324" s="25" t="s">
        <v>440</v>
      </c>
      <c r="C324">
        <v>149948952</v>
      </c>
      <c r="D324">
        <v>149948952</v>
      </c>
      <c r="E324">
        <f t="shared" si="1"/>
        <v>1</v>
      </c>
    </row>
    <row r="325" spans="1:5" ht="15" x14ac:dyDescent="0.2">
      <c r="A325" s="27">
        <v>10593</v>
      </c>
      <c r="B325" s="25" t="s">
        <v>441</v>
      </c>
      <c r="C325">
        <v>150083350</v>
      </c>
      <c r="D325">
        <v>150083350</v>
      </c>
      <c r="E325">
        <f t="shared" si="1"/>
        <v>1</v>
      </c>
    </row>
    <row r="326" spans="1:5" ht="15" x14ac:dyDescent="0.2">
      <c r="A326" s="27">
        <v>10624</v>
      </c>
      <c r="B326" s="25" t="s">
        <v>442</v>
      </c>
      <c r="C326">
        <v>154483350</v>
      </c>
      <c r="D326">
        <v>154483350</v>
      </c>
      <c r="E326">
        <f t="shared" si="1"/>
        <v>1</v>
      </c>
    </row>
    <row r="327" spans="1:5" ht="15" x14ac:dyDescent="0.2">
      <c r="A327" s="27">
        <v>10652</v>
      </c>
      <c r="B327" s="25" t="s">
        <v>443</v>
      </c>
      <c r="C327">
        <v>156683350</v>
      </c>
      <c r="D327">
        <v>156683350</v>
      </c>
      <c r="E327">
        <f t="shared" si="1"/>
        <v>1</v>
      </c>
    </row>
    <row r="328" spans="1:5" ht="15" x14ac:dyDescent="0.2">
      <c r="A328" s="27">
        <v>10683</v>
      </c>
      <c r="B328" s="25" t="s">
        <v>444</v>
      </c>
      <c r="C328">
        <v>161083350</v>
      </c>
      <c r="D328">
        <v>161083350</v>
      </c>
      <c r="E328">
        <f t="shared" si="1"/>
        <v>1</v>
      </c>
    </row>
    <row r="329" spans="1:5" ht="15" x14ac:dyDescent="0.2">
      <c r="A329" s="27">
        <v>10713</v>
      </c>
      <c r="B329" s="25" t="s">
        <v>445</v>
      </c>
      <c r="C329">
        <v>161083350</v>
      </c>
      <c r="D329">
        <v>161083350</v>
      </c>
      <c r="E329">
        <f t="shared" si="1"/>
        <v>1</v>
      </c>
    </row>
    <row r="330" spans="1:5" ht="15" x14ac:dyDescent="0.2">
      <c r="A330" s="27">
        <v>10744</v>
      </c>
      <c r="B330" s="25" t="s">
        <v>446</v>
      </c>
      <c r="C330">
        <v>156609922</v>
      </c>
      <c r="D330">
        <v>156609922</v>
      </c>
      <c r="E330">
        <f t="shared" si="1"/>
        <v>1</v>
      </c>
    </row>
    <row r="331" spans="1:5" ht="15" x14ac:dyDescent="0.2">
      <c r="A331" s="27">
        <v>10774</v>
      </c>
      <c r="B331" s="25" t="s">
        <v>447</v>
      </c>
      <c r="C331">
        <v>152209922</v>
      </c>
      <c r="D331">
        <v>152209922</v>
      </c>
      <c r="E331">
        <f t="shared" si="1"/>
        <v>1</v>
      </c>
    </row>
    <row r="332" spans="1:5" ht="15" x14ac:dyDescent="0.2">
      <c r="A332" s="27">
        <v>10805</v>
      </c>
      <c r="B332" s="25" t="s">
        <v>448</v>
      </c>
      <c r="C332">
        <v>152209922</v>
      </c>
      <c r="D332">
        <v>152209922</v>
      </c>
      <c r="E332">
        <f t="shared" si="1"/>
        <v>1</v>
      </c>
    </row>
    <row r="333" spans="1:5" ht="15" x14ac:dyDescent="0.2">
      <c r="A333" s="27">
        <v>10836</v>
      </c>
      <c r="B333" s="25" t="s">
        <v>449</v>
      </c>
      <c r="C333">
        <v>153309922</v>
      </c>
      <c r="D333">
        <v>153309922</v>
      </c>
      <c r="E333">
        <f t="shared" si="1"/>
        <v>1</v>
      </c>
    </row>
    <row r="334" spans="1:5" ht="15" x14ac:dyDescent="0.2">
      <c r="A334" s="27">
        <v>10866</v>
      </c>
      <c r="B334" s="25" t="s">
        <v>450</v>
      </c>
      <c r="C334">
        <v>151109922</v>
      </c>
      <c r="D334">
        <v>151109922</v>
      </c>
      <c r="E334">
        <f t="shared" si="1"/>
        <v>1</v>
      </c>
    </row>
    <row r="335" spans="1:5" ht="15" x14ac:dyDescent="0.2">
      <c r="A335" s="27">
        <v>10897</v>
      </c>
      <c r="B335" s="25" t="s">
        <v>451</v>
      </c>
      <c r="C335">
        <v>151109922</v>
      </c>
      <c r="D335">
        <v>151109922</v>
      </c>
      <c r="E335">
        <f t="shared" si="1"/>
        <v>1</v>
      </c>
    </row>
    <row r="336" spans="1:5" ht="15" x14ac:dyDescent="0.2">
      <c r="A336" s="27">
        <v>10927</v>
      </c>
      <c r="B336" s="25" t="s">
        <v>452</v>
      </c>
      <c r="C336">
        <v>148909922</v>
      </c>
      <c r="D336">
        <v>148909922</v>
      </c>
      <c r="E336">
        <f t="shared" si="1"/>
        <v>1</v>
      </c>
    </row>
    <row r="337" spans="1:5" ht="15" x14ac:dyDescent="0.2">
      <c r="A337" s="27">
        <v>10958</v>
      </c>
      <c r="B337" s="25" t="s">
        <v>453</v>
      </c>
      <c r="C337">
        <v>148909922</v>
      </c>
      <c r="D337">
        <v>148909922</v>
      </c>
      <c r="E337">
        <f t="shared" si="1"/>
        <v>1</v>
      </c>
    </row>
    <row r="338" spans="1:5" ht="15" x14ac:dyDescent="0.2">
      <c r="A338" s="27">
        <v>10989</v>
      </c>
      <c r="B338" s="25" t="s">
        <v>454</v>
      </c>
      <c r="C338">
        <v>151109922</v>
      </c>
      <c r="D338">
        <v>151109922</v>
      </c>
      <c r="E338">
        <f t="shared" si="1"/>
        <v>1</v>
      </c>
    </row>
    <row r="339" spans="1:5" ht="15" x14ac:dyDescent="0.2">
      <c r="A339" s="27">
        <v>11017</v>
      </c>
      <c r="B339" s="25" t="s">
        <v>455</v>
      </c>
      <c r="C339">
        <v>151109922</v>
      </c>
      <c r="D339">
        <v>151109922</v>
      </c>
      <c r="E339">
        <f t="shared" si="1"/>
        <v>1</v>
      </c>
    </row>
    <row r="340" spans="1:5" ht="15" x14ac:dyDescent="0.2">
      <c r="A340" s="27">
        <v>11048</v>
      </c>
      <c r="B340" s="25" t="s">
        <v>456</v>
      </c>
      <c r="C340">
        <v>151109922</v>
      </c>
      <c r="D340">
        <v>151109922</v>
      </c>
      <c r="E340">
        <f t="shared" si="1"/>
        <v>1</v>
      </c>
    </row>
    <row r="341" spans="1:5" ht="15" x14ac:dyDescent="0.2">
      <c r="A341" s="27">
        <v>11078</v>
      </c>
      <c r="B341" s="25" t="s">
        <v>457</v>
      </c>
      <c r="C341">
        <v>148909922</v>
      </c>
      <c r="D341">
        <v>148909922</v>
      </c>
      <c r="E341">
        <f t="shared" si="1"/>
        <v>1</v>
      </c>
    </row>
    <row r="342" spans="1:5" ht="15" x14ac:dyDescent="0.2">
      <c r="A342" s="27">
        <v>11109</v>
      </c>
      <c r="B342" s="25" t="s">
        <v>459</v>
      </c>
      <c r="C342">
        <v>150009922</v>
      </c>
      <c r="D342">
        <v>150009922</v>
      </c>
      <c r="E342">
        <f t="shared" si="1"/>
        <v>1</v>
      </c>
    </row>
    <row r="343" spans="1:5" ht="15" x14ac:dyDescent="0.2">
      <c r="A343" s="27">
        <v>11139</v>
      </c>
      <c r="B343" s="25" t="s">
        <v>460</v>
      </c>
      <c r="C343">
        <v>148909922</v>
      </c>
      <c r="D343">
        <v>148909922</v>
      </c>
      <c r="E343">
        <f t="shared" si="1"/>
        <v>1</v>
      </c>
    </row>
    <row r="344" spans="1:5" ht="15" x14ac:dyDescent="0.2">
      <c r="A344" s="27">
        <v>11170</v>
      </c>
      <c r="B344" s="25" t="s">
        <v>461</v>
      </c>
      <c r="C344">
        <v>148909922</v>
      </c>
      <c r="D344">
        <v>148909922</v>
      </c>
      <c r="E344">
        <f t="shared" si="1"/>
        <v>1</v>
      </c>
    </row>
    <row r="345" spans="1:5" ht="15" x14ac:dyDescent="0.2">
      <c r="A345" s="27">
        <v>11201</v>
      </c>
      <c r="B345" s="25" t="s">
        <v>462</v>
      </c>
      <c r="C345">
        <v>150009922</v>
      </c>
      <c r="D345">
        <v>150009922</v>
      </c>
      <c r="E345">
        <f t="shared" si="1"/>
        <v>1</v>
      </c>
    </row>
    <row r="346" spans="1:5" ht="15" x14ac:dyDescent="0.2">
      <c r="A346" s="27">
        <v>11231</v>
      </c>
      <c r="B346" s="25" t="s">
        <v>463</v>
      </c>
      <c r="C346">
        <v>150009922</v>
      </c>
      <c r="D346">
        <v>150009922</v>
      </c>
      <c r="E346">
        <f t="shared" si="1"/>
        <v>1</v>
      </c>
    </row>
    <row r="347" spans="1:5" ht="15" x14ac:dyDescent="0.2">
      <c r="A347" s="27">
        <v>11262</v>
      </c>
      <c r="B347" s="25" t="s">
        <v>464</v>
      </c>
      <c r="C347">
        <v>147809922</v>
      </c>
      <c r="D347">
        <v>147809922</v>
      </c>
      <c r="E347">
        <f t="shared" si="1"/>
        <v>1</v>
      </c>
    </row>
    <row r="348" spans="1:5" ht="15" x14ac:dyDescent="0.2">
      <c r="A348" s="27">
        <v>11292</v>
      </c>
      <c r="B348" s="25" t="s">
        <v>465</v>
      </c>
      <c r="C348">
        <v>141759922</v>
      </c>
      <c r="D348">
        <v>141759922</v>
      </c>
      <c r="E348">
        <f t="shared" si="1"/>
        <v>1</v>
      </c>
    </row>
    <row r="349" spans="1:5" ht="15" x14ac:dyDescent="0.2">
      <c r="A349" s="27">
        <v>11323</v>
      </c>
      <c r="B349" s="25" t="s">
        <v>466</v>
      </c>
      <c r="C349">
        <v>138459922</v>
      </c>
      <c r="D349">
        <v>138459922</v>
      </c>
      <c r="E349">
        <f t="shared" si="1"/>
        <v>1</v>
      </c>
    </row>
    <row r="350" spans="1:5" ht="15" x14ac:dyDescent="0.2">
      <c r="A350" s="27">
        <v>11354</v>
      </c>
      <c r="B350" s="25" t="s">
        <v>467</v>
      </c>
      <c r="C350">
        <v>135159922</v>
      </c>
      <c r="D350">
        <v>135159922</v>
      </c>
      <c r="E350">
        <f t="shared" si="1"/>
        <v>1</v>
      </c>
    </row>
    <row r="351" spans="1:5" ht="15" x14ac:dyDescent="0.2">
      <c r="A351" s="27">
        <v>11382</v>
      </c>
      <c r="B351" s="25" t="s">
        <v>468</v>
      </c>
      <c r="C351">
        <v>135159922</v>
      </c>
      <c r="D351">
        <v>135159922</v>
      </c>
      <c r="E351">
        <f t="shared" si="1"/>
        <v>1</v>
      </c>
    </row>
    <row r="352" spans="1:5" ht="15" x14ac:dyDescent="0.2">
      <c r="A352" s="27">
        <v>11413</v>
      </c>
      <c r="B352" s="25" t="s">
        <v>469</v>
      </c>
      <c r="C352">
        <v>131309922</v>
      </c>
      <c r="D352">
        <v>131309922</v>
      </c>
      <c r="E352">
        <f t="shared" si="1"/>
        <v>1</v>
      </c>
    </row>
    <row r="353" spans="1:5" ht="15" x14ac:dyDescent="0.2">
      <c r="A353" s="27">
        <v>11443</v>
      </c>
      <c r="B353" s="25" t="s">
        <v>470</v>
      </c>
      <c r="C353">
        <v>131309922</v>
      </c>
      <c r="D353">
        <v>131309922</v>
      </c>
      <c r="E353">
        <f t="shared" si="1"/>
        <v>1</v>
      </c>
    </row>
    <row r="354" spans="1:5" ht="15" x14ac:dyDescent="0.2">
      <c r="A354" s="27">
        <v>11474</v>
      </c>
      <c r="B354" s="25" t="s">
        <v>471</v>
      </c>
      <c r="C354">
        <v>131309922</v>
      </c>
      <c r="D354">
        <v>131309922</v>
      </c>
      <c r="E354">
        <f t="shared" si="1"/>
        <v>1</v>
      </c>
    </row>
    <row r="355" spans="1:5" ht="15" x14ac:dyDescent="0.2">
      <c r="A355" s="27">
        <v>11504</v>
      </c>
      <c r="B355" s="25" t="s">
        <v>472</v>
      </c>
      <c r="C355">
        <v>127459922</v>
      </c>
      <c r="D355">
        <v>127459922</v>
      </c>
      <c r="E355">
        <f t="shared" si="1"/>
        <v>1</v>
      </c>
    </row>
    <row r="356" spans="1:5" ht="15" x14ac:dyDescent="0.2">
      <c r="A356" s="27">
        <v>11535</v>
      </c>
      <c r="B356" s="25" t="s">
        <v>473</v>
      </c>
      <c r="C356">
        <v>127459922</v>
      </c>
      <c r="D356">
        <v>127459922</v>
      </c>
      <c r="E356">
        <f t="shared" si="1"/>
        <v>1</v>
      </c>
    </row>
    <row r="357" spans="1:5" ht="15" x14ac:dyDescent="0.2">
      <c r="A357" s="27">
        <v>11566</v>
      </c>
      <c r="B357" s="25" t="s">
        <v>474</v>
      </c>
      <c r="C357">
        <v>127459922</v>
      </c>
      <c r="D357">
        <v>127459922</v>
      </c>
      <c r="E357">
        <f t="shared" si="1"/>
        <v>1</v>
      </c>
    </row>
    <row r="358" spans="1:5" ht="15" x14ac:dyDescent="0.2">
      <c r="A358" s="27">
        <v>11596</v>
      </c>
      <c r="B358" s="25" t="s">
        <v>475</v>
      </c>
      <c r="C358">
        <v>113440207</v>
      </c>
      <c r="D358">
        <v>113440207</v>
      </c>
      <c r="E358">
        <f t="shared" si="1"/>
        <v>1</v>
      </c>
    </row>
    <row r="359" spans="1:5" ht="15" x14ac:dyDescent="0.2">
      <c r="A359" s="27">
        <v>11627</v>
      </c>
      <c r="B359" s="25" t="s">
        <v>476</v>
      </c>
      <c r="C359">
        <v>107846538</v>
      </c>
      <c r="D359">
        <v>107846538</v>
      </c>
      <c r="E359">
        <f t="shared" si="1"/>
        <v>1</v>
      </c>
    </row>
    <row r="360" spans="1:5" ht="15" x14ac:dyDescent="0.2">
      <c r="A360" s="27">
        <v>11657</v>
      </c>
      <c r="B360" s="25" t="s">
        <v>477</v>
      </c>
      <c r="C360">
        <v>106581269</v>
      </c>
      <c r="D360">
        <v>106581269</v>
      </c>
      <c r="E360">
        <f t="shared" si="1"/>
        <v>1</v>
      </c>
    </row>
    <row r="361" spans="1:5" ht="15" x14ac:dyDescent="0.2">
      <c r="A361" s="27">
        <v>11688</v>
      </c>
      <c r="B361" s="25" t="s">
        <v>478</v>
      </c>
      <c r="C361">
        <v>105634329</v>
      </c>
      <c r="D361">
        <v>105634329</v>
      </c>
      <c r="E361">
        <f t="shared" si="1"/>
        <v>1</v>
      </c>
    </row>
    <row r="362" spans="1:5" ht="15" x14ac:dyDescent="0.2">
      <c r="A362" s="27">
        <v>11719</v>
      </c>
      <c r="B362" s="25" t="s">
        <v>479</v>
      </c>
      <c r="C362">
        <v>104793609</v>
      </c>
      <c r="D362">
        <v>104793609</v>
      </c>
      <c r="E362">
        <f t="shared" si="1"/>
        <v>1</v>
      </c>
    </row>
    <row r="363" spans="1:5" ht="15" x14ac:dyDescent="0.2">
      <c r="A363" s="27">
        <v>11748</v>
      </c>
      <c r="B363" s="25" t="s">
        <v>480</v>
      </c>
      <c r="C363">
        <v>105132609</v>
      </c>
      <c r="D363">
        <v>105132609</v>
      </c>
      <c r="E363">
        <f t="shared" si="1"/>
        <v>1</v>
      </c>
    </row>
    <row r="364" spans="1:5" ht="15" x14ac:dyDescent="0.2">
      <c r="A364" s="27">
        <v>11779</v>
      </c>
      <c r="B364" s="25" t="s">
        <v>481</v>
      </c>
      <c r="C364">
        <v>105629223</v>
      </c>
      <c r="D364">
        <v>105629223</v>
      </c>
      <c r="E364">
        <f t="shared" si="1"/>
        <v>1</v>
      </c>
    </row>
    <row r="365" spans="1:5" ht="15" x14ac:dyDescent="0.2">
      <c r="A365" s="27">
        <v>11809</v>
      </c>
      <c r="B365" s="25" t="s">
        <v>482</v>
      </c>
      <c r="C365">
        <v>105620183</v>
      </c>
      <c r="D365">
        <v>105620183</v>
      </c>
      <c r="E365">
        <f t="shared" si="1"/>
        <v>1</v>
      </c>
    </row>
    <row r="366" spans="1:5" ht="15" x14ac:dyDescent="0.2">
      <c r="A366" s="27">
        <v>11840</v>
      </c>
      <c r="B366" s="25" t="s">
        <v>483</v>
      </c>
      <c r="C366">
        <v>120427506</v>
      </c>
      <c r="D366">
        <v>120427506</v>
      </c>
      <c r="E366">
        <f t="shared" si="1"/>
        <v>1</v>
      </c>
    </row>
    <row r="367" spans="1:5" ht="15" x14ac:dyDescent="0.2">
      <c r="A367" s="27">
        <v>11870</v>
      </c>
      <c r="B367" s="25" t="s">
        <v>484</v>
      </c>
      <c r="C367">
        <v>122594498</v>
      </c>
      <c r="D367">
        <v>122594498</v>
      </c>
      <c r="E367">
        <f t="shared" si="1"/>
        <v>1</v>
      </c>
    </row>
    <row r="368" spans="1:5" ht="15" x14ac:dyDescent="0.2">
      <c r="A368" s="27">
        <v>11901</v>
      </c>
      <c r="B368" s="25" t="s">
        <v>485</v>
      </c>
      <c r="C368">
        <v>122594498</v>
      </c>
      <c r="D368">
        <v>122594498</v>
      </c>
      <c r="E368">
        <f t="shared" si="1"/>
        <v>1</v>
      </c>
    </row>
    <row r="369" spans="1:5" ht="15" x14ac:dyDescent="0.2">
      <c r="A369" s="27">
        <v>11932</v>
      </c>
      <c r="B369" s="25" t="s">
        <v>486</v>
      </c>
      <c r="C369">
        <v>122594498</v>
      </c>
      <c r="D369">
        <v>122594498</v>
      </c>
      <c r="E369">
        <f t="shared" si="1"/>
        <v>1</v>
      </c>
    </row>
    <row r="370" spans="1:5" ht="15" x14ac:dyDescent="0.2">
      <c r="A370" s="27">
        <v>11962</v>
      </c>
      <c r="B370" s="25" t="s">
        <v>487</v>
      </c>
      <c r="C370">
        <v>122594498</v>
      </c>
      <c r="D370">
        <v>122594498</v>
      </c>
      <c r="E370">
        <f t="shared" si="1"/>
        <v>1</v>
      </c>
    </row>
    <row r="371" spans="1:5" ht="15" x14ac:dyDescent="0.2">
      <c r="A371" s="27">
        <v>11993</v>
      </c>
      <c r="B371" s="25" t="s">
        <v>488</v>
      </c>
      <c r="C371">
        <v>122594498</v>
      </c>
      <c r="D371">
        <v>122594498</v>
      </c>
      <c r="E371">
        <f t="shared" si="1"/>
        <v>1</v>
      </c>
    </row>
    <row r="372" spans="1:5" ht="15" x14ac:dyDescent="0.2">
      <c r="A372" s="27">
        <v>12023</v>
      </c>
      <c r="B372" s="25" t="s">
        <v>489</v>
      </c>
      <c r="C372">
        <v>122594498</v>
      </c>
      <c r="D372">
        <v>122594498</v>
      </c>
      <c r="E372">
        <f t="shared" si="1"/>
        <v>1</v>
      </c>
    </row>
    <row r="373" spans="1:5" ht="15" x14ac:dyDescent="0.2">
      <c r="A373" s="27">
        <v>12054</v>
      </c>
      <c r="B373" s="25" t="s">
        <v>490</v>
      </c>
      <c r="C373">
        <v>122598351</v>
      </c>
      <c r="D373">
        <v>122598351</v>
      </c>
      <c r="E373">
        <f t="shared" si="1"/>
        <v>1</v>
      </c>
    </row>
    <row r="374" spans="1:5" ht="15" x14ac:dyDescent="0.2">
      <c r="A374" s="27">
        <v>12085</v>
      </c>
      <c r="B374" s="25" t="s">
        <v>491</v>
      </c>
      <c r="C374">
        <v>122598351</v>
      </c>
      <c r="D374">
        <v>122598351</v>
      </c>
      <c r="E374">
        <f t="shared" ref="E374:E437" si="2">D374/C374</f>
        <v>1</v>
      </c>
    </row>
    <row r="375" spans="1:5" ht="15" x14ac:dyDescent="0.2">
      <c r="A375" s="27">
        <v>12113</v>
      </c>
      <c r="B375" s="25" t="s">
        <v>492</v>
      </c>
      <c r="C375">
        <v>120396351</v>
      </c>
      <c r="D375">
        <v>120396351</v>
      </c>
      <c r="E375">
        <f t="shared" si="2"/>
        <v>1</v>
      </c>
    </row>
    <row r="376" spans="1:5" ht="15" x14ac:dyDescent="0.2">
      <c r="A376" s="27">
        <v>12144</v>
      </c>
      <c r="B376" s="25" t="s">
        <v>493</v>
      </c>
      <c r="C376">
        <v>122046351</v>
      </c>
      <c r="D376">
        <v>122046351</v>
      </c>
      <c r="E376">
        <f t="shared" si="2"/>
        <v>1</v>
      </c>
    </row>
    <row r="377" spans="1:5" ht="15" x14ac:dyDescent="0.2">
      <c r="A377" s="27">
        <v>12174</v>
      </c>
      <c r="B377" s="25" t="s">
        <v>494</v>
      </c>
      <c r="C377">
        <v>132121175</v>
      </c>
      <c r="D377">
        <v>132121175</v>
      </c>
      <c r="E377">
        <f t="shared" si="2"/>
        <v>1</v>
      </c>
    </row>
    <row r="378" spans="1:5" ht="15" x14ac:dyDescent="0.2">
      <c r="A378" s="27">
        <v>12205</v>
      </c>
      <c r="B378" s="25" t="s">
        <v>495</v>
      </c>
      <c r="C378">
        <v>133902680</v>
      </c>
      <c r="D378">
        <v>133902680</v>
      </c>
      <c r="E378">
        <f t="shared" si="2"/>
        <v>1</v>
      </c>
    </row>
    <row r="379" spans="1:5" ht="15" x14ac:dyDescent="0.2">
      <c r="A379" s="27">
        <v>12235</v>
      </c>
      <c r="B379" s="25" t="s">
        <v>496</v>
      </c>
      <c r="C379">
        <v>133902680</v>
      </c>
      <c r="D379">
        <v>133902680</v>
      </c>
      <c r="E379">
        <f t="shared" si="2"/>
        <v>1</v>
      </c>
    </row>
    <row r="380" spans="1:5" ht="15" x14ac:dyDescent="0.2">
      <c r="A380" s="27">
        <v>12266</v>
      </c>
      <c r="B380" s="25" t="s">
        <v>497</v>
      </c>
      <c r="C380">
        <v>128952680</v>
      </c>
      <c r="D380">
        <v>128952680</v>
      </c>
      <c r="E380">
        <f t="shared" si="2"/>
        <v>1</v>
      </c>
    </row>
    <row r="381" spans="1:5" ht="15" x14ac:dyDescent="0.2">
      <c r="A381" s="27">
        <v>12297</v>
      </c>
      <c r="B381" s="25" t="s">
        <v>498</v>
      </c>
      <c r="C381">
        <v>130052680</v>
      </c>
      <c r="D381">
        <v>130052680</v>
      </c>
      <c r="E381">
        <f t="shared" si="2"/>
        <v>1</v>
      </c>
    </row>
    <row r="382" spans="1:5" ht="15" x14ac:dyDescent="0.2">
      <c r="A382" s="27">
        <v>12327</v>
      </c>
      <c r="B382" s="25" t="s">
        <v>499</v>
      </c>
      <c r="C382">
        <v>130052680</v>
      </c>
      <c r="D382">
        <v>130052680</v>
      </c>
      <c r="E382">
        <f t="shared" si="2"/>
        <v>1</v>
      </c>
    </row>
    <row r="383" spans="1:5" ht="15" x14ac:dyDescent="0.2">
      <c r="A383" s="27">
        <v>12358</v>
      </c>
      <c r="B383" s="25" t="s">
        <v>500</v>
      </c>
      <c r="C383">
        <v>130052680</v>
      </c>
      <c r="D383">
        <v>130052680</v>
      </c>
      <c r="E383">
        <f t="shared" si="2"/>
        <v>1</v>
      </c>
    </row>
    <row r="384" spans="1:5" ht="15" x14ac:dyDescent="0.2">
      <c r="A384" s="27">
        <v>12388</v>
      </c>
      <c r="B384" s="25" t="s">
        <v>501</v>
      </c>
      <c r="C384">
        <v>130052680</v>
      </c>
      <c r="D384">
        <v>130052680</v>
      </c>
      <c r="E384">
        <f t="shared" si="2"/>
        <v>1</v>
      </c>
    </row>
    <row r="385" spans="1:5" ht="15" x14ac:dyDescent="0.2">
      <c r="A385" s="27">
        <v>12419</v>
      </c>
      <c r="B385" s="25" t="s">
        <v>502</v>
      </c>
      <c r="C385">
        <v>126752680</v>
      </c>
      <c r="D385">
        <v>126752680</v>
      </c>
      <c r="E385">
        <f t="shared" si="2"/>
        <v>1</v>
      </c>
    </row>
    <row r="386" spans="1:5" ht="15" x14ac:dyDescent="0.2">
      <c r="A386" s="27">
        <v>12450</v>
      </c>
      <c r="B386" s="25" t="s">
        <v>503</v>
      </c>
      <c r="C386">
        <v>126752680</v>
      </c>
      <c r="D386">
        <v>126752680</v>
      </c>
      <c r="E386">
        <f t="shared" si="2"/>
        <v>1</v>
      </c>
    </row>
    <row r="387" spans="1:5" ht="15" x14ac:dyDescent="0.2">
      <c r="A387" s="27">
        <v>12478</v>
      </c>
      <c r="B387" s="25" t="s">
        <v>504</v>
      </c>
      <c r="C387">
        <v>128952680</v>
      </c>
      <c r="D387">
        <v>128952680</v>
      </c>
      <c r="E387">
        <f t="shared" si="2"/>
        <v>1</v>
      </c>
    </row>
    <row r="388" spans="1:5" ht="15" x14ac:dyDescent="0.2">
      <c r="A388" s="27">
        <v>12509</v>
      </c>
      <c r="B388" s="25" t="s">
        <v>505</v>
      </c>
      <c r="C388">
        <v>131152680</v>
      </c>
      <c r="D388">
        <v>131152680</v>
      </c>
      <c r="E388">
        <f t="shared" si="2"/>
        <v>1</v>
      </c>
    </row>
    <row r="389" spans="1:5" ht="15" x14ac:dyDescent="0.2">
      <c r="A389" s="27">
        <v>12539</v>
      </c>
      <c r="B389" s="25" t="s">
        <v>506</v>
      </c>
      <c r="C389">
        <v>131152680</v>
      </c>
      <c r="D389">
        <v>131152680</v>
      </c>
      <c r="E389">
        <f t="shared" si="2"/>
        <v>1</v>
      </c>
    </row>
    <row r="390" spans="1:5" ht="15" x14ac:dyDescent="0.2">
      <c r="A390" s="27">
        <v>12570</v>
      </c>
      <c r="B390" s="25" t="s">
        <v>507</v>
      </c>
      <c r="C390">
        <v>132511498</v>
      </c>
      <c r="D390">
        <v>132511498</v>
      </c>
      <c r="E390">
        <f t="shared" si="2"/>
        <v>1</v>
      </c>
    </row>
    <row r="391" spans="1:5" ht="15" x14ac:dyDescent="0.2">
      <c r="A391" s="27">
        <v>12600</v>
      </c>
      <c r="B391" s="25" t="s">
        <v>508</v>
      </c>
      <c r="C391">
        <v>132511498</v>
      </c>
      <c r="D391">
        <v>132511498</v>
      </c>
      <c r="E391">
        <f t="shared" si="2"/>
        <v>1</v>
      </c>
    </row>
    <row r="392" spans="1:5" ht="15" x14ac:dyDescent="0.2">
      <c r="A392" s="27">
        <v>12631</v>
      </c>
      <c r="B392" s="25" t="s">
        <v>509</v>
      </c>
      <c r="C392">
        <v>132511498</v>
      </c>
      <c r="D392">
        <v>132511498</v>
      </c>
      <c r="E392">
        <f t="shared" si="2"/>
        <v>1</v>
      </c>
    </row>
    <row r="393" spans="1:5" ht="15" x14ac:dyDescent="0.2">
      <c r="A393" s="27">
        <v>12662</v>
      </c>
      <c r="B393" s="25" t="s">
        <v>510</v>
      </c>
      <c r="C393">
        <v>139111498</v>
      </c>
      <c r="D393">
        <v>139111498</v>
      </c>
      <c r="E393">
        <f t="shared" si="2"/>
        <v>1</v>
      </c>
    </row>
    <row r="394" spans="1:5" ht="15" x14ac:dyDescent="0.2">
      <c r="A394" s="27">
        <v>12692</v>
      </c>
      <c r="B394" s="25" t="s">
        <v>511</v>
      </c>
      <c r="C394">
        <v>141311498</v>
      </c>
      <c r="D394">
        <v>141311498</v>
      </c>
      <c r="E394">
        <f t="shared" si="2"/>
        <v>1</v>
      </c>
    </row>
    <row r="395" spans="1:5" ht="15" x14ac:dyDescent="0.2">
      <c r="A395" s="27">
        <v>12723</v>
      </c>
      <c r="B395" s="25" t="s">
        <v>512</v>
      </c>
      <c r="C395">
        <v>144611498</v>
      </c>
      <c r="D395">
        <v>144611498</v>
      </c>
      <c r="E395">
        <f t="shared" si="2"/>
        <v>1</v>
      </c>
    </row>
    <row r="396" spans="1:5" ht="15" x14ac:dyDescent="0.2">
      <c r="A396" s="27">
        <v>12753</v>
      </c>
      <c r="B396" s="25" t="s">
        <v>513</v>
      </c>
      <c r="C396">
        <v>144611498</v>
      </c>
      <c r="D396">
        <v>144611498</v>
      </c>
      <c r="E396">
        <f t="shared" si="2"/>
        <v>1</v>
      </c>
    </row>
    <row r="397" spans="1:5" ht="15" x14ac:dyDescent="0.2">
      <c r="A397" s="27">
        <v>12784</v>
      </c>
      <c r="B397" s="25" t="s">
        <v>514</v>
      </c>
      <c r="C397">
        <v>144611498</v>
      </c>
      <c r="D397">
        <v>144611498</v>
      </c>
      <c r="E397">
        <f t="shared" si="2"/>
        <v>1</v>
      </c>
    </row>
    <row r="398" spans="1:5" ht="15" x14ac:dyDescent="0.2">
      <c r="A398" s="27">
        <v>12815</v>
      </c>
      <c r="B398" s="25" t="s">
        <v>515</v>
      </c>
      <c r="C398">
        <v>145711498</v>
      </c>
      <c r="D398">
        <v>145711498</v>
      </c>
      <c r="E398">
        <f t="shared" si="2"/>
        <v>1</v>
      </c>
    </row>
    <row r="399" spans="1:5" ht="15" x14ac:dyDescent="0.2">
      <c r="A399" s="27">
        <v>12843</v>
      </c>
      <c r="B399" s="25" t="s">
        <v>516</v>
      </c>
      <c r="C399">
        <v>147911498</v>
      </c>
      <c r="D399">
        <v>147911498</v>
      </c>
      <c r="E399">
        <f t="shared" si="2"/>
        <v>1</v>
      </c>
    </row>
    <row r="400" spans="1:5" ht="15" x14ac:dyDescent="0.2">
      <c r="A400" s="27">
        <v>12874</v>
      </c>
      <c r="B400" s="25" t="s">
        <v>517</v>
      </c>
      <c r="C400">
        <v>153411498</v>
      </c>
      <c r="D400">
        <v>153411498</v>
      </c>
      <c r="E400">
        <f t="shared" si="2"/>
        <v>1</v>
      </c>
    </row>
    <row r="401" spans="1:5" ht="15" x14ac:dyDescent="0.2">
      <c r="A401" s="27">
        <v>12904</v>
      </c>
      <c r="B401" s="25" t="s">
        <v>518</v>
      </c>
      <c r="C401">
        <v>153411498</v>
      </c>
      <c r="D401">
        <v>153411498</v>
      </c>
      <c r="E401">
        <f t="shared" si="2"/>
        <v>1</v>
      </c>
    </row>
    <row r="402" spans="1:5" ht="15" x14ac:dyDescent="0.2">
      <c r="A402" s="27">
        <v>12935</v>
      </c>
      <c r="B402" s="25" t="s">
        <v>519</v>
      </c>
      <c r="C402">
        <v>153411498</v>
      </c>
      <c r="D402">
        <v>153411498</v>
      </c>
      <c r="E402">
        <f t="shared" si="2"/>
        <v>1</v>
      </c>
    </row>
    <row r="403" spans="1:5" ht="15" x14ac:dyDescent="0.2">
      <c r="A403" s="27">
        <v>12965</v>
      </c>
      <c r="B403" s="25" t="s">
        <v>520</v>
      </c>
      <c r="C403">
        <v>153411498</v>
      </c>
      <c r="D403">
        <v>153411498</v>
      </c>
      <c r="E403">
        <f t="shared" si="2"/>
        <v>1</v>
      </c>
    </row>
    <row r="404" spans="1:5" ht="15" x14ac:dyDescent="0.2">
      <c r="A404" s="27">
        <v>12996</v>
      </c>
      <c r="B404" s="25" t="s">
        <v>521</v>
      </c>
      <c r="C404">
        <v>153411498</v>
      </c>
      <c r="D404">
        <v>153411498</v>
      </c>
      <c r="E404">
        <f t="shared" si="2"/>
        <v>1</v>
      </c>
    </row>
    <row r="405" spans="1:5" ht="15" x14ac:dyDescent="0.2">
      <c r="A405" s="27">
        <v>13027</v>
      </c>
      <c r="B405" s="25" t="s">
        <v>522</v>
      </c>
      <c r="C405">
        <v>153411498</v>
      </c>
      <c r="D405">
        <v>153411498</v>
      </c>
      <c r="E405">
        <f t="shared" si="2"/>
        <v>1</v>
      </c>
    </row>
    <row r="406" spans="1:5" ht="15" x14ac:dyDescent="0.2">
      <c r="A406" s="27">
        <v>13057</v>
      </c>
      <c r="B406" s="25" t="s">
        <v>523</v>
      </c>
      <c r="C406">
        <v>153411498</v>
      </c>
      <c r="D406">
        <v>153411498</v>
      </c>
      <c r="E406">
        <f t="shared" si="2"/>
        <v>1</v>
      </c>
    </row>
    <row r="407" spans="1:5" ht="15" x14ac:dyDescent="0.2">
      <c r="A407" s="27">
        <v>13088</v>
      </c>
      <c r="B407" s="25" t="s">
        <v>524</v>
      </c>
      <c r="C407">
        <v>153411498</v>
      </c>
      <c r="D407">
        <v>153411498</v>
      </c>
      <c r="E407">
        <f t="shared" si="2"/>
        <v>1</v>
      </c>
    </row>
    <row r="408" spans="1:5" ht="15" x14ac:dyDescent="0.2">
      <c r="A408" s="27">
        <v>13118</v>
      </c>
      <c r="B408" s="25" t="s">
        <v>525</v>
      </c>
      <c r="C408">
        <v>151211498</v>
      </c>
      <c r="D408">
        <v>151211498</v>
      </c>
      <c r="E408">
        <f t="shared" si="2"/>
        <v>1</v>
      </c>
    </row>
    <row r="409" spans="1:5" ht="15" x14ac:dyDescent="0.2">
      <c r="A409" s="27">
        <v>13149</v>
      </c>
      <c r="B409" s="25" t="s">
        <v>526</v>
      </c>
      <c r="C409">
        <v>151211498</v>
      </c>
      <c r="D409">
        <v>151211498</v>
      </c>
      <c r="E409">
        <f t="shared" si="2"/>
        <v>1</v>
      </c>
    </row>
    <row r="410" spans="1:5" ht="15" x14ac:dyDescent="0.2">
      <c r="A410" s="27">
        <v>13180</v>
      </c>
      <c r="B410" s="25" t="s">
        <v>527</v>
      </c>
      <c r="C410">
        <v>151211498</v>
      </c>
      <c r="D410">
        <v>151211498</v>
      </c>
      <c r="E410">
        <f t="shared" si="2"/>
        <v>1</v>
      </c>
    </row>
    <row r="411" spans="1:5" ht="15" x14ac:dyDescent="0.2">
      <c r="A411" s="27">
        <v>13209</v>
      </c>
      <c r="B411" s="25" t="s">
        <v>528</v>
      </c>
      <c r="C411">
        <v>151211498</v>
      </c>
      <c r="D411">
        <v>151211498</v>
      </c>
      <c r="E411">
        <f t="shared" si="2"/>
        <v>1</v>
      </c>
    </row>
    <row r="412" spans="1:5" ht="15" x14ac:dyDescent="0.2">
      <c r="A412" s="27">
        <v>13240</v>
      </c>
      <c r="B412" s="25" t="s">
        <v>529</v>
      </c>
      <c r="C412">
        <v>151211498</v>
      </c>
      <c r="D412">
        <v>151211498</v>
      </c>
      <c r="E412">
        <f t="shared" si="2"/>
        <v>1</v>
      </c>
    </row>
    <row r="413" spans="1:5" ht="15" x14ac:dyDescent="0.2">
      <c r="A413" s="27">
        <v>13270</v>
      </c>
      <c r="B413" s="25" t="s">
        <v>530</v>
      </c>
      <c r="C413">
        <v>151756036</v>
      </c>
      <c r="D413">
        <v>151756036</v>
      </c>
      <c r="E413">
        <f t="shared" si="2"/>
        <v>1</v>
      </c>
    </row>
    <row r="414" spans="1:5" ht="15" x14ac:dyDescent="0.2">
      <c r="A414" s="27">
        <v>13301</v>
      </c>
      <c r="B414" s="25" t="s">
        <v>531</v>
      </c>
      <c r="C414">
        <v>151756036</v>
      </c>
      <c r="D414">
        <v>151756036</v>
      </c>
      <c r="E414">
        <f t="shared" si="2"/>
        <v>1</v>
      </c>
    </row>
    <row r="415" spans="1:5" ht="15" x14ac:dyDescent="0.2">
      <c r="A415" s="27">
        <v>13331</v>
      </c>
      <c r="B415" s="25" t="s">
        <v>532</v>
      </c>
      <c r="C415">
        <v>151756036</v>
      </c>
      <c r="D415">
        <v>151756036</v>
      </c>
      <c r="E415">
        <f t="shared" si="2"/>
        <v>1</v>
      </c>
    </row>
    <row r="416" spans="1:5" ht="15" x14ac:dyDescent="0.2">
      <c r="A416" s="27">
        <v>13362</v>
      </c>
      <c r="B416" s="25" t="s">
        <v>533</v>
      </c>
      <c r="C416">
        <v>151756036</v>
      </c>
      <c r="D416">
        <v>151756036</v>
      </c>
      <c r="E416">
        <f t="shared" si="2"/>
        <v>1</v>
      </c>
    </row>
    <row r="417" spans="1:5" ht="15" x14ac:dyDescent="0.2">
      <c r="A417" s="27">
        <v>13393</v>
      </c>
      <c r="B417" s="25" t="s">
        <v>534</v>
      </c>
      <c r="C417">
        <v>151756036</v>
      </c>
      <c r="D417">
        <v>151756036</v>
      </c>
      <c r="E417">
        <f t="shared" si="2"/>
        <v>1</v>
      </c>
    </row>
    <row r="418" spans="1:5" ht="15" x14ac:dyDescent="0.2">
      <c r="A418" s="27">
        <v>13423</v>
      </c>
      <c r="B418" s="25" t="s">
        <v>535</v>
      </c>
      <c r="C418">
        <v>153956036</v>
      </c>
      <c r="D418">
        <v>153956036</v>
      </c>
      <c r="E418">
        <f t="shared" si="2"/>
        <v>1</v>
      </c>
    </row>
    <row r="419" spans="1:5" ht="15" x14ac:dyDescent="0.2">
      <c r="A419" s="27">
        <v>13454</v>
      </c>
      <c r="B419" s="25" t="s">
        <v>536</v>
      </c>
      <c r="C419">
        <v>156156036</v>
      </c>
      <c r="D419">
        <v>156156036</v>
      </c>
      <c r="E419">
        <f t="shared" si="2"/>
        <v>1</v>
      </c>
    </row>
    <row r="420" spans="1:5" ht="15" x14ac:dyDescent="0.2">
      <c r="A420" s="27">
        <v>13484</v>
      </c>
      <c r="B420" s="25" t="s">
        <v>537</v>
      </c>
      <c r="C420">
        <v>156156036</v>
      </c>
      <c r="D420">
        <v>156156036</v>
      </c>
      <c r="E420">
        <f t="shared" si="2"/>
        <v>1</v>
      </c>
    </row>
    <row r="421" spans="1:5" ht="15" x14ac:dyDescent="0.2">
      <c r="A421" s="27">
        <v>13515</v>
      </c>
      <c r="B421" s="25" t="s">
        <v>538</v>
      </c>
      <c r="C421">
        <v>156156036</v>
      </c>
      <c r="D421">
        <v>156156036</v>
      </c>
      <c r="E421">
        <f t="shared" si="2"/>
        <v>1</v>
      </c>
    </row>
    <row r="422" spans="1:5" ht="15" x14ac:dyDescent="0.2">
      <c r="A422" s="27">
        <v>13546</v>
      </c>
      <c r="B422" s="25" t="s">
        <v>539</v>
      </c>
      <c r="C422">
        <v>161656036</v>
      </c>
      <c r="D422">
        <v>161656036</v>
      </c>
      <c r="E422">
        <f t="shared" si="2"/>
        <v>1</v>
      </c>
    </row>
    <row r="423" spans="1:5" ht="15" x14ac:dyDescent="0.2">
      <c r="A423" s="27">
        <v>13574</v>
      </c>
      <c r="B423" s="25" t="s">
        <v>540</v>
      </c>
      <c r="C423">
        <v>161656036</v>
      </c>
      <c r="D423">
        <v>161656036</v>
      </c>
      <c r="E423">
        <f t="shared" si="2"/>
        <v>1</v>
      </c>
    </row>
    <row r="424" spans="1:5" ht="15" x14ac:dyDescent="0.2">
      <c r="A424" s="27">
        <v>13605</v>
      </c>
      <c r="B424" s="25" t="s">
        <v>541</v>
      </c>
      <c r="C424">
        <v>163856036</v>
      </c>
      <c r="D424">
        <v>163856036</v>
      </c>
      <c r="E424">
        <f t="shared" si="2"/>
        <v>1</v>
      </c>
    </row>
    <row r="425" spans="1:5" ht="15" x14ac:dyDescent="0.2">
      <c r="A425" s="27">
        <v>13635</v>
      </c>
      <c r="B425" s="25" t="s">
        <v>542</v>
      </c>
      <c r="C425">
        <v>166056036</v>
      </c>
      <c r="D425">
        <v>166056036</v>
      </c>
      <c r="E425">
        <f t="shared" si="2"/>
        <v>1</v>
      </c>
    </row>
    <row r="426" spans="1:5" ht="15" x14ac:dyDescent="0.2">
      <c r="A426" s="27">
        <v>13666</v>
      </c>
      <c r="B426" s="25" t="s">
        <v>543</v>
      </c>
      <c r="C426">
        <v>166056036</v>
      </c>
      <c r="D426">
        <v>166056036</v>
      </c>
      <c r="E426">
        <f t="shared" si="2"/>
        <v>1</v>
      </c>
    </row>
    <row r="427" spans="1:5" ht="15" x14ac:dyDescent="0.2">
      <c r="A427" s="27">
        <v>13696</v>
      </c>
      <c r="B427" s="25" t="s">
        <v>544</v>
      </c>
      <c r="C427">
        <v>166056036</v>
      </c>
      <c r="D427">
        <v>166056036</v>
      </c>
      <c r="E427">
        <f t="shared" si="2"/>
        <v>1</v>
      </c>
    </row>
    <row r="428" spans="1:5" ht="15" x14ac:dyDescent="0.2">
      <c r="A428" s="27">
        <v>13727</v>
      </c>
      <c r="B428" s="25" t="s">
        <v>545</v>
      </c>
      <c r="C428">
        <v>166056036</v>
      </c>
      <c r="D428">
        <v>166056036</v>
      </c>
      <c r="E428">
        <f t="shared" si="2"/>
        <v>1</v>
      </c>
    </row>
    <row r="429" spans="1:5" ht="15" x14ac:dyDescent="0.2">
      <c r="A429" s="27">
        <v>13758</v>
      </c>
      <c r="B429" s="25" t="s">
        <v>546</v>
      </c>
      <c r="C429">
        <v>163856036</v>
      </c>
      <c r="D429">
        <v>163856036</v>
      </c>
      <c r="E429">
        <f t="shared" si="2"/>
        <v>1</v>
      </c>
    </row>
    <row r="430" spans="1:5" ht="15" x14ac:dyDescent="0.2">
      <c r="A430" s="27">
        <v>13788</v>
      </c>
      <c r="B430" s="25" t="s">
        <v>547</v>
      </c>
      <c r="C430">
        <v>163856036</v>
      </c>
      <c r="D430">
        <v>163856036</v>
      </c>
      <c r="E430">
        <f t="shared" si="2"/>
        <v>1</v>
      </c>
    </row>
    <row r="431" spans="1:5" ht="15" x14ac:dyDescent="0.2">
      <c r="A431" s="27">
        <v>13819</v>
      </c>
      <c r="B431" s="25" t="s">
        <v>548</v>
      </c>
      <c r="C431">
        <v>161656036</v>
      </c>
      <c r="D431">
        <v>161656036</v>
      </c>
      <c r="E431">
        <f t="shared" si="2"/>
        <v>1</v>
      </c>
    </row>
    <row r="432" spans="1:5" ht="15" x14ac:dyDescent="0.2">
      <c r="A432" s="27">
        <v>13849</v>
      </c>
      <c r="B432" s="25" t="s">
        <v>549</v>
      </c>
      <c r="C432">
        <v>163856036</v>
      </c>
      <c r="D432">
        <v>163856036</v>
      </c>
      <c r="E432">
        <f t="shared" si="2"/>
        <v>1</v>
      </c>
    </row>
    <row r="433" spans="1:5" ht="15" x14ac:dyDescent="0.2">
      <c r="A433" s="27">
        <v>13880</v>
      </c>
      <c r="B433" s="25" t="s">
        <v>550</v>
      </c>
      <c r="C433">
        <v>163856036</v>
      </c>
      <c r="D433">
        <v>163856036</v>
      </c>
      <c r="E433">
        <f t="shared" si="2"/>
        <v>1</v>
      </c>
    </row>
    <row r="434" spans="1:5" ht="15" x14ac:dyDescent="0.2">
      <c r="A434" s="27">
        <v>13911</v>
      </c>
      <c r="B434" s="25" t="s">
        <v>551</v>
      </c>
      <c r="C434">
        <v>161656036</v>
      </c>
      <c r="D434">
        <v>161656036</v>
      </c>
      <c r="E434">
        <f t="shared" si="2"/>
        <v>1</v>
      </c>
    </row>
    <row r="435" spans="1:5" ht="15" x14ac:dyDescent="0.2">
      <c r="A435" s="27">
        <v>13939</v>
      </c>
      <c r="B435" s="25" t="s">
        <v>552</v>
      </c>
      <c r="C435">
        <v>161656036</v>
      </c>
      <c r="D435">
        <v>161656036</v>
      </c>
      <c r="E435">
        <f t="shared" si="2"/>
        <v>1</v>
      </c>
    </row>
    <row r="436" spans="1:5" ht="15" x14ac:dyDescent="0.2">
      <c r="A436" s="27">
        <v>13970</v>
      </c>
      <c r="B436" s="25" t="s">
        <v>553</v>
      </c>
      <c r="C436">
        <v>166056036</v>
      </c>
      <c r="D436">
        <v>166056036</v>
      </c>
      <c r="E436">
        <f t="shared" si="2"/>
        <v>1</v>
      </c>
    </row>
    <row r="437" spans="1:5" ht="15" x14ac:dyDescent="0.2">
      <c r="A437" s="27">
        <v>14000</v>
      </c>
      <c r="B437" s="25" t="s">
        <v>554</v>
      </c>
      <c r="C437">
        <v>166056036</v>
      </c>
      <c r="D437">
        <v>166056036</v>
      </c>
      <c r="E437">
        <f t="shared" si="2"/>
        <v>1</v>
      </c>
    </row>
    <row r="438" spans="1:5" ht="15" x14ac:dyDescent="0.2">
      <c r="A438" s="27">
        <v>14031</v>
      </c>
      <c r="B438" s="25" t="s">
        <v>555</v>
      </c>
      <c r="C438">
        <v>166056036</v>
      </c>
      <c r="D438">
        <v>166056036</v>
      </c>
      <c r="E438">
        <f t="shared" ref="E438:E481" si="3">D438/C438</f>
        <v>1</v>
      </c>
    </row>
    <row r="439" spans="1:5" ht="15" x14ac:dyDescent="0.2">
      <c r="A439" s="27">
        <v>14061</v>
      </c>
      <c r="B439" s="25" t="s">
        <v>556</v>
      </c>
      <c r="C439">
        <v>163856036</v>
      </c>
      <c r="D439">
        <v>163856036</v>
      </c>
      <c r="E439">
        <f t="shared" si="3"/>
        <v>1</v>
      </c>
    </row>
    <row r="440" spans="1:5" ht="15" x14ac:dyDescent="0.2">
      <c r="A440" s="27">
        <v>14092</v>
      </c>
      <c r="B440" s="25" t="s">
        <v>557</v>
      </c>
      <c r="C440">
        <v>163856036</v>
      </c>
      <c r="D440">
        <v>163856036</v>
      </c>
      <c r="E440">
        <f t="shared" si="3"/>
        <v>1</v>
      </c>
    </row>
    <row r="441" spans="1:5" ht="15" x14ac:dyDescent="0.2">
      <c r="A441" s="27">
        <v>14123</v>
      </c>
      <c r="B441" s="25" t="s">
        <v>558</v>
      </c>
      <c r="C441">
        <v>163856036</v>
      </c>
      <c r="D441">
        <v>163856036</v>
      </c>
      <c r="E441">
        <f t="shared" si="3"/>
        <v>1</v>
      </c>
    </row>
    <row r="442" spans="1:5" ht="15" x14ac:dyDescent="0.2">
      <c r="A442" s="27">
        <v>14153</v>
      </c>
      <c r="B442" s="25" t="s">
        <v>559</v>
      </c>
      <c r="C442">
        <v>166056036</v>
      </c>
      <c r="D442">
        <v>166056036</v>
      </c>
      <c r="E442">
        <f t="shared" si="3"/>
        <v>1</v>
      </c>
    </row>
    <row r="443" spans="1:5" ht="15" x14ac:dyDescent="0.2">
      <c r="A443" s="27">
        <v>14184</v>
      </c>
      <c r="B443" s="25" t="s">
        <v>560</v>
      </c>
      <c r="C443">
        <v>168256036</v>
      </c>
      <c r="D443">
        <v>168256036</v>
      </c>
      <c r="E443">
        <f t="shared" si="3"/>
        <v>1</v>
      </c>
    </row>
    <row r="444" spans="1:5" ht="15" x14ac:dyDescent="0.2">
      <c r="A444" s="27">
        <v>14214</v>
      </c>
      <c r="B444" s="25" t="s">
        <v>561</v>
      </c>
      <c r="C444">
        <v>168256036</v>
      </c>
      <c r="D444">
        <v>168256036</v>
      </c>
      <c r="E444">
        <f t="shared" si="3"/>
        <v>1</v>
      </c>
    </row>
    <row r="445" spans="1:5" ht="15" x14ac:dyDescent="0.2">
      <c r="A445" s="27">
        <v>14245</v>
      </c>
      <c r="B445" s="25" t="s">
        <v>562</v>
      </c>
      <c r="C445">
        <v>168256036</v>
      </c>
      <c r="D445">
        <v>168256036</v>
      </c>
      <c r="E445">
        <f t="shared" si="3"/>
        <v>1</v>
      </c>
    </row>
    <row r="446" spans="1:5" ht="15" x14ac:dyDescent="0.2">
      <c r="A446" s="27">
        <v>14276</v>
      </c>
      <c r="B446" s="25" t="s">
        <v>563</v>
      </c>
      <c r="C446">
        <v>168256036</v>
      </c>
      <c r="D446">
        <v>168256036</v>
      </c>
      <c r="E446">
        <f t="shared" si="3"/>
        <v>1</v>
      </c>
    </row>
    <row r="447" spans="1:5" ht="15" x14ac:dyDescent="0.2">
      <c r="A447" s="27">
        <v>14304</v>
      </c>
      <c r="B447" s="25" t="s">
        <v>564</v>
      </c>
      <c r="C447">
        <v>168256036</v>
      </c>
      <c r="D447">
        <v>168256036</v>
      </c>
      <c r="E447">
        <f t="shared" si="3"/>
        <v>1</v>
      </c>
    </row>
    <row r="448" spans="1:5" ht="15" x14ac:dyDescent="0.2">
      <c r="A448" s="27">
        <v>14335</v>
      </c>
      <c r="B448" s="25" t="s">
        <v>565</v>
      </c>
      <c r="C448">
        <v>168256036</v>
      </c>
      <c r="D448">
        <v>168256036</v>
      </c>
      <c r="E448">
        <f t="shared" si="3"/>
        <v>1</v>
      </c>
    </row>
    <row r="449" spans="1:5" ht="15" x14ac:dyDescent="0.2">
      <c r="A449" s="27">
        <v>14365</v>
      </c>
      <c r="B449" s="25" t="s">
        <v>566</v>
      </c>
      <c r="C449">
        <v>171456036</v>
      </c>
      <c r="D449">
        <v>171456036</v>
      </c>
      <c r="E449">
        <f t="shared" si="3"/>
        <v>1</v>
      </c>
    </row>
    <row r="450" spans="1:5" ht="15" x14ac:dyDescent="0.2">
      <c r="A450" s="27">
        <v>14396</v>
      </c>
      <c r="B450" s="25" t="s">
        <v>568</v>
      </c>
      <c r="C450">
        <v>171456036</v>
      </c>
      <c r="D450">
        <v>171456036</v>
      </c>
      <c r="E450">
        <f t="shared" si="3"/>
        <v>1</v>
      </c>
    </row>
    <row r="451" spans="1:5" ht="15" x14ac:dyDescent="0.2">
      <c r="A451" s="27">
        <v>14426</v>
      </c>
      <c r="B451" s="25" t="s">
        <v>569</v>
      </c>
      <c r="C451">
        <v>194404538</v>
      </c>
      <c r="D451">
        <v>189950505</v>
      </c>
      <c r="E451">
        <f t="shared" si="3"/>
        <v>0.97708884244255656</v>
      </c>
    </row>
    <row r="452" spans="1:5" ht="15" x14ac:dyDescent="0.2">
      <c r="A452" s="27">
        <v>14457</v>
      </c>
      <c r="B452" s="25" t="s">
        <v>570</v>
      </c>
      <c r="C452">
        <v>151132538</v>
      </c>
      <c r="D452">
        <v>146680806</v>
      </c>
      <c r="E452">
        <f t="shared" si="3"/>
        <v>0.97054418552806943</v>
      </c>
    </row>
    <row r="453" spans="1:5" ht="15" x14ac:dyDescent="0.2">
      <c r="A453" s="27">
        <v>14488</v>
      </c>
      <c r="B453" s="25" t="s">
        <v>572</v>
      </c>
      <c r="C453">
        <v>151132538</v>
      </c>
      <c r="D453">
        <v>146680806</v>
      </c>
      <c r="E453">
        <f t="shared" si="3"/>
        <v>0.97054418552806943</v>
      </c>
    </row>
    <row r="454" spans="1:5" ht="15" x14ac:dyDescent="0.2">
      <c r="A454" s="27">
        <v>14518</v>
      </c>
      <c r="B454" s="25" t="s">
        <v>573</v>
      </c>
      <c r="C454">
        <v>163232538</v>
      </c>
      <c r="D454">
        <v>158780806</v>
      </c>
      <c r="E454">
        <f t="shared" si="3"/>
        <v>0.9727276678133866</v>
      </c>
    </row>
    <row r="455" spans="1:5" ht="15" x14ac:dyDescent="0.2">
      <c r="A455" s="27">
        <v>14549</v>
      </c>
      <c r="B455" s="25" t="s">
        <v>574</v>
      </c>
      <c r="C455">
        <v>167632498</v>
      </c>
      <c r="D455">
        <v>162889263</v>
      </c>
      <c r="E455">
        <f t="shared" si="3"/>
        <v>0.97170456172525688</v>
      </c>
    </row>
    <row r="456" spans="1:5" ht="15" x14ac:dyDescent="0.2">
      <c r="A456" s="27">
        <v>14579</v>
      </c>
      <c r="B456" s="25" t="s">
        <v>575</v>
      </c>
      <c r="C456">
        <v>176919465</v>
      </c>
      <c r="D456">
        <v>171955060</v>
      </c>
      <c r="E456">
        <f t="shared" si="3"/>
        <v>0.97193974670904637</v>
      </c>
    </row>
    <row r="457" spans="1:5" ht="15" x14ac:dyDescent="0.2">
      <c r="A457" s="27">
        <v>14610</v>
      </c>
      <c r="B457" s="25" t="s">
        <v>576</v>
      </c>
      <c r="C457">
        <v>176921377</v>
      </c>
      <c r="D457">
        <v>171955060</v>
      </c>
      <c r="E457">
        <f t="shared" si="3"/>
        <v>0.97192924289753857</v>
      </c>
    </row>
    <row r="458" spans="1:5" ht="15" x14ac:dyDescent="0.2">
      <c r="A458" s="27">
        <v>14641</v>
      </c>
      <c r="B458" s="25" t="s">
        <v>577</v>
      </c>
      <c r="C458">
        <v>182999116</v>
      </c>
      <c r="D458">
        <v>178005060</v>
      </c>
      <c r="E458">
        <f t="shared" si="3"/>
        <v>0.9727099446753612</v>
      </c>
    </row>
    <row r="459" spans="1:5" ht="15" x14ac:dyDescent="0.2">
      <c r="A459" s="27">
        <v>14670</v>
      </c>
      <c r="B459" s="25" t="s">
        <v>578</v>
      </c>
      <c r="C459">
        <v>189611550</v>
      </c>
      <c r="D459">
        <v>184605060</v>
      </c>
      <c r="E459">
        <f t="shared" si="3"/>
        <v>0.97359607049254115</v>
      </c>
    </row>
    <row r="460" spans="1:5" ht="15" x14ac:dyDescent="0.2">
      <c r="A460" s="27">
        <v>14701</v>
      </c>
      <c r="B460" s="25" t="s">
        <v>579</v>
      </c>
      <c r="C460">
        <v>192686860</v>
      </c>
      <c r="D460">
        <v>187425060</v>
      </c>
      <c r="E460">
        <f t="shared" si="3"/>
        <v>0.97269248146967568</v>
      </c>
    </row>
    <row r="461" spans="1:5" ht="15" x14ac:dyDescent="0.2">
      <c r="A461" s="27">
        <v>14731</v>
      </c>
      <c r="B461" s="25" t="s">
        <v>581</v>
      </c>
      <c r="C461">
        <v>193071935</v>
      </c>
      <c r="D461">
        <v>188861807</v>
      </c>
      <c r="E461">
        <f t="shared" si="3"/>
        <v>0.97819399282448793</v>
      </c>
    </row>
    <row r="462" spans="1:5" ht="15" x14ac:dyDescent="0.2">
      <c r="A462" s="27">
        <v>14762</v>
      </c>
      <c r="B462" s="25" t="s">
        <v>582</v>
      </c>
      <c r="C462">
        <v>195249922</v>
      </c>
      <c r="D462">
        <v>191061807</v>
      </c>
      <c r="E462">
        <f t="shared" si="3"/>
        <v>0.97854997862688009</v>
      </c>
    </row>
    <row r="463" spans="1:5" ht="15" x14ac:dyDescent="0.2">
      <c r="A463" s="27">
        <v>14792</v>
      </c>
      <c r="B463" s="25" t="s">
        <v>583</v>
      </c>
      <c r="C463">
        <v>204599922</v>
      </c>
      <c r="D463">
        <v>200411807</v>
      </c>
      <c r="E463">
        <f t="shared" si="3"/>
        <v>0.97953022191279238</v>
      </c>
    </row>
    <row r="464" spans="1:5" ht="15" x14ac:dyDescent="0.2">
      <c r="A464" s="27">
        <v>14823</v>
      </c>
      <c r="B464" s="25" t="s">
        <v>584</v>
      </c>
      <c r="C464">
        <v>210099922</v>
      </c>
      <c r="D464">
        <v>205911807</v>
      </c>
      <c r="E464">
        <f t="shared" si="3"/>
        <v>0.98006608017684083</v>
      </c>
    </row>
    <row r="465" spans="1:5" ht="15" x14ac:dyDescent="0.2">
      <c r="A465" s="27">
        <v>14854</v>
      </c>
      <c r="B465" s="25" t="s">
        <v>585</v>
      </c>
      <c r="C465">
        <v>222199922</v>
      </c>
      <c r="D465">
        <v>218011807</v>
      </c>
      <c r="E465">
        <f t="shared" si="3"/>
        <v>0.98115159104331284</v>
      </c>
    </row>
    <row r="466" spans="1:5" ht="15" x14ac:dyDescent="0.2">
      <c r="A466" s="27">
        <v>14884</v>
      </c>
      <c r="B466" s="25" t="s">
        <v>586</v>
      </c>
      <c r="C466">
        <v>224354322</v>
      </c>
      <c r="D466">
        <v>220211807</v>
      </c>
      <c r="E466">
        <f t="shared" si="3"/>
        <v>0.98153583598001737</v>
      </c>
    </row>
    <row r="467" spans="1:5" ht="15" x14ac:dyDescent="0.2">
      <c r="A467" s="27">
        <v>14915</v>
      </c>
      <c r="B467" s="25" t="s">
        <v>587</v>
      </c>
      <c r="C467">
        <v>229309039</v>
      </c>
      <c r="D467">
        <v>225161807</v>
      </c>
      <c r="E467">
        <f t="shared" si="3"/>
        <v>0.98191422362552394</v>
      </c>
    </row>
    <row r="468" spans="1:5" ht="15" x14ac:dyDescent="0.2">
      <c r="A468" s="27">
        <v>14945</v>
      </c>
      <c r="B468" s="25" t="s">
        <v>588</v>
      </c>
      <c r="C468">
        <v>229305894</v>
      </c>
      <c r="D468">
        <v>225161807</v>
      </c>
      <c r="E468">
        <f t="shared" si="3"/>
        <v>0.98192769087740939</v>
      </c>
    </row>
    <row r="469" spans="1:5" ht="15" x14ac:dyDescent="0.2">
      <c r="A469" s="27">
        <v>14976</v>
      </c>
      <c r="B469" s="25" t="s">
        <v>589</v>
      </c>
      <c r="C469">
        <v>235355894</v>
      </c>
      <c r="D469">
        <v>231211807</v>
      </c>
      <c r="E469">
        <f t="shared" si="3"/>
        <v>0.98239225315513024</v>
      </c>
    </row>
    <row r="470" spans="1:5" ht="15" x14ac:dyDescent="0.2">
      <c r="A470" s="27">
        <v>15007</v>
      </c>
      <c r="B470" s="25" t="s">
        <v>590</v>
      </c>
      <c r="C470">
        <v>241743756</v>
      </c>
      <c r="D470">
        <v>237591807</v>
      </c>
      <c r="E470">
        <f t="shared" si="3"/>
        <v>0.98282500003847051</v>
      </c>
    </row>
    <row r="471" spans="1:5" ht="15" x14ac:dyDescent="0.2">
      <c r="A471" s="27">
        <v>15035</v>
      </c>
      <c r="B471" s="25" t="s">
        <v>591</v>
      </c>
      <c r="C471">
        <v>239550046</v>
      </c>
      <c r="D471">
        <v>235391807</v>
      </c>
      <c r="E471">
        <f t="shared" si="3"/>
        <v>0.98264146023165444</v>
      </c>
    </row>
    <row r="472" spans="1:5" ht="15" x14ac:dyDescent="0.2">
      <c r="A472" s="27">
        <v>15066</v>
      </c>
      <c r="B472" s="25" t="s">
        <v>592</v>
      </c>
      <c r="C472">
        <v>239537467</v>
      </c>
      <c r="D472">
        <v>235391807</v>
      </c>
      <c r="E472">
        <f t="shared" si="3"/>
        <v>0.98269306237591636</v>
      </c>
    </row>
    <row r="473" spans="1:5" ht="15" x14ac:dyDescent="0.2">
      <c r="A473" s="27">
        <v>15096</v>
      </c>
      <c r="B473" s="25" t="s">
        <v>593</v>
      </c>
      <c r="C473">
        <v>241737467</v>
      </c>
      <c r="D473">
        <v>237591807</v>
      </c>
      <c r="E473">
        <f t="shared" si="3"/>
        <v>0.98285056904315127</v>
      </c>
    </row>
    <row r="474" spans="1:5" ht="15" x14ac:dyDescent="0.2">
      <c r="A474" s="27">
        <v>15127</v>
      </c>
      <c r="B474" s="25" t="s">
        <v>594</v>
      </c>
      <c r="C474">
        <v>243934322</v>
      </c>
      <c r="D474">
        <v>239791807</v>
      </c>
      <c r="E474">
        <f t="shared" si="3"/>
        <v>0.9830179084024101</v>
      </c>
    </row>
    <row r="475" spans="1:5" ht="15" x14ac:dyDescent="0.2">
      <c r="A475" s="27">
        <v>15157</v>
      </c>
      <c r="B475" s="25" t="s">
        <v>595</v>
      </c>
      <c r="C475">
        <v>243934322</v>
      </c>
      <c r="D475">
        <v>239791807</v>
      </c>
      <c r="E475">
        <f t="shared" si="3"/>
        <v>0.9830179084024101</v>
      </c>
    </row>
    <row r="476" spans="1:5" ht="15" x14ac:dyDescent="0.2">
      <c r="A476" s="27">
        <v>15188</v>
      </c>
      <c r="B476" s="25" t="s">
        <v>596</v>
      </c>
      <c r="C476">
        <v>254937467</v>
      </c>
      <c r="D476">
        <v>250791807</v>
      </c>
      <c r="E476">
        <f t="shared" si="3"/>
        <v>0.98373852204313306</v>
      </c>
    </row>
    <row r="477" spans="1:5" ht="15" x14ac:dyDescent="0.2">
      <c r="A477" s="27">
        <v>15219</v>
      </c>
      <c r="B477" s="25" t="s">
        <v>598</v>
      </c>
      <c r="C477">
        <v>261537467</v>
      </c>
      <c r="D477">
        <v>257391807</v>
      </c>
      <c r="E477">
        <f t="shared" si="3"/>
        <v>0.98414888678263446</v>
      </c>
    </row>
    <row r="478" spans="1:5" ht="15" x14ac:dyDescent="0.2">
      <c r="A478" s="27">
        <v>15249</v>
      </c>
      <c r="B478" s="25" t="s">
        <v>599</v>
      </c>
      <c r="C478">
        <v>264911860</v>
      </c>
      <c r="D478">
        <v>260767773</v>
      </c>
      <c r="E478">
        <f t="shared" si="3"/>
        <v>0.98435673283936775</v>
      </c>
    </row>
    <row r="479" spans="1:5" ht="15" x14ac:dyDescent="0.2">
      <c r="A479" s="27">
        <v>15280</v>
      </c>
      <c r="B479" s="25" t="s">
        <v>600</v>
      </c>
      <c r="C479">
        <v>271511860</v>
      </c>
      <c r="D479">
        <v>267367773</v>
      </c>
      <c r="E479">
        <f t="shared" si="3"/>
        <v>0.98473699454602093</v>
      </c>
    </row>
    <row r="480" spans="1:5" ht="15" x14ac:dyDescent="0.2">
      <c r="A480" s="27">
        <v>15310</v>
      </c>
      <c r="B480" s="25" t="s">
        <v>601</v>
      </c>
      <c r="C480">
        <v>275910288</v>
      </c>
      <c r="D480">
        <v>271767773</v>
      </c>
      <c r="E480">
        <f t="shared" si="3"/>
        <v>0.98498600748080845</v>
      </c>
    </row>
    <row r="481" spans="1:5" ht="15" x14ac:dyDescent="0.2">
      <c r="A481" s="27">
        <v>15341</v>
      </c>
      <c r="B481" s="25" t="s">
        <v>603</v>
      </c>
      <c r="C481">
        <v>297922679</v>
      </c>
      <c r="D481">
        <v>292099297</v>
      </c>
      <c r="E481">
        <f t="shared" si="3"/>
        <v>0.98045337797194021</v>
      </c>
    </row>
    <row r="482" spans="1:5" ht="15" x14ac:dyDescent="0.2">
      <c r="A482" s="27">
        <v>15372</v>
      </c>
      <c r="B482" s="25" t="s">
        <v>604</v>
      </c>
      <c r="C482">
        <v>0</v>
      </c>
      <c r="D482">
        <v>0</v>
      </c>
      <c r="E482" t="s">
        <v>666</v>
      </c>
    </row>
    <row r="483" spans="1:5" ht="15" x14ac:dyDescent="0.2">
      <c r="A483" s="27">
        <v>15400</v>
      </c>
      <c r="B483" s="25" t="s">
        <v>605</v>
      </c>
      <c r="C483">
        <v>0</v>
      </c>
      <c r="D483">
        <v>0</v>
      </c>
      <c r="E483" t="s">
        <v>666</v>
      </c>
    </row>
    <row r="484" spans="1:5" ht="15" x14ac:dyDescent="0.2">
      <c r="A484" s="27">
        <v>15431</v>
      </c>
      <c r="B484" s="25" t="s">
        <v>606</v>
      </c>
      <c r="C484">
        <v>0</v>
      </c>
      <c r="D484">
        <v>0</v>
      </c>
      <c r="E484" t="s">
        <v>666</v>
      </c>
    </row>
    <row r="485" spans="1:5" ht="15" x14ac:dyDescent="0.2">
      <c r="A485" s="27">
        <v>15461</v>
      </c>
      <c r="B485" s="25" t="s">
        <v>607</v>
      </c>
      <c r="C485">
        <v>0</v>
      </c>
      <c r="D485">
        <v>0</v>
      </c>
      <c r="E485" t="s">
        <v>666</v>
      </c>
    </row>
    <row r="486" spans="1:5" ht="15" x14ac:dyDescent="0.2">
      <c r="A486" s="27">
        <v>15492</v>
      </c>
      <c r="B486" s="25" t="s">
        <v>608</v>
      </c>
      <c r="C486">
        <v>0</v>
      </c>
      <c r="D486">
        <v>0</v>
      </c>
      <c r="E486" t="s">
        <v>666</v>
      </c>
    </row>
    <row r="487" spans="1:5" ht="15" x14ac:dyDescent="0.2">
      <c r="A487" s="27">
        <v>15522</v>
      </c>
      <c r="B487" s="25" t="s">
        <v>609</v>
      </c>
      <c r="C487">
        <v>0</v>
      </c>
      <c r="D487">
        <v>0</v>
      </c>
      <c r="E487" t="s">
        <v>666</v>
      </c>
    </row>
    <row r="488" spans="1:5" ht="15" x14ac:dyDescent="0.2">
      <c r="A488" s="27">
        <v>15553</v>
      </c>
      <c r="B488" s="25" t="s">
        <v>610</v>
      </c>
      <c r="C488">
        <v>0</v>
      </c>
      <c r="D488">
        <v>0</v>
      </c>
      <c r="E488" t="s">
        <v>666</v>
      </c>
    </row>
    <row r="489" spans="1:5" ht="15" x14ac:dyDescent="0.2">
      <c r="A489" s="27">
        <v>15584</v>
      </c>
      <c r="B489" s="25" t="s">
        <v>611</v>
      </c>
      <c r="C489">
        <v>0</v>
      </c>
      <c r="D489">
        <v>0</v>
      </c>
      <c r="E489" t="s">
        <v>666</v>
      </c>
    </row>
    <row r="490" spans="1:5" ht="15" x14ac:dyDescent="0.2">
      <c r="A490" s="27">
        <v>15614</v>
      </c>
      <c r="B490" s="25" t="s">
        <v>612</v>
      </c>
      <c r="C490">
        <v>0</v>
      </c>
      <c r="D490">
        <v>0</v>
      </c>
      <c r="E490" t="s">
        <v>666</v>
      </c>
    </row>
    <row r="491" spans="1:5" ht="15" x14ac:dyDescent="0.2">
      <c r="A491" s="27">
        <v>15645</v>
      </c>
      <c r="B491" s="25" t="s">
        <v>613</v>
      </c>
      <c r="C491">
        <v>0</v>
      </c>
      <c r="D491">
        <v>0</v>
      </c>
      <c r="E491" t="s">
        <v>666</v>
      </c>
    </row>
    <row r="492" spans="1:5" ht="15" x14ac:dyDescent="0.2">
      <c r="A492" s="27">
        <v>15675</v>
      </c>
      <c r="B492" s="25" t="s">
        <v>614</v>
      </c>
      <c r="C492">
        <v>0</v>
      </c>
      <c r="D492">
        <v>0</v>
      </c>
      <c r="E492" t="s">
        <v>666</v>
      </c>
    </row>
    <row r="493" spans="1:5" ht="15" x14ac:dyDescent="0.2">
      <c r="A493" s="27">
        <v>15706</v>
      </c>
      <c r="B493" s="25" t="s">
        <v>615</v>
      </c>
      <c r="C493">
        <v>0</v>
      </c>
      <c r="D493">
        <v>0</v>
      </c>
      <c r="E493" t="s">
        <v>666</v>
      </c>
    </row>
  </sheetData>
  <phoneticPr fontId="14" type="noConversion"/>
  <conditionalFormatting sqref="A1:A493">
    <cfRule type="expression" dxfId="2" priority="2">
      <formula>"Año%2==0"</formula>
    </cfRule>
  </conditionalFormatting>
  <conditionalFormatting sqref="B1:B493">
    <cfRule type="expression" dxfId="1" priority="1">
      <formula>"Año%2==0"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Introduction</vt:lpstr>
      <vt:lpstr>Annual</vt:lpstr>
      <vt:lpstr>Monthly</vt:lpstr>
      <vt:lpstr>Notes Vs. Coins in Circulation</vt:lpstr>
      <vt:lpstr>Sterling &amp; USD exchange rate</vt:lpstr>
      <vt:lpstr>Currency Reserve Components</vt:lpstr>
      <vt:lpstr>TESTS-&gt;</vt:lpstr>
      <vt:lpstr>Reserve Pass-Through (annual)</vt:lpstr>
      <vt:lpstr>FA vs. TA (monthly)</vt:lpstr>
      <vt:lpstr>FA vs. TA (Annual)</vt:lpstr>
      <vt:lpstr>NFR vs. MB (monthly)</vt:lpstr>
      <vt:lpstr>NFR vs. MB (annual)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Schuler</dc:creator>
  <cp:keywords/>
  <dc:description/>
  <cp:lastModifiedBy>Microsoft Office User</cp:lastModifiedBy>
  <cp:revision/>
  <dcterms:created xsi:type="dcterms:W3CDTF">2022-07-25T02:35:24Z</dcterms:created>
  <dcterms:modified xsi:type="dcterms:W3CDTF">2022-08-22T18:32:02Z</dcterms:modified>
  <cp:category/>
  <cp:contentStatus/>
</cp:coreProperties>
</file>