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erikbostrom/Desktop/"/>
    </mc:Choice>
  </mc:AlternateContent>
  <bookViews>
    <workbookView xWindow="2520" yWindow="460" windowWidth="17860" windowHeight="14680"/>
  </bookViews>
  <sheets>
    <sheet name="Introduction" sheetId="13" r:id="rId1"/>
    <sheet name="Rainfall v GDP" sheetId="1" r:id="rId2"/>
    <sheet name="Bond Notes Outstanding" sheetId="2" r:id="rId3"/>
    <sheet name="Exports to" sheetId="6" r:id="rId4"/>
    <sheet name="Imports from" sheetId="8" r:id="rId5"/>
    <sheet name="Exports Imports Totals" sheetId="10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4" i="10" l="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E5" i="1"/>
  <c r="E4" i="1"/>
  <c r="E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G45" i="1"/>
  <c r="G44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H1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" i="1"/>
  <c r="E12" i="1"/>
  <c r="E11" i="1"/>
  <c r="E10" i="1"/>
  <c r="E9" i="1"/>
  <c r="E8" i="1"/>
  <c r="E7" i="1"/>
  <c r="E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<sst xmlns="http://schemas.openxmlformats.org/spreadsheetml/2006/main" count="72" uniqueCount="62">
  <si>
    <t>Rainfall (mm)</t>
  </si>
  <si>
    <t>Year</t>
  </si>
  <si>
    <t>Rainfall(mm)</t>
  </si>
  <si>
    <t>Average Rainfall</t>
  </si>
  <si>
    <t>Zero</t>
  </si>
  <si>
    <t>GDP Annual Growth</t>
  </si>
  <si>
    <t>Date</t>
  </si>
  <si>
    <t>Bond Notes and Coins in Circulation (in Millions USD)</t>
  </si>
  <si>
    <t>USA</t>
  </si>
  <si>
    <t>Netherlands</t>
  </si>
  <si>
    <t>Italy</t>
  </si>
  <si>
    <t>United Kingdom</t>
  </si>
  <si>
    <t>Germany</t>
  </si>
  <si>
    <t>China</t>
  </si>
  <si>
    <t>U.A.E.</t>
  </si>
  <si>
    <t>Zambia</t>
  </si>
  <si>
    <t>South Africa</t>
  </si>
  <si>
    <t>Mozambique</t>
  </si>
  <si>
    <t>Percent of Exports 2015</t>
  </si>
  <si>
    <t>Percent of Exports 2010</t>
  </si>
  <si>
    <t>Country</t>
  </si>
  <si>
    <t>Singapore</t>
  </si>
  <si>
    <t>Kuwait</t>
  </si>
  <si>
    <t>India</t>
  </si>
  <si>
    <t>U.A.E</t>
  </si>
  <si>
    <t>Import Percent 2015</t>
  </si>
  <si>
    <t>Import Percent 2010</t>
  </si>
  <si>
    <t>Net Exports</t>
  </si>
  <si>
    <t>Imports ($ Billions)</t>
  </si>
  <si>
    <t>Exports ($ Billions)</t>
  </si>
  <si>
    <t>Zimbabwe's Dollarization: A Unorthodox Dilemma</t>
  </si>
  <si>
    <t>by Erik Bostrom</t>
  </si>
  <si>
    <t>Sheet (Data)</t>
  </si>
  <si>
    <t>Description</t>
  </si>
  <si>
    <t>This sheet</t>
  </si>
  <si>
    <t>Sheet (Analysis)</t>
  </si>
  <si>
    <t>This workbook accompanies the following working paper:</t>
  </si>
  <si>
    <t>The working paper is part of the Studies in Applied Economics series from the Johns Hopkins Institute for Applied Economics, Global Health, and the Study of Business Enterprise:</t>
  </si>
  <si>
    <t>http://krieger.jhu.edu/iae/economics/</t>
  </si>
  <si>
    <t>Notes</t>
  </si>
  <si>
    <t>Erik Bostrom compiled the data, performed the data analysis, and created the graphs</t>
  </si>
  <si>
    <t>Introduction</t>
  </si>
  <si>
    <t>Rainfall Vs. GDP</t>
  </si>
  <si>
    <t>Bond Notes Outsanding</t>
  </si>
  <si>
    <t>Total bond notes and coins issued by the Zimabwean goernment on a monthly basis</t>
  </si>
  <si>
    <t>Net Exports($ Billions)</t>
  </si>
  <si>
    <t>Exports to</t>
  </si>
  <si>
    <t>Imports from</t>
  </si>
  <si>
    <t>Exports by Zimbabwe to selected countries by trade value percentage</t>
  </si>
  <si>
    <t>Imports by Zimbabwe from selected countries by trade value percentage</t>
  </si>
  <si>
    <t>Exports Imports Totals</t>
  </si>
  <si>
    <t>Total value of all exports and imports in Zimbabwe measured per year</t>
  </si>
  <si>
    <t>Total rainfall from all years/number of years</t>
  </si>
  <si>
    <t>(Total yearly exports) - (Total yearly imports)</t>
  </si>
  <si>
    <t>Copyright 2017 by Erik Bostrom. Data may be reproduced or adapted provided that no fee is charged and the original source is properly credited.</t>
  </si>
  <si>
    <t>Zimbabwe's Annual Rainfall vs. Zimbabwe's Percent Change in Real GDP</t>
  </si>
  <si>
    <t>Data on yearly rainfall measured in mm vs. percent change in real GDP growth in Zimbabwe</t>
  </si>
  <si>
    <t>Bond Notes Outstanding in Zimbabwe</t>
  </si>
  <si>
    <t>Exports by Zimbabwe to Selected Countries by Trade Value Percentage</t>
  </si>
  <si>
    <t>Imports by Zimbabwe from Selected Countries by Trade Value Percentage</t>
  </si>
  <si>
    <t>Total Value of all Exports and Imports in Zimbabwe Measured Yearly</t>
  </si>
  <si>
    <t>Erik Bostrom, "Zimbabwe's Dollarization: An Unorthodox Dilemma"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</si>
</sst>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1" fontId="0" fillId="0" borderId="0" xfId="0" applyNumberFormat="1"/>
    <xf numFmtId="0" fontId="2" fillId="0" borderId="0" xfId="0" applyFont="1"/>
    <xf numFmtId="0" fontId="1" fillId="0" borderId="0" xfId="1"/>
    <xf numFmtId="10" fontId="3" fillId="0" borderId="0" xfId="1" applyNumberFormat="1" applyFont="1"/>
    <xf numFmtId="0" fontId="4" fillId="0" borderId="0" xfId="2"/>
    <xf numFmtId="0" fontId="5" fillId="0" borderId="0" xfId="0" applyFont="1"/>
    <xf numFmtId="0" fontId="6" fillId="0" borderId="0" xfId="0" applyFont="1"/>
    <xf numFmtId="17" fontId="0" fillId="0" borderId="0" xfId="0" applyNumberFormat="1" applyFont="1"/>
    <xf numFmtId="2" fontId="0" fillId="0" borderId="0" xfId="0" applyNumberFormat="1" applyFont="1"/>
    <xf numFmtId="0" fontId="7" fillId="0" borderId="0" xfId="1" applyFont="1"/>
    <xf numFmtId="10" fontId="8" fillId="0" borderId="0" xfId="1" applyNumberFormat="1" applyFont="1"/>
    <xf numFmtId="9" fontId="7" fillId="0" borderId="0" xfId="1" applyNumberFormat="1" applyFont="1"/>
    <xf numFmtId="9" fontId="8" fillId="0" borderId="0" xfId="1" applyNumberFormat="1" applyFont="1"/>
    <xf numFmtId="10" fontId="7" fillId="0" borderId="0" xfId="1" applyNumberFormat="1" applyFont="1"/>
    <xf numFmtId="0" fontId="9" fillId="0" borderId="0" xfId="1" applyFont="1"/>
    <xf numFmtId="0" fontId="9" fillId="0" borderId="0" xfId="2" applyFont="1"/>
    <xf numFmtId="49" fontId="7" fillId="0" borderId="0" xfId="2" applyNumberFormat="1" applyFont="1"/>
    <xf numFmtId="164" fontId="7" fillId="0" borderId="0" xfId="2" applyNumberFormat="1" applyFont="1"/>
    <xf numFmtId="0" fontId="10" fillId="0" borderId="0" xfId="1" applyFont="1"/>
    <xf numFmtId="0" fontId="0" fillId="0" borderId="0" xfId="0" applyFont="1"/>
    <xf numFmtId="0" fontId="10" fillId="0" borderId="0" xfId="0" applyFont="1"/>
    <xf numFmtId="0" fontId="8" fillId="0" borderId="0" xfId="0" applyFont="1"/>
    <xf numFmtId="4" fontId="10" fillId="0" borderId="0" xfId="0" applyNumberFormat="1" applyFont="1"/>
    <xf numFmtId="4" fontId="8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Annual Rainfall and GDP Growth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'Rainfall v GDP'!$E$3</c:f>
              <c:strCache>
                <c:ptCount val="1"/>
                <c:pt idx="0">
                  <c:v>Rainfall(mm)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'Rainfall v GDP'!$D$9:$D$44</c:f>
              <c:numCache>
                <c:formatCode>General</c:formatCode>
                <c:ptCount val="36"/>
                <c:pt idx="0">
                  <c:v>1981.0</c:v>
                </c:pt>
                <c:pt idx="1">
                  <c:v>1982.0</c:v>
                </c:pt>
                <c:pt idx="2">
                  <c:v>1983.0</c:v>
                </c:pt>
                <c:pt idx="3">
                  <c:v>1984.0</c:v>
                </c:pt>
                <c:pt idx="4">
                  <c:v>1985.0</c:v>
                </c:pt>
                <c:pt idx="5">
                  <c:v>1986.0</c:v>
                </c:pt>
                <c:pt idx="6">
                  <c:v>1987.0</c:v>
                </c:pt>
                <c:pt idx="7">
                  <c:v>1988.0</c:v>
                </c:pt>
                <c:pt idx="8">
                  <c:v>1989.0</c:v>
                </c:pt>
                <c:pt idx="9">
                  <c:v>1990.0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2003.0</c:v>
                </c:pt>
                <c:pt idx="23">
                  <c:v>2004.0</c:v>
                </c:pt>
                <c:pt idx="24">
                  <c:v>2005.0</c:v>
                </c:pt>
                <c:pt idx="25">
                  <c:v>2006.0</c:v>
                </c:pt>
                <c:pt idx="26">
                  <c:v>2007.0</c:v>
                </c:pt>
                <c:pt idx="27">
                  <c:v>2008.0</c:v>
                </c:pt>
                <c:pt idx="28">
                  <c:v>2009.0</c:v>
                </c:pt>
                <c:pt idx="29">
                  <c:v>2010.0</c:v>
                </c:pt>
                <c:pt idx="30">
                  <c:v>2011.0</c:v>
                </c:pt>
                <c:pt idx="31">
                  <c:v>2012.0</c:v>
                </c:pt>
                <c:pt idx="32">
                  <c:v>2013.0</c:v>
                </c:pt>
                <c:pt idx="33">
                  <c:v>2014.0</c:v>
                </c:pt>
                <c:pt idx="34">
                  <c:v>2015.0</c:v>
                </c:pt>
                <c:pt idx="35">
                  <c:v>2016.0</c:v>
                </c:pt>
              </c:numCache>
            </c:numRef>
          </c:cat>
          <c:val>
            <c:numRef>
              <c:f>'Rainfall v GDP'!$E$9:$E$44</c:f>
              <c:numCache>
                <c:formatCode>0</c:formatCode>
                <c:ptCount val="36"/>
                <c:pt idx="0">
                  <c:v>817.8897100000001</c:v>
                </c:pt>
                <c:pt idx="1">
                  <c:v>467.21797</c:v>
                </c:pt>
                <c:pt idx="2">
                  <c:v>476.84588</c:v>
                </c:pt>
                <c:pt idx="3">
                  <c:v>571.62987</c:v>
                </c:pt>
                <c:pt idx="4">
                  <c:v>760.69549</c:v>
                </c:pt>
                <c:pt idx="5">
                  <c:v>692.91841</c:v>
                </c:pt>
                <c:pt idx="6">
                  <c:v>479.53353</c:v>
                </c:pt>
                <c:pt idx="7">
                  <c:v>651.36141</c:v>
                </c:pt>
                <c:pt idx="8">
                  <c:v>645.4380600000001</c:v>
                </c:pt>
                <c:pt idx="9">
                  <c:v>615.6118200000001</c:v>
                </c:pt>
                <c:pt idx="10">
                  <c:v>511.5931</c:v>
                </c:pt>
                <c:pt idx="11">
                  <c:v>455.0985</c:v>
                </c:pt>
                <c:pt idx="12">
                  <c:v>662.0107699999998</c:v>
                </c:pt>
                <c:pt idx="13">
                  <c:v>462.07208</c:v>
                </c:pt>
                <c:pt idx="14">
                  <c:v>460.07186</c:v>
                </c:pt>
                <c:pt idx="15">
                  <c:v>694.75225</c:v>
                </c:pt>
                <c:pt idx="16">
                  <c:v>791.74305</c:v>
                </c:pt>
                <c:pt idx="17">
                  <c:v>687.94057</c:v>
                </c:pt>
                <c:pt idx="18">
                  <c:v>688.06286</c:v>
                </c:pt>
                <c:pt idx="19">
                  <c:v>891.8292</c:v>
                </c:pt>
                <c:pt idx="20">
                  <c:v>872.3763200000001</c:v>
                </c:pt>
                <c:pt idx="21">
                  <c:v>444.43636</c:v>
                </c:pt>
                <c:pt idx="22">
                  <c:v>622.41422</c:v>
                </c:pt>
                <c:pt idx="23">
                  <c:v>742.18218</c:v>
                </c:pt>
                <c:pt idx="24">
                  <c:v>571.17003</c:v>
                </c:pt>
                <c:pt idx="25">
                  <c:v>698.72519</c:v>
                </c:pt>
                <c:pt idx="26">
                  <c:v>674.23508</c:v>
                </c:pt>
                <c:pt idx="27">
                  <c:v>549.8193899999999</c:v>
                </c:pt>
                <c:pt idx="28">
                  <c:v>653.3012900000001</c:v>
                </c:pt>
                <c:pt idx="29">
                  <c:v>681.57174</c:v>
                </c:pt>
                <c:pt idx="30">
                  <c:v>714.56697</c:v>
                </c:pt>
                <c:pt idx="31">
                  <c:v>602.3673</c:v>
                </c:pt>
                <c:pt idx="32">
                  <c:v>616.9252299999999</c:v>
                </c:pt>
                <c:pt idx="33">
                  <c:v>655.8000400000001</c:v>
                </c:pt>
                <c:pt idx="34">
                  <c:v>421.37958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'Rainfall v GDP'!$G$3</c:f>
              <c:strCache>
                <c:ptCount val="1"/>
                <c:pt idx="0">
                  <c:v>Average Rainfall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'Rainfall v GDP'!$D$9:$D$44</c:f>
              <c:numCache>
                <c:formatCode>General</c:formatCode>
                <c:ptCount val="36"/>
                <c:pt idx="0">
                  <c:v>1981.0</c:v>
                </c:pt>
                <c:pt idx="1">
                  <c:v>1982.0</c:v>
                </c:pt>
                <c:pt idx="2">
                  <c:v>1983.0</c:v>
                </c:pt>
                <c:pt idx="3">
                  <c:v>1984.0</c:v>
                </c:pt>
                <c:pt idx="4">
                  <c:v>1985.0</c:v>
                </c:pt>
                <c:pt idx="5">
                  <c:v>1986.0</c:v>
                </c:pt>
                <c:pt idx="6">
                  <c:v>1987.0</c:v>
                </c:pt>
                <c:pt idx="7">
                  <c:v>1988.0</c:v>
                </c:pt>
                <c:pt idx="8">
                  <c:v>1989.0</c:v>
                </c:pt>
                <c:pt idx="9">
                  <c:v>1990.0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2003.0</c:v>
                </c:pt>
                <c:pt idx="23">
                  <c:v>2004.0</c:v>
                </c:pt>
                <c:pt idx="24">
                  <c:v>2005.0</c:v>
                </c:pt>
                <c:pt idx="25">
                  <c:v>2006.0</c:v>
                </c:pt>
                <c:pt idx="26">
                  <c:v>2007.0</c:v>
                </c:pt>
                <c:pt idx="27">
                  <c:v>2008.0</c:v>
                </c:pt>
                <c:pt idx="28">
                  <c:v>2009.0</c:v>
                </c:pt>
                <c:pt idx="29">
                  <c:v>2010.0</c:v>
                </c:pt>
                <c:pt idx="30">
                  <c:v>2011.0</c:v>
                </c:pt>
                <c:pt idx="31">
                  <c:v>2012.0</c:v>
                </c:pt>
                <c:pt idx="32">
                  <c:v>2013.0</c:v>
                </c:pt>
                <c:pt idx="33">
                  <c:v>2014.0</c:v>
                </c:pt>
                <c:pt idx="34">
                  <c:v>2015.0</c:v>
                </c:pt>
                <c:pt idx="35">
                  <c:v>2016.0</c:v>
                </c:pt>
              </c:numCache>
            </c:numRef>
          </c:cat>
          <c:val>
            <c:numRef>
              <c:f>'Rainfall v GDP'!$G$9:$G$44</c:f>
              <c:numCache>
                <c:formatCode>0</c:formatCode>
                <c:ptCount val="36"/>
                <c:pt idx="0">
                  <c:v>635.0</c:v>
                </c:pt>
                <c:pt idx="1">
                  <c:v>635.0</c:v>
                </c:pt>
                <c:pt idx="2">
                  <c:v>635.0</c:v>
                </c:pt>
                <c:pt idx="3">
                  <c:v>635.0</c:v>
                </c:pt>
                <c:pt idx="4">
                  <c:v>635.0</c:v>
                </c:pt>
                <c:pt idx="5">
                  <c:v>635.0</c:v>
                </c:pt>
                <c:pt idx="6">
                  <c:v>635.0</c:v>
                </c:pt>
                <c:pt idx="7">
                  <c:v>635.0</c:v>
                </c:pt>
                <c:pt idx="8">
                  <c:v>635.0</c:v>
                </c:pt>
                <c:pt idx="9">
                  <c:v>635.0</c:v>
                </c:pt>
                <c:pt idx="10">
                  <c:v>635.0</c:v>
                </c:pt>
                <c:pt idx="11">
                  <c:v>635.0</c:v>
                </c:pt>
                <c:pt idx="12">
                  <c:v>635.0</c:v>
                </c:pt>
                <c:pt idx="13">
                  <c:v>635.0</c:v>
                </c:pt>
                <c:pt idx="14">
                  <c:v>635.0</c:v>
                </c:pt>
                <c:pt idx="15">
                  <c:v>635.0</c:v>
                </c:pt>
                <c:pt idx="16">
                  <c:v>635.0</c:v>
                </c:pt>
                <c:pt idx="17">
                  <c:v>635.0</c:v>
                </c:pt>
                <c:pt idx="18">
                  <c:v>635.0</c:v>
                </c:pt>
                <c:pt idx="19">
                  <c:v>635.0</c:v>
                </c:pt>
                <c:pt idx="20">
                  <c:v>635.0</c:v>
                </c:pt>
                <c:pt idx="21">
                  <c:v>635.0</c:v>
                </c:pt>
                <c:pt idx="22">
                  <c:v>635.0</c:v>
                </c:pt>
                <c:pt idx="23">
                  <c:v>635.0</c:v>
                </c:pt>
                <c:pt idx="24">
                  <c:v>635.0</c:v>
                </c:pt>
                <c:pt idx="25">
                  <c:v>635.0</c:v>
                </c:pt>
                <c:pt idx="26">
                  <c:v>635.0</c:v>
                </c:pt>
                <c:pt idx="27">
                  <c:v>635.0</c:v>
                </c:pt>
                <c:pt idx="28">
                  <c:v>635.0</c:v>
                </c:pt>
                <c:pt idx="29">
                  <c:v>635.0</c:v>
                </c:pt>
                <c:pt idx="30">
                  <c:v>635.0</c:v>
                </c:pt>
                <c:pt idx="31">
                  <c:v>635.0</c:v>
                </c:pt>
                <c:pt idx="32">
                  <c:v>635.0</c:v>
                </c:pt>
                <c:pt idx="33">
                  <c:v>635.0</c:v>
                </c:pt>
                <c:pt idx="34">
                  <c:v>635.0</c:v>
                </c:pt>
                <c:pt idx="35">
                  <c:v>635.0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95248"/>
        <c:axId val="267198880"/>
      </c:lineChart>
      <c:lineChart>
        <c:grouping val="standard"/>
        <c:varyColors val="0"/>
        <c:ser>
          <c:idx val="1"/>
          <c:order val="1"/>
          <c:tx>
            <c:strRef>
              <c:f>'Rainfall v GDP'!$F$3</c:f>
              <c:strCache>
                <c:ptCount val="1"/>
                <c:pt idx="0">
                  <c:v>GDP Annual Growth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11"/>
            <c:spPr>
              <a:noFill/>
              <a:ln w="12700" cmpd="sng">
                <a:solidFill>
                  <a:schemeClr val="accent6"/>
                </a:solidFill>
              </a:ln>
              <a:effectLst/>
            </c:spPr>
          </c:marker>
          <c:cat>
            <c:numRef>
              <c:f>'Rainfall v GDP'!$D$9:$D$44</c:f>
              <c:numCache>
                <c:formatCode>General</c:formatCode>
                <c:ptCount val="36"/>
                <c:pt idx="0">
                  <c:v>1981.0</c:v>
                </c:pt>
                <c:pt idx="1">
                  <c:v>1982.0</c:v>
                </c:pt>
                <c:pt idx="2">
                  <c:v>1983.0</c:v>
                </c:pt>
                <c:pt idx="3">
                  <c:v>1984.0</c:v>
                </c:pt>
                <c:pt idx="4">
                  <c:v>1985.0</c:v>
                </c:pt>
                <c:pt idx="5">
                  <c:v>1986.0</c:v>
                </c:pt>
                <c:pt idx="6">
                  <c:v>1987.0</c:v>
                </c:pt>
                <c:pt idx="7">
                  <c:v>1988.0</c:v>
                </c:pt>
                <c:pt idx="8">
                  <c:v>1989.0</c:v>
                </c:pt>
                <c:pt idx="9">
                  <c:v>1990.0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2003.0</c:v>
                </c:pt>
                <c:pt idx="23">
                  <c:v>2004.0</c:v>
                </c:pt>
                <c:pt idx="24">
                  <c:v>2005.0</c:v>
                </c:pt>
                <c:pt idx="25">
                  <c:v>2006.0</c:v>
                </c:pt>
                <c:pt idx="26">
                  <c:v>2007.0</c:v>
                </c:pt>
                <c:pt idx="27">
                  <c:v>2008.0</c:v>
                </c:pt>
                <c:pt idx="28">
                  <c:v>2009.0</c:v>
                </c:pt>
                <c:pt idx="29">
                  <c:v>2010.0</c:v>
                </c:pt>
                <c:pt idx="30">
                  <c:v>2011.0</c:v>
                </c:pt>
                <c:pt idx="31">
                  <c:v>2012.0</c:v>
                </c:pt>
                <c:pt idx="32">
                  <c:v>2013.0</c:v>
                </c:pt>
                <c:pt idx="33">
                  <c:v>2014.0</c:v>
                </c:pt>
                <c:pt idx="34">
                  <c:v>2015.0</c:v>
                </c:pt>
                <c:pt idx="35">
                  <c:v>2016.0</c:v>
                </c:pt>
              </c:numCache>
            </c:numRef>
          </c:cat>
          <c:val>
            <c:numRef>
              <c:f>'Rainfall v GDP'!$F$9:$F$44</c:f>
              <c:numCache>
                <c:formatCode>General</c:formatCode>
                <c:ptCount val="36"/>
                <c:pt idx="0">
                  <c:v>12.52542485970065</c:v>
                </c:pt>
                <c:pt idx="1">
                  <c:v>2.634297144080989</c:v>
                </c:pt>
                <c:pt idx="2">
                  <c:v>1.58530545939159</c:v>
                </c:pt>
                <c:pt idx="3">
                  <c:v>-1.907360107467454</c:v>
                </c:pt>
                <c:pt idx="4">
                  <c:v>6.944387765710516</c:v>
                </c:pt>
                <c:pt idx="5">
                  <c:v>2.099029129</c:v>
                </c:pt>
                <c:pt idx="6">
                  <c:v>1.150737204540704</c:v>
                </c:pt>
                <c:pt idx="7">
                  <c:v>7.55237450804786</c:v>
                </c:pt>
                <c:pt idx="8">
                  <c:v>5.199766443691174</c:v>
                </c:pt>
                <c:pt idx="9">
                  <c:v>6.98855293318546</c:v>
                </c:pt>
                <c:pt idx="10">
                  <c:v>5.53178207231213</c:v>
                </c:pt>
                <c:pt idx="11">
                  <c:v>-9.015569820552997</c:v>
                </c:pt>
                <c:pt idx="12">
                  <c:v>1.051458509096022</c:v>
                </c:pt>
                <c:pt idx="13">
                  <c:v>9.235198741870089</c:v>
                </c:pt>
                <c:pt idx="14">
                  <c:v>0.158025752422645</c:v>
                </c:pt>
                <c:pt idx="15">
                  <c:v>10.36069674329477</c:v>
                </c:pt>
                <c:pt idx="16">
                  <c:v>2.68059417376931</c:v>
                </c:pt>
                <c:pt idx="17">
                  <c:v>2.88521191729652</c:v>
                </c:pt>
                <c:pt idx="18">
                  <c:v>-0.817820898748295</c:v>
                </c:pt>
                <c:pt idx="19">
                  <c:v>-3.059189626</c:v>
                </c:pt>
                <c:pt idx="20">
                  <c:v>1.439615074460733</c:v>
                </c:pt>
                <c:pt idx="21">
                  <c:v>-8.894023417261038</c:v>
                </c:pt>
                <c:pt idx="22">
                  <c:v>-16.99507452755013</c:v>
                </c:pt>
                <c:pt idx="23">
                  <c:v>-5.8075383034694</c:v>
                </c:pt>
                <c:pt idx="24">
                  <c:v>-5.7110838330468</c:v>
                </c:pt>
                <c:pt idx="25">
                  <c:v>-3.46149505040178</c:v>
                </c:pt>
                <c:pt idx="26">
                  <c:v>-3.653327043395634</c:v>
                </c:pt>
                <c:pt idx="27">
                  <c:v>-17.66894659761866</c:v>
                </c:pt>
                <c:pt idx="28">
                  <c:v>8.709225274</c:v>
                </c:pt>
                <c:pt idx="29">
                  <c:v>15.44687248186101</c:v>
                </c:pt>
                <c:pt idx="30">
                  <c:v>16.33246722</c:v>
                </c:pt>
                <c:pt idx="31">
                  <c:v>13.60917016499732</c:v>
                </c:pt>
                <c:pt idx="32">
                  <c:v>5.270354548044935</c:v>
                </c:pt>
                <c:pt idx="33">
                  <c:v>2.765270701</c:v>
                </c:pt>
                <c:pt idx="34">
                  <c:v>1.423933390065216</c:v>
                </c:pt>
                <c:pt idx="35">
                  <c:v>0.693918397045863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02272"/>
        <c:axId val="267204592"/>
      </c:lineChart>
      <c:dateAx>
        <c:axId val="26719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98880"/>
        <c:crosses val="autoZero"/>
        <c:auto val="0"/>
        <c:lblOffset val="100"/>
        <c:baseTimeUnit val="days"/>
      </c:dateAx>
      <c:valAx>
        <c:axId val="267198880"/>
        <c:scaling>
          <c:orientation val="minMax"/>
          <c:max val="1300.0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Annual Rainfall in mm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95248"/>
        <c:crosses val="autoZero"/>
        <c:crossBetween val="between"/>
      </c:valAx>
      <c:catAx>
        <c:axId val="26720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204592"/>
        <c:crosses val="autoZero"/>
        <c:auto val="1"/>
        <c:lblAlgn val="ctr"/>
        <c:lblOffset val="100"/>
        <c:noMultiLvlLbl val="0"/>
      </c:catAx>
      <c:valAx>
        <c:axId val="267204592"/>
        <c:scaling>
          <c:orientation val="minMax"/>
          <c:max val="21.0"/>
          <c:min val="-20.0"/>
        </c:scaling>
        <c:delete val="0"/>
        <c:axPos val="r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GDP Growth Rate (%)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02272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36717960529157"/>
          <c:y val="0.717209350136716"/>
          <c:w val="0.402485569102765"/>
          <c:h val="0.04918402171008"/>
        </c:manualLayout>
      </c:layout>
      <c:overlay val="0"/>
      <c:spPr>
        <a:noFill/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853499562554681"/>
          <c:y val="0.109573333333333"/>
          <c:w val="0.872166383613813"/>
          <c:h val="0.642764724409449"/>
        </c:manualLayout>
      </c:layout>
      <c:lineChart>
        <c:grouping val="standard"/>
        <c:varyColors val="0"/>
        <c:ser>
          <c:idx val="0"/>
          <c:order val="0"/>
          <c:tx>
            <c:strRef>
              <c:f>'Bond Notes Outstanding'!$B$3</c:f>
              <c:strCache>
                <c:ptCount val="1"/>
                <c:pt idx="0">
                  <c:v>Bond Notes and Coins in Circulation (in Millions USD)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'Bond Notes Outstanding'!$A$4:$A$37</c:f>
              <c:numCache>
                <c:formatCode>mmm\-yy</c:formatCode>
                <c:ptCount val="34"/>
                <c:pt idx="0">
                  <c:v>41883.0</c:v>
                </c:pt>
                <c:pt idx="1">
                  <c:v>41913.0</c:v>
                </c:pt>
                <c:pt idx="2">
                  <c:v>41944.0</c:v>
                </c:pt>
                <c:pt idx="3">
                  <c:v>41974.0</c:v>
                </c:pt>
                <c:pt idx="4">
                  <c:v>42005.0</c:v>
                </c:pt>
                <c:pt idx="5">
                  <c:v>42036.0</c:v>
                </c:pt>
                <c:pt idx="6">
                  <c:v>42064.0</c:v>
                </c:pt>
                <c:pt idx="7">
                  <c:v>42095.0</c:v>
                </c:pt>
                <c:pt idx="8">
                  <c:v>42125.0</c:v>
                </c:pt>
                <c:pt idx="9">
                  <c:v>42156.0</c:v>
                </c:pt>
                <c:pt idx="10">
                  <c:v>42186.0</c:v>
                </c:pt>
                <c:pt idx="11">
                  <c:v>42217.0</c:v>
                </c:pt>
                <c:pt idx="12">
                  <c:v>42248.0</c:v>
                </c:pt>
                <c:pt idx="13">
                  <c:v>42278.0</c:v>
                </c:pt>
                <c:pt idx="14">
                  <c:v>42309.0</c:v>
                </c:pt>
                <c:pt idx="15">
                  <c:v>42339.0</c:v>
                </c:pt>
                <c:pt idx="16">
                  <c:v>42370.0</c:v>
                </c:pt>
                <c:pt idx="17">
                  <c:v>42401.0</c:v>
                </c:pt>
                <c:pt idx="18">
                  <c:v>42430.0</c:v>
                </c:pt>
                <c:pt idx="19">
                  <c:v>42461.0</c:v>
                </c:pt>
                <c:pt idx="20">
                  <c:v>42491.0</c:v>
                </c:pt>
                <c:pt idx="21">
                  <c:v>42522.0</c:v>
                </c:pt>
                <c:pt idx="22">
                  <c:v>42552.0</c:v>
                </c:pt>
                <c:pt idx="23">
                  <c:v>42583.0</c:v>
                </c:pt>
                <c:pt idx="24">
                  <c:v>42614.0</c:v>
                </c:pt>
                <c:pt idx="25">
                  <c:v>42644.0</c:v>
                </c:pt>
                <c:pt idx="26">
                  <c:v>42675.0</c:v>
                </c:pt>
                <c:pt idx="27">
                  <c:v>42705.0</c:v>
                </c:pt>
                <c:pt idx="28">
                  <c:v>42736.0</c:v>
                </c:pt>
                <c:pt idx="29">
                  <c:v>42767.0</c:v>
                </c:pt>
                <c:pt idx="30">
                  <c:v>42795.0</c:v>
                </c:pt>
                <c:pt idx="31">
                  <c:v>42826.0</c:v>
                </c:pt>
                <c:pt idx="32">
                  <c:v>42856.0</c:v>
                </c:pt>
                <c:pt idx="33">
                  <c:v>42887.0</c:v>
                </c:pt>
              </c:numCache>
            </c:numRef>
          </c:cat>
          <c:val>
            <c:numRef>
              <c:f>'Bond Notes Outstanding'!$B$4:$B$37</c:f>
              <c:numCache>
                <c:formatCode>0.00</c:formatCode>
                <c:ptCount val="3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0.2986</c:v>
                </c:pt>
                <c:pt idx="4">
                  <c:v>0.5671</c:v>
                </c:pt>
                <c:pt idx="5">
                  <c:v>1.0967</c:v>
                </c:pt>
                <c:pt idx="6">
                  <c:v>1.294</c:v>
                </c:pt>
                <c:pt idx="7">
                  <c:v>1.7493</c:v>
                </c:pt>
                <c:pt idx="8">
                  <c:v>2.3167</c:v>
                </c:pt>
                <c:pt idx="9">
                  <c:v>2.6841</c:v>
                </c:pt>
                <c:pt idx="10">
                  <c:v>2.7193</c:v>
                </c:pt>
                <c:pt idx="11">
                  <c:v>3.0163</c:v>
                </c:pt>
                <c:pt idx="12">
                  <c:v>3.4255</c:v>
                </c:pt>
                <c:pt idx="13">
                  <c:v>4.4453</c:v>
                </c:pt>
                <c:pt idx="14">
                  <c:v>5.7893</c:v>
                </c:pt>
                <c:pt idx="15">
                  <c:v>7.127</c:v>
                </c:pt>
                <c:pt idx="16">
                  <c:v>8.573895</c:v>
                </c:pt>
                <c:pt idx="17">
                  <c:v>8.895597</c:v>
                </c:pt>
                <c:pt idx="18">
                  <c:v>9.138275</c:v>
                </c:pt>
                <c:pt idx="19">
                  <c:v>7.7585</c:v>
                </c:pt>
                <c:pt idx="20">
                  <c:v>8.0058</c:v>
                </c:pt>
                <c:pt idx="21">
                  <c:v>9.719251</c:v>
                </c:pt>
                <c:pt idx="22">
                  <c:v>9.831185</c:v>
                </c:pt>
                <c:pt idx="23">
                  <c:v>10.3534</c:v>
                </c:pt>
                <c:pt idx="24">
                  <c:v>11.050358</c:v>
                </c:pt>
                <c:pt idx="25">
                  <c:v>11.102753</c:v>
                </c:pt>
                <c:pt idx="26">
                  <c:v>23.414148</c:v>
                </c:pt>
                <c:pt idx="27">
                  <c:v>86.733884</c:v>
                </c:pt>
                <c:pt idx="28">
                  <c:v>102.691796</c:v>
                </c:pt>
                <c:pt idx="29">
                  <c:v>132.681828</c:v>
                </c:pt>
                <c:pt idx="30">
                  <c:v>154.732753</c:v>
                </c:pt>
                <c:pt idx="31">
                  <c:v>164.070206</c:v>
                </c:pt>
                <c:pt idx="32">
                  <c:v>189.208546</c:v>
                </c:pt>
                <c:pt idx="33">
                  <c:v>203.523226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896176"/>
        <c:axId val="298899568"/>
      </c:lineChart>
      <c:catAx>
        <c:axId val="29889617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mmm\-yy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98899568"/>
        <c:crosses val="autoZero"/>
        <c:auto val="0"/>
        <c:lblAlgn val="ctr"/>
        <c:lblOffset val="100"/>
        <c:noMultiLvlLbl val="0"/>
      </c:catAx>
      <c:valAx>
        <c:axId val="29889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Milllions USD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9889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Zimbabwe</a:t>
            </a:r>
            <a:r>
              <a:rPr lang="en-US" baseline="0">
                <a:solidFill>
                  <a:schemeClr val="tx1"/>
                </a:solidFill>
              </a:rPr>
              <a:t> Export Percentages by Country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62910904045"/>
          <c:y val="0.133409090909091"/>
          <c:w val="0.85238609062756"/>
          <c:h val="0.61171938873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to'!$B$3</c:f>
              <c:strCache>
                <c:ptCount val="1"/>
                <c:pt idx="0">
                  <c:v>Percent of Exports 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'Exports to'!$A$4:$A$13</c:f>
              <c:strCache>
                <c:ptCount val="10"/>
                <c:pt idx="0">
                  <c:v>Mozambique</c:v>
                </c:pt>
                <c:pt idx="1">
                  <c:v>South Africa</c:v>
                </c:pt>
                <c:pt idx="2">
                  <c:v>Zambia</c:v>
                </c:pt>
                <c:pt idx="3">
                  <c:v>U.A.E.</c:v>
                </c:pt>
                <c:pt idx="4">
                  <c:v>China</c:v>
                </c:pt>
                <c:pt idx="5">
                  <c:v>Germany</c:v>
                </c:pt>
                <c:pt idx="6">
                  <c:v>United Kingdom</c:v>
                </c:pt>
                <c:pt idx="7">
                  <c:v>Italy</c:v>
                </c:pt>
                <c:pt idx="8">
                  <c:v>Netherlands</c:v>
                </c:pt>
                <c:pt idx="9">
                  <c:v>USA</c:v>
                </c:pt>
              </c:strCache>
            </c:strRef>
          </c:cat>
          <c:val>
            <c:numRef>
              <c:f>'Exports to'!$B$4:$B$13</c:f>
              <c:numCache>
                <c:formatCode>0%</c:formatCode>
                <c:ptCount val="10"/>
                <c:pt idx="0" formatCode="0.00%">
                  <c:v>0.025</c:v>
                </c:pt>
                <c:pt idx="1">
                  <c:v>0.47</c:v>
                </c:pt>
                <c:pt idx="2" formatCode="0.00%">
                  <c:v>0.022</c:v>
                </c:pt>
                <c:pt idx="3">
                  <c:v>0.1</c:v>
                </c:pt>
                <c:pt idx="4" formatCode="0.00%">
                  <c:v>0.077</c:v>
                </c:pt>
                <c:pt idx="5" formatCode="0.00%">
                  <c:v>0.014</c:v>
                </c:pt>
                <c:pt idx="6" formatCode="0.00%">
                  <c:v>0.021</c:v>
                </c:pt>
                <c:pt idx="7" formatCode="0.00%">
                  <c:v>0.027</c:v>
                </c:pt>
                <c:pt idx="8" formatCode="0.00%">
                  <c:v>0.024</c:v>
                </c:pt>
                <c:pt idx="9" formatCode="0.00%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'Exports to'!$C$3</c:f>
              <c:strCache>
                <c:ptCount val="1"/>
                <c:pt idx="0">
                  <c:v>Percent of Exports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'Exports to'!$A$4:$A$13</c:f>
              <c:strCache>
                <c:ptCount val="10"/>
                <c:pt idx="0">
                  <c:v>Mozambique</c:v>
                </c:pt>
                <c:pt idx="1">
                  <c:v>South Africa</c:v>
                </c:pt>
                <c:pt idx="2">
                  <c:v>Zambia</c:v>
                </c:pt>
                <c:pt idx="3">
                  <c:v>U.A.E.</c:v>
                </c:pt>
                <c:pt idx="4">
                  <c:v>China</c:v>
                </c:pt>
                <c:pt idx="5">
                  <c:v>Germany</c:v>
                </c:pt>
                <c:pt idx="6">
                  <c:v>United Kingdom</c:v>
                </c:pt>
                <c:pt idx="7">
                  <c:v>Italy</c:v>
                </c:pt>
                <c:pt idx="8">
                  <c:v>Netherlands</c:v>
                </c:pt>
                <c:pt idx="9">
                  <c:v>USA</c:v>
                </c:pt>
              </c:strCache>
            </c:strRef>
          </c:cat>
          <c:val>
            <c:numRef>
              <c:f>'Exports to'!$C$4:$C$13</c:f>
              <c:numCache>
                <c:formatCode>0%</c:formatCode>
                <c:ptCount val="10"/>
                <c:pt idx="0">
                  <c:v>0.15</c:v>
                </c:pt>
                <c:pt idx="1">
                  <c:v>0.37</c:v>
                </c:pt>
                <c:pt idx="2" formatCode="0.00%">
                  <c:v>0.036</c:v>
                </c:pt>
                <c:pt idx="3" formatCode="0.00%">
                  <c:v>0.054</c:v>
                </c:pt>
                <c:pt idx="4" formatCode="0.00%">
                  <c:v>0.063</c:v>
                </c:pt>
                <c:pt idx="5" formatCode="0.00%">
                  <c:v>0.017</c:v>
                </c:pt>
                <c:pt idx="6" formatCode="0.00%">
                  <c:v>0.016</c:v>
                </c:pt>
                <c:pt idx="7" formatCode="0.00%">
                  <c:v>0.029</c:v>
                </c:pt>
                <c:pt idx="8" formatCode="0.00%">
                  <c:v>0.022</c:v>
                </c:pt>
                <c:pt idx="9" formatCode="0.00%">
                  <c:v>0.024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565264"/>
        <c:axId val="638529632"/>
      </c:barChart>
      <c:catAx>
        <c:axId val="63856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Country</a:t>
                </a:r>
              </a:p>
            </c:rich>
          </c:tx>
          <c:layout>
            <c:manualLayout>
              <c:xMode val="edge"/>
              <c:yMode val="edge"/>
              <c:x val="0.49071671596606"/>
              <c:y val="0.827476199621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29632"/>
        <c:crosses val="autoZero"/>
        <c:auto val="1"/>
        <c:lblAlgn val="ctr"/>
        <c:lblOffset val="100"/>
        <c:noMultiLvlLbl val="0"/>
      </c:catAx>
      <c:valAx>
        <c:axId val="63852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Percent of Exports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6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268591426072"/>
          <c:y val="0.259953908200499"/>
          <c:w val="0.446837984793448"/>
          <c:h val="0.0612828510072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Zimbabwe Import</a:t>
            </a:r>
            <a:r>
              <a:rPr lang="en-US" baseline="0">
                <a:solidFill>
                  <a:schemeClr val="tx1"/>
                </a:solidFill>
              </a:rPr>
              <a:t> Percentages by Country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'Imports from'!$B$3</c:f>
              <c:strCache>
                <c:ptCount val="1"/>
                <c:pt idx="0">
                  <c:v>Import Percent 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'Imports from'!$A$4:$A$13</c:f>
              <c:strCache>
                <c:ptCount val="10"/>
                <c:pt idx="0">
                  <c:v>Mozambique</c:v>
                </c:pt>
                <c:pt idx="1">
                  <c:v>South Africa</c:v>
                </c:pt>
                <c:pt idx="2">
                  <c:v>Zambia</c:v>
                </c:pt>
                <c:pt idx="3">
                  <c:v>U.A.E</c:v>
                </c:pt>
                <c:pt idx="4">
                  <c:v>China</c:v>
                </c:pt>
                <c:pt idx="5">
                  <c:v>India</c:v>
                </c:pt>
                <c:pt idx="6">
                  <c:v>Kuwait</c:v>
                </c:pt>
                <c:pt idx="7">
                  <c:v>Singapore</c:v>
                </c:pt>
                <c:pt idx="8">
                  <c:v>United Kingdom</c:v>
                </c:pt>
                <c:pt idx="9">
                  <c:v>USA</c:v>
                </c:pt>
              </c:strCache>
            </c:strRef>
          </c:cat>
          <c:val>
            <c:numRef>
              <c:f>'Imports from'!$B$4:$B$13</c:f>
              <c:numCache>
                <c:formatCode>0%</c:formatCode>
                <c:ptCount val="10"/>
                <c:pt idx="0" formatCode="0.00%">
                  <c:v>0.021</c:v>
                </c:pt>
                <c:pt idx="1">
                  <c:v>0.5</c:v>
                </c:pt>
                <c:pt idx="2" formatCode="0.00%">
                  <c:v>0.026</c:v>
                </c:pt>
                <c:pt idx="3" formatCode="0.00%">
                  <c:v>0.024</c:v>
                </c:pt>
                <c:pt idx="4" formatCode="0.00%">
                  <c:v>0.058</c:v>
                </c:pt>
                <c:pt idx="5" formatCode="0.00%">
                  <c:v>0.014</c:v>
                </c:pt>
                <c:pt idx="6" formatCode="0.00%">
                  <c:v>0.052</c:v>
                </c:pt>
                <c:pt idx="7" formatCode="0.00%">
                  <c:v>0.0034</c:v>
                </c:pt>
                <c:pt idx="8" formatCode="0.00%">
                  <c:v>0.026</c:v>
                </c:pt>
                <c:pt idx="9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'Imports from'!$C$3</c:f>
              <c:strCache>
                <c:ptCount val="1"/>
                <c:pt idx="0">
                  <c:v>Import Percent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'Imports from'!$A$4:$A$13</c:f>
              <c:strCache>
                <c:ptCount val="10"/>
                <c:pt idx="0">
                  <c:v>Mozambique</c:v>
                </c:pt>
                <c:pt idx="1">
                  <c:v>South Africa</c:v>
                </c:pt>
                <c:pt idx="2">
                  <c:v>Zambia</c:v>
                </c:pt>
                <c:pt idx="3">
                  <c:v>U.A.E</c:v>
                </c:pt>
                <c:pt idx="4">
                  <c:v>China</c:v>
                </c:pt>
                <c:pt idx="5">
                  <c:v>India</c:v>
                </c:pt>
                <c:pt idx="6">
                  <c:v>Kuwait</c:v>
                </c:pt>
                <c:pt idx="7">
                  <c:v>Singapore</c:v>
                </c:pt>
                <c:pt idx="8">
                  <c:v>United Kingdom</c:v>
                </c:pt>
                <c:pt idx="9">
                  <c:v>USA</c:v>
                </c:pt>
              </c:strCache>
            </c:strRef>
          </c:cat>
          <c:val>
            <c:numRef>
              <c:f>'Imports from'!$C$4:$C$13</c:f>
              <c:numCache>
                <c:formatCode>0%</c:formatCode>
                <c:ptCount val="10"/>
                <c:pt idx="0" formatCode="0.00%">
                  <c:v>0.028</c:v>
                </c:pt>
                <c:pt idx="1">
                  <c:v>0.4</c:v>
                </c:pt>
                <c:pt idx="2" formatCode="0.00%">
                  <c:v>0.046</c:v>
                </c:pt>
                <c:pt idx="3" formatCode="0.00%">
                  <c:v>0.013</c:v>
                </c:pt>
                <c:pt idx="4" formatCode="0.00%">
                  <c:v>0.082</c:v>
                </c:pt>
                <c:pt idx="5" formatCode="0.00%">
                  <c:v>0.042</c:v>
                </c:pt>
                <c:pt idx="6" formatCode="0.00%">
                  <c:v>0.00065</c:v>
                </c:pt>
                <c:pt idx="7">
                  <c:v>0.21</c:v>
                </c:pt>
                <c:pt idx="8" formatCode="0.00%">
                  <c:v>0.017</c:v>
                </c:pt>
                <c:pt idx="9" formatCode="0.00%">
                  <c:v>0.012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252480"/>
        <c:axId val="267255872"/>
      </c:barChart>
      <c:catAx>
        <c:axId val="26725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Country</a:t>
                </a:r>
              </a:p>
            </c:rich>
          </c:tx>
          <c:layout>
            <c:manualLayout>
              <c:xMode val="edge"/>
              <c:yMode val="edge"/>
              <c:x val="0.459562341663814"/>
              <c:y val="0.806135584403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55872"/>
        <c:crosses val="autoZero"/>
        <c:auto val="1"/>
        <c:lblAlgn val="ctr"/>
        <c:lblOffset val="100"/>
        <c:noMultiLvlLbl val="0"/>
      </c:catAx>
      <c:valAx>
        <c:axId val="2672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Import Percentage</a:t>
                </a:r>
              </a:p>
            </c:rich>
          </c:tx>
          <c:layout>
            <c:manualLayout>
              <c:xMode val="edge"/>
              <c:yMode val="edge"/>
              <c:x val="0.0200803212851406"/>
              <c:y val="0.230926923608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5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839642032698"/>
          <c:y val="0.228508357507943"/>
          <c:w val="0.412465136135092"/>
          <c:h val="0.0662284845973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ZImabwe Exports to Imports (USD</a:t>
            </a:r>
            <a:r>
              <a:rPr lang="en-US" baseline="0">
                <a:solidFill>
                  <a:schemeClr val="tx1"/>
                </a:solidFill>
              </a:rPr>
              <a:t> </a:t>
            </a:r>
            <a:r>
              <a:rPr lang="en-US">
                <a:solidFill>
                  <a:schemeClr val="tx1"/>
                </a:solidFill>
              </a:rPr>
              <a:t>Billions)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90117824057039"/>
          <c:y val="0.132334943639291"/>
          <c:w val="0.855297667230848"/>
          <c:h val="0.636494604841061"/>
        </c:manualLayout>
      </c:layout>
      <c:lineChart>
        <c:grouping val="standard"/>
        <c:varyColors val="0"/>
        <c:ser>
          <c:idx val="1"/>
          <c:order val="0"/>
          <c:tx>
            <c:strRef>
              <c:f>'Exports Imports Totals'!$B$3</c:f>
              <c:strCache>
                <c:ptCount val="1"/>
                <c:pt idx="0">
                  <c:v>Exports ($ Billions)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'Exports Imports Totals'!$A$4:$A$20</c:f>
              <c:numCache>
                <c:formatCode>@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'Exports Imports Totals'!$B$4:$B$20</c:f>
              <c:numCache>
                <c:formatCode>0.0000</c:formatCode>
                <c:ptCount val="17"/>
                <c:pt idx="0">
                  <c:v>1.607058418</c:v>
                </c:pt>
                <c:pt idx="1">
                  <c:v>1.120050101</c:v>
                </c:pt>
                <c:pt idx="2">
                  <c:v>2.158069058</c:v>
                </c:pt>
                <c:pt idx="3">
                  <c:v>1.57275714</c:v>
                </c:pt>
                <c:pt idx="4">
                  <c:v>2.895579673</c:v>
                </c:pt>
                <c:pt idx="5">
                  <c:v>2.007330309</c:v>
                </c:pt>
                <c:pt idx="6">
                  <c:v>6.399243064</c:v>
                </c:pt>
                <c:pt idx="7">
                  <c:v>3.159899129</c:v>
                </c:pt>
                <c:pt idx="8">
                  <c:v>1.574380189</c:v>
                </c:pt>
                <c:pt idx="9">
                  <c:v>2.249754511</c:v>
                </c:pt>
                <c:pt idx="10">
                  <c:v>3.245451707</c:v>
                </c:pt>
                <c:pt idx="11">
                  <c:v>3.557026418</c:v>
                </c:pt>
                <c:pt idx="12">
                  <c:v>3.883671439</c:v>
                </c:pt>
                <c:pt idx="13">
                  <c:v>3.507191284</c:v>
                </c:pt>
                <c:pt idx="14">
                  <c:v>3.06373661</c:v>
                </c:pt>
                <c:pt idx="15">
                  <c:v>2.703415612</c:v>
                </c:pt>
                <c:pt idx="16">
                  <c:v>2.832310011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'Exports Imports Totals'!$C$3</c:f>
              <c:strCache>
                <c:ptCount val="1"/>
                <c:pt idx="0">
                  <c:v>Imports ($ Billions)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'Exports Imports Totals'!$A$4:$A$20</c:f>
              <c:numCache>
                <c:formatCode>@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'Exports Imports Totals'!$C$4:$C$20</c:f>
              <c:numCache>
                <c:formatCode>0.0000</c:formatCode>
                <c:ptCount val="17"/>
                <c:pt idx="0">
                  <c:v>2.018464559</c:v>
                </c:pt>
                <c:pt idx="1">
                  <c:v>1.416541779</c:v>
                </c:pt>
                <c:pt idx="2">
                  <c:v>2.244125962</c:v>
                </c:pt>
                <c:pt idx="3">
                  <c:v>1.132258085</c:v>
                </c:pt>
                <c:pt idx="4">
                  <c:v>2.707347134</c:v>
                </c:pt>
                <c:pt idx="5">
                  <c:v>2.743551293</c:v>
                </c:pt>
                <c:pt idx="6">
                  <c:v>2.553979113</c:v>
                </c:pt>
                <c:pt idx="7">
                  <c:v>3.527907397</c:v>
                </c:pt>
                <c:pt idx="8">
                  <c:v>2.706798717</c:v>
                </c:pt>
                <c:pt idx="9">
                  <c:v>6.20750052</c:v>
                </c:pt>
                <c:pt idx="10">
                  <c:v>5.864933221</c:v>
                </c:pt>
                <c:pt idx="11">
                  <c:v>8.594286267</c:v>
                </c:pt>
                <c:pt idx="12">
                  <c:v>7.483035604</c:v>
                </c:pt>
                <c:pt idx="13">
                  <c:v>6.559541213</c:v>
                </c:pt>
                <c:pt idx="14">
                  <c:v>6.02361335</c:v>
                </c:pt>
                <c:pt idx="15">
                  <c:v>6.00103422</c:v>
                </c:pt>
                <c:pt idx="16">
                  <c:v>5.21163398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965568"/>
        <c:axId val="613904240"/>
      </c:lineChart>
      <c:catAx>
        <c:axId val="61396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8603226425965"/>
              <c:y val="0.82582880365760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04240"/>
        <c:crosses val="autoZero"/>
        <c:auto val="1"/>
        <c:lblAlgn val="ctr"/>
        <c:lblOffset val="100"/>
        <c:noMultiLvlLbl val="0"/>
      </c:catAx>
      <c:valAx>
        <c:axId val="61390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Billions USD</a:t>
                </a:r>
              </a:p>
            </c:rich>
          </c:tx>
          <c:layout>
            <c:manualLayout>
              <c:xMode val="edge"/>
              <c:yMode val="edge"/>
              <c:x val="0.030346648742078"/>
              <c:y val="0.364124206248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65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0365716480562"/>
          <c:y val="0.199542799085598"/>
          <c:w val="0.459900408790365"/>
          <c:h val="0.060789433578867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Zimbabwe</a:t>
            </a:r>
            <a:r>
              <a:rPr lang="en-US" baseline="0">
                <a:solidFill>
                  <a:schemeClr val="tx1"/>
                </a:solidFill>
              </a:rPr>
              <a:t> Net Exports (USD Billions)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'Exports Imports Totals'!$D$3</c:f>
              <c:strCache>
                <c:ptCount val="1"/>
                <c:pt idx="0">
                  <c:v>Net Exports($ Billions)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numRef>
              <c:f>'Exports Imports Totals'!$A$4:$A$20</c:f>
              <c:numCache>
                <c:formatCode>@</c:formatCode>
                <c:ptCount val="17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</c:numCache>
            </c:numRef>
          </c:cat>
          <c:val>
            <c:numRef>
              <c:f>'Exports Imports Totals'!$D$4:$D$20</c:f>
              <c:numCache>
                <c:formatCode>0.0000</c:formatCode>
                <c:ptCount val="17"/>
                <c:pt idx="0">
                  <c:v>-0.411406141</c:v>
                </c:pt>
                <c:pt idx="1">
                  <c:v>-0.296491678</c:v>
                </c:pt>
                <c:pt idx="2">
                  <c:v>-0.0860569039999999</c:v>
                </c:pt>
                <c:pt idx="3">
                  <c:v>0.440499055</c:v>
                </c:pt>
                <c:pt idx="4">
                  <c:v>0.188232539</c:v>
                </c:pt>
                <c:pt idx="5">
                  <c:v>-0.736220984</c:v>
                </c:pt>
                <c:pt idx="6">
                  <c:v>3.845263951</c:v>
                </c:pt>
                <c:pt idx="7">
                  <c:v>-0.368008268</c:v>
                </c:pt>
                <c:pt idx="8">
                  <c:v>-1.132418528</c:v>
                </c:pt>
                <c:pt idx="9">
                  <c:v>-3.957746009</c:v>
                </c:pt>
                <c:pt idx="10">
                  <c:v>-2.619481514</c:v>
                </c:pt>
                <c:pt idx="11">
                  <c:v>-5.037259849</c:v>
                </c:pt>
                <c:pt idx="12">
                  <c:v>-3.599364165</c:v>
                </c:pt>
                <c:pt idx="13">
                  <c:v>-3.052349929</c:v>
                </c:pt>
                <c:pt idx="14">
                  <c:v>-2.95987674</c:v>
                </c:pt>
                <c:pt idx="15">
                  <c:v>-3.297618608</c:v>
                </c:pt>
                <c:pt idx="16">
                  <c:v>-2.379323969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263968"/>
        <c:axId val="614248384"/>
      </c:barChart>
      <c:catAx>
        <c:axId val="614263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248384"/>
        <c:crossesAt val="0.0"/>
        <c:auto val="1"/>
        <c:lblAlgn val="ctr"/>
        <c:lblOffset val="100"/>
        <c:noMultiLvlLbl val="0"/>
      </c:catAx>
      <c:valAx>
        <c:axId val="6142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Billions USD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263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43351997666958"/>
          <c:y val="0.246497302994606"/>
          <c:w val="0.133205161854768"/>
          <c:h val="0.078810217620435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527978</xdr:colOff>
      <xdr:row>5</xdr:row>
      <xdr:rowOff>71349</xdr:rowOff>
    </xdr:from>
    <xdr:to>
      <xdr:col>21</xdr:col>
      <xdr:colOff>97462</xdr:colOff>
      <xdr:row>33</xdr:row>
      <xdr:rowOff>153542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0.02825</cdr:x>
      <cdr:y>0.88387</cdr:y>
    </cdr:from>
    <cdr:to>
      <cdr:x>0.56794</cdr:x>
      <cdr:y>0.98712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5937" y="3479800"/>
          <a:ext cx="3934263" cy="40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Source:</a:t>
          </a:r>
          <a:r>
            <a:rPr lang="en-US" sz="1000" baseline="0"/>
            <a:t> ZIMSTAT External Trade Section</a:t>
          </a:r>
        </a:p>
        <a:p xmlns:a="http://schemas.openxmlformats.org/drawingml/2006/main">
          <a:r>
            <a:rPr lang="en-US" sz="1000" baseline="0"/>
            <a:t>Prepared by Erik Bostrom, The Johns Hopkins University</a:t>
          </a:r>
        </a:p>
        <a:p xmlns:a="http://schemas.openxmlformats.org/drawingml/2006/main">
          <a:endParaRPr lang="en-US" sz="10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0.08581</cdr:x>
      <cdr:y>0.40624</cdr:y>
    </cdr:from>
    <cdr:to>
      <cdr:x>0.97721</cdr:x>
      <cdr:y>0.40808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599894" y="1256618"/>
          <a:ext cx="5247236" cy="645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0.85675</cdr:y>
    </cdr:from>
    <cdr:to>
      <cdr:x>0</cdr:x>
      <cdr:y>0.85699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0" y="2606034"/>
          <a:ext cx="5262529" cy="476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Source:</a:t>
          </a:r>
          <a:r>
            <a:rPr lang="en-US" sz="1000" baseline="0"/>
            <a:t> ZIMSTAT External Trade Section</a:t>
          </a:r>
        </a:p>
        <a:p xmlns:a="http://schemas.openxmlformats.org/drawingml/2006/main">
          <a:r>
            <a:rPr lang="en-US" sz="1000" baseline="0"/>
            <a:t>Prepared by Erik Bostrom, The Johns Hopkins University</a:t>
          </a:r>
        </a:p>
        <a:p xmlns:a="http://schemas.openxmlformats.org/drawingml/2006/main">
          <a:endParaRPr lang="en-US" sz="1000"/>
        </a:p>
      </cdr:txBody>
    </cdr:sp>
  </cdr:relSizeAnchor>
  <cdr:relSizeAnchor xmlns:cdr="http://schemas.openxmlformats.org/drawingml/2006/chartDrawing">
    <cdr:from>
      <cdr:x>0.0537</cdr:x>
      <cdr:y>0.87402</cdr:y>
    </cdr:from>
    <cdr:to>
      <cdr:x>0.71111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8300" y="2819400"/>
          <a:ext cx="450850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Source:</a:t>
          </a:r>
          <a:r>
            <a:rPr lang="en-US" sz="1000" baseline="0"/>
            <a:t> ZIMSTAT External Trade Section</a:t>
          </a:r>
        </a:p>
        <a:p xmlns:a="http://schemas.openxmlformats.org/drawingml/2006/main">
          <a:r>
            <a:rPr lang="en-US" sz="1000" baseline="0"/>
            <a:t>Prepared by Erik Bostrom, The Johns Hopkins University</a:t>
          </a:r>
        </a:p>
        <a:p xmlns:a="http://schemas.openxmlformats.org/drawingml/2006/main">
          <a:endParaRPr lang="en-US" sz="10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0.90052</cdr:y>
    </cdr:from>
    <cdr:to>
      <cdr:x>0.67364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386251"/>
          <a:ext cx="4680448" cy="484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Source: World Bank and Climate Research Unit,</a:t>
          </a:r>
          <a:r>
            <a:rPr lang="en-US" sz="1100" baseline="0"/>
            <a:t> University of East Anglia</a:t>
          </a:r>
        </a:p>
        <a:p xmlns:a="http://schemas.openxmlformats.org/drawingml/2006/main">
          <a:r>
            <a:rPr lang="en-US" sz="1100"/>
            <a:t>Prepared by Erik Bostrom, The Johns Hopkins University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14</xdr:col>
      <xdr:colOff>342900</xdr:colOff>
      <xdr:row>36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0.78431</cdr:x>
      <cdr:y>0.112</cdr:y>
    </cdr:from>
    <cdr:to>
      <cdr:x>0.78469</cdr:x>
      <cdr:y>0.75251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6095986" y="533416"/>
          <a:ext cx="2954" cy="305042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0.6327</cdr:x>
      <cdr:y>0.13292</cdr:y>
    </cdr:from>
    <cdr:to>
      <cdr:x>0.79551</cdr:x>
      <cdr:y>0.21892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17613" y="633047"/>
          <a:ext cx="1265424" cy="4095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Nov. 2016 Bond Notes</a:t>
          </a:r>
          <a:r>
            <a:rPr lang="en-US" sz="1100" baseline="0"/>
            <a:t> </a:t>
          </a:r>
          <a:r>
            <a:rPr lang="en-US" sz="1100"/>
            <a:t>Introduced</a:t>
          </a:r>
        </a:p>
      </cdr:txBody>
    </cdr:sp>
  </cdr:relSizeAnchor>
  <cdr:relSizeAnchor xmlns:cdr="http://schemas.openxmlformats.org/drawingml/2006/chartDrawing">
    <cdr:from>
      <cdr:x>0.12127</cdr:x>
      <cdr:y>0.91746</cdr:y>
    </cdr:from>
    <cdr:to>
      <cdr:x>0.92443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76300" y="3670300"/>
          <a:ext cx="58039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0.12807</cdr:x>
      <cdr:y>0.82849</cdr:y>
    </cdr:from>
    <cdr:to>
      <cdr:x>0.74737</cdr:x>
      <cdr:y>0.88372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27100" y="3619500"/>
          <a:ext cx="44831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0.89826</cdr:y>
    </cdr:from>
    <cdr:to>
      <cdr:x>0.54912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0" y="4277944"/>
          <a:ext cx="4268002" cy="484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Reserve Bank of Zimbabwe, Monthly Economic Review</a:t>
          </a:r>
        </a:p>
        <a:p xmlns:a="http://schemas.openxmlformats.org/drawingml/2006/main">
          <a:r>
            <a:rPr lang="en-US" sz="1100"/>
            <a:t>Prepared by Steve</a:t>
          </a:r>
          <a:r>
            <a:rPr lang="en-US" sz="1100" baseline="0"/>
            <a:t> H. Hanke, The Johns Hopkins University</a:t>
          </a:r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0.17973</cdr:x>
      <cdr:y>0.10933</cdr:y>
    </cdr:from>
    <cdr:to>
      <cdr:x>0.18012</cdr:x>
      <cdr:y>0.74984</cdr:y>
    </cdr:to>
    <cdr:cxnSp macro="">
      <cdr:nvCxnSpPr>
        <cdr:cNvPr id="21" name="Straight Connector 20"/>
        <cdr:cNvCxnSpPr/>
      </cdr:nvCxnSpPr>
      <cdr:spPr>
        <a:xfrm xmlns:a="http://schemas.openxmlformats.org/drawingml/2006/main" flipH="1" flipV="1">
          <a:off x="1396965" y="520684"/>
          <a:ext cx="3031" cy="305042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accent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0.17483</cdr:x>
      <cdr:y>0.136</cdr:y>
    </cdr:from>
    <cdr:to>
      <cdr:x>0.33764</cdr:x>
      <cdr:y>0.22199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1358865" y="647716"/>
          <a:ext cx="1265424" cy="4095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Dec. 2014 Bond Coins Introduced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152400</xdr:rowOff>
    </xdr:from>
    <xdr:to>
      <xdr:col>12</xdr:col>
      <xdr:colOff>0</xdr:colOff>
      <xdr:row>20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0.00382</cdr:x>
      <cdr:y>0.87957</cdr:y>
    </cdr:from>
    <cdr:to>
      <cdr:x>0.9489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400" y="3440510"/>
          <a:ext cx="6283303" cy="47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Source:</a:t>
          </a:r>
          <a:r>
            <a:rPr lang="en-US" sz="1100" baseline="0"/>
            <a:t> The Observatory of Economic Complexity (OEC)</a:t>
          </a:r>
        </a:p>
        <a:p xmlns:a="http://schemas.openxmlformats.org/drawingml/2006/main">
          <a:r>
            <a:rPr lang="en-US" sz="1100" baseline="0"/>
            <a:t>Prepared by Erik Bostrom, The Johns Hopkins University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3</xdr:row>
      <xdr:rowOff>63500</xdr:rowOff>
    </xdr:from>
    <xdr:to>
      <xdr:col>14</xdr:col>
      <xdr:colOff>279400</xdr:colOff>
      <xdr:row>24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0.03088</cdr:x>
      <cdr:y>0.89489</cdr:y>
    </cdr:from>
    <cdr:to>
      <cdr:x>0.76174</cdr:x>
      <cdr:y>0.98799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466" y="3784600"/>
          <a:ext cx="5337134" cy="39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Source:</a:t>
          </a:r>
          <a:r>
            <a:rPr lang="en-US" sz="1000" baseline="0"/>
            <a:t> The Observatory of Economic Complexity (OEC)</a:t>
          </a:r>
        </a:p>
        <a:p xmlns:a="http://schemas.openxmlformats.org/drawingml/2006/main">
          <a:r>
            <a:rPr lang="en-US" sz="1000" baseline="0"/>
            <a:t>Prepared by Erik Bostrom, The Johns Hopkins University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2</xdr:row>
      <xdr:rowOff>12700</xdr:rowOff>
    </xdr:from>
    <xdr:to>
      <xdr:col>13</xdr:col>
      <xdr:colOff>381000</xdr:colOff>
      <xdr:row>22</xdr:row>
      <xdr:rowOff>139700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23</xdr:row>
      <xdr:rowOff>12700</xdr:rowOff>
    </xdr:from>
    <xdr:to>
      <xdr:col>12</xdr:col>
      <xdr:colOff>647700</xdr:colOff>
      <xdr:row>40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C30"/>
  <sheetViews>
    <sheetView tabSelected="1" workbookViewId="0">
      <selection activeCell="B27" sqref="B27"/>
    </sheetView>
  </sheetViews>
  <sheetFormatPr baseColWidth="10" defaultRowHeight="13" x14ac:dyDescent="0.15"/>
  <cols>
    <col min="1" max="1" width="26.83203125" customWidth="1"/>
  </cols>
  <sheetData>
    <row r="1" spans="1:3" x14ac:dyDescent="0.15">
      <c r="A1" s="2" t="s">
        <v>30</v>
      </c>
      <c r="B1" s="20"/>
      <c r="C1" s="20"/>
    </row>
    <row r="2" spans="1:3" x14ac:dyDescent="0.15">
      <c r="A2" s="20" t="s">
        <v>31</v>
      </c>
      <c r="B2" s="20"/>
      <c r="C2" s="20"/>
    </row>
    <row r="3" spans="1:3" x14ac:dyDescent="0.15">
      <c r="A3" s="20"/>
      <c r="B3" s="20"/>
      <c r="C3" s="20"/>
    </row>
    <row r="4" spans="1:3" x14ac:dyDescent="0.15">
      <c r="A4" s="20"/>
      <c r="B4" s="20"/>
      <c r="C4" s="20"/>
    </row>
    <row r="5" spans="1:3" x14ac:dyDescent="0.15">
      <c r="A5" s="21" t="s">
        <v>32</v>
      </c>
      <c r="B5" s="21" t="s">
        <v>33</v>
      </c>
      <c r="C5" s="20"/>
    </row>
    <row r="6" spans="1:3" x14ac:dyDescent="0.15">
      <c r="A6" s="22" t="s">
        <v>41</v>
      </c>
      <c r="B6" s="22" t="s">
        <v>34</v>
      </c>
      <c r="C6" s="20"/>
    </row>
    <row r="7" spans="1:3" x14ac:dyDescent="0.15">
      <c r="A7" s="22" t="s">
        <v>42</v>
      </c>
      <c r="B7" s="22" t="s">
        <v>56</v>
      </c>
      <c r="C7" s="20"/>
    </row>
    <row r="8" spans="1:3" x14ac:dyDescent="0.15">
      <c r="A8" s="22" t="s">
        <v>43</v>
      </c>
      <c r="B8" s="22" t="s">
        <v>44</v>
      </c>
      <c r="C8" s="20"/>
    </row>
    <row r="9" spans="1:3" x14ac:dyDescent="0.15">
      <c r="A9" s="22" t="s">
        <v>46</v>
      </c>
      <c r="B9" s="22" t="s">
        <v>48</v>
      </c>
      <c r="C9" s="20"/>
    </row>
    <row r="10" spans="1:3" x14ac:dyDescent="0.15">
      <c r="A10" s="22" t="s">
        <v>47</v>
      </c>
      <c r="B10" s="22" t="s">
        <v>49</v>
      </c>
      <c r="C10" s="20"/>
    </row>
    <row r="11" spans="1:3" x14ac:dyDescent="0.15">
      <c r="A11" s="22" t="s">
        <v>50</v>
      </c>
      <c r="B11" s="22" t="s">
        <v>51</v>
      </c>
      <c r="C11" s="20"/>
    </row>
    <row r="12" spans="1:3" x14ac:dyDescent="0.15">
      <c r="A12" s="22"/>
      <c r="B12" s="22"/>
      <c r="C12" s="20"/>
    </row>
    <row r="13" spans="1:3" x14ac:dyDescent="0.15">
      <c r="A13" s="21" t="s">
        <v>35</v>
      </c>
      <c r="B13" s="21" t="s">
        <v>33</v>
      </c>
      <c r="C13" s="20"/>
    </row>
    <row r="14" spans="1:3" x14ac:dyDescent="0.15">
      <c r="A14" s="22" t="s">
        <v>3</v>
      </c>
      <c r="B14" s="22" t="s">
        <v>52</v>
      </c>
      <c r="C14" s="20"/>
    </row>
    <row r="15" spans="1:3" x14ac:dyDescent="0.15">
      <c r="A15" s="22" t="s">
        <v>27</v>
      </c>
      <c r="B15" s="22" t="s">
        <v>53</v>
      </c>
      <c r="C15" s="20"/>
    </row>
    <row r="16" spans="1:3" x14ac:dyDescent="0.15">
      <c r="A16" s="22"/>
      <c r="B16" s="22"/>
      <c r="C16" s="20"/>
    </row>
    <row r="17" spans="1:3" x14ac:dyDescent="0.15">
      <c r="A17" s="23" t="s">
        <v>36</v>
      </c>
      <c r="B17" s="23"/>
      <c r="C17" s="20"/>
    </row>
    <row r="18" spans="1:3" x14ac:dyDescent="0.15">
      <c r="A18" s="24" t="s">
        <v>61</v>
      </c>
      <c r="B18" s="24"/>
      <c r="C18" s="20"/>
    </row>
    <row r="19" spans="1:3" x14ac:dyDescent="0.15">
      <c r="A19" s="24" t="s">
        <v>37</v>
      </c>
      <c r="B19" s="24"/>
      <c r="C19" s="20"/>
    </row>
    <row r="20" spans="1:3" x14ac:dyDescent="0.15">
      <c r="A20" s="24" t="s">
        <v>38</v>
      </c>
      <c r="B20" s="24"/>
      <c r="C20" s="20"/>
    </row>
    <row r="21" spans="1:3" x14ac:dyDescent="0.15">
      <c r="A21" s="24" t="s">
        <v>54</v>
      </c>
      <c r="B21" s="24"/>
      <c r="C21" s="20"/>
    </row>
    <row r="22" spans="1:3" x14ac:dyDescent="0.15">
      <c r="A22" s="22"/>
      <c r="B22" s="22"/>
      <c r="C22" s="20"/>
    </row>
    <row r="23" spans="1:3" x14ac:dyDescent="0.15">
      <c r="A23" s="21" t="s">
        <v>39</v>
      </c>
      <c r="B23" s="22"/>
      <c r="C23" s="20"/>
    </row>
    <row r="24" spans="1:3" x14ac:dyDescent="0.15">
      <c r="A24" s="24" t="s">
        <v>40</v>
      </c>
      <c r="B24" s="24"/>
      <c r="C24" s="20"/>
    </row>
    <row r="25" spans="1:3" x14ac:dyDescent="0.15">
      <c r="A25" s="24"/>
      <c r="B25" s="24"/>
      <c r="C25" s="20"/>
    </row>
    <row r="26" spans="1:3" ht="16" x14ac:dyDescent="0.2">
      <c r="A26" s="6"/>
      <c r="B26" s="7"/>
    </row>
    <row r="27" spans="1:3" ht="15" x14ac:dyDescent="0.2">
      <c r="A27" s="7"/>
      <c r="B27" s="7"/>
    </row>
    <row r="28" spans="1:3" ht="15" x14ac:dyDescent="0.2">
      <c r="A28" s="7"/>
      <c r="B28" s="7"/>
    </row>
    <row r="29" spans="1:3" ht="15" x14ac:dyDescent="0.2">
      <c r="A29" s="7"/>
      <c r="B29" s="7"/>
    </row>
    <row r="30" spans="1:3" ht="15" x14ac:dyDescent="0.2">
      <c r="A30" s="7"/>
      <c r="B3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I483"/>
  <sheetViews>
    <sheetView topLeftCell="D1" zoomScale="89" workbookViewId="0">
      <selection activeCell="K8" sqref="K8"/>
    </sheetView>
  </sheetViews>
  <sheetFormatPr baseColWidth="10" defaultColWidth="8.83203125" defaultRowHeight="13" x14ac:dyDescent="0.15"/>
  <cols>
    <col min="1" max="1" width="12.6640625" hidden="1" customWidth="1"/>
    <col min="2" max="2" width="5.33203125" hidden="1" customWidth="1"/>
    <col min="3" max="3" width="6.5" hidden="1" customWidth="1"/>
    <col min="4" max="4" width="8" customWidth="1"/>
    <col min="8" max="8" width="11.5" hidden="1" customWidth="1"/>
    <col min="9" max="9" width="15.1640625" hidden="1" customWidth="1"/>
  </cols>
  <sheetData>
    <row r="1" spans="1:9" x14ac:dyDescent="0.15">
      <c r="D1" s="2" t="s">
        <v>55</v>
      </c>
    </row>
    <row r="3" spans="1:9" x14ac:dyDescent="0.15">
      <c r="A3" t="s">
        <v>0</v>
      </c>
      <c r="D3" t="s">
        <v>1</v>
      </c>
      <c r="E3" t="s">
        <v>2</v>
      </c>
      <c r="F3" t="s">
        <v>5</v>
      </c>
      <c r="G3" t="s">
        <v>3</v>
      </c>
      <c r="I3" t="s">
        <v>4</v>
      </c>
    </row>
    <row r="4" spans="1:9" x14ac:dyDescent="0.15">
      <c r="A4">
        <v>148.68600000000001</v>
      </c>
      <c r="D4">
        <v>1976</v>
      </c>
      <c r="E4" s="1">
        <f>SUM(A4:A15)</f>
        <v>793.98968000000013</v>
      </c>
      <c r="F4">
        <v>0.46483890553884066</v>
      </c>
      <c r="G4" s="1">
        <f>635</f>
        <v>635</v>
      </c>
      <c r="I4">
        <v>0</v>
      </c>
    </row>
    <row r="5" spans="1:9" x14ac:dyDescent="0.15">
      <c r="A5">
        <v>131.40899999999999</v>
      </c>
      <c r="D5">
        <f>D4+1</f>
        <v>1977</v>
      </c>
      <c r="E5" s="1">
        <f>SUM(A16:A27)</f>
        <v>897.95231999999999</v>
      </c>
      <c r="F5">
        <v>-6.8607031934178622</v>
      </c>
      <c r="G5" s="1">
        <f>635</f>
        <v>635</v>
      </c>
      <c r="I5">
        <v>0</v>
      </c>
    </row>
    <row r="6" spans="1:9" x14ac:dyDescent="0.15">
      <c r="A6">
        <v>209.78200000000001</v>
      </c>
      <c r="D6">
        <f t="shared" ref="D6:D30" si="0">D5+1</f>
        <v>1978</v>
      </c>
      <c r="E6" s="1">
        <f>SUM(A28:A39)</f>
        <v>974.87200000000007</v>
      </c>
      <c r="F6">
        <v>-2.7069224847757596</v>
      </c>
      <c r="G6" s="1">
        <f>635</f>
        <v>635</v>
      </c>
      <c r="I6">
        <v>0</v>
      </c>
    </row>
    <row r="7" spans="1:9" x14ac:dyDescent="0.15">
      <c r="A7">
        <v>46.153700000000001</v>
      </c>
      <c r="D7">
        <f t="shared" si="0"/>
        <v>1979</v>
      </c>
      <c r="E7" s="1">
        <f>SUM(A40:A51)</f>
        <v>589.33504999999991</v>
      </c>
      <c r="F7">
        <v>3.2970353993860897</v>
      </c>
      <c r="G7" s="1">
        <f>635</f>
        <v>635</v>
      </c>
      <c r="I7">
        <v>0</v>
      </c>
    </row>
    <row r="8" spans="1:9" x14ac:dyDescent="0.15">
      <c r="A8">
        <v>29.868500000000001</v>
      </c>
      <c r="D8">
        <f t="shared" si="0"/>
        <v>1980</v>
      </c>
      <c r="E8" s="1">
        <f>SUM(A52:A63)</f>
        <v>658.07988</v>
      </c>
      <c r="F8">
        <v>14.420683903897</v>
      </c>
      <c r="G8" s="1">
        <f>635</f>
        <v>635</v>
      </c>
      <c r="I8">
        <v>0</v>
      </c>
    </row>
    <row r="9" spans="1:9" x14ac:dyDescent="0.15">
      <c r="A9">
        <v>3.4508100000000002</v>
      </c>
      <c r="D9">
        <f t="shared" si="0"/>
        <v>1981</v>
      </c>
      <c r="E9" s="1">
        <f>SUM(A64:A75)</f>
        <v>817.88971000000015</v>
      </c>
      <c r="F9">
        <v>12.525424859700649</v>
      </c>
      <c r="G9" s="1">
        <f>635</f>
        <v>635</v>
      </c>
      <c r="I9">
        <v>0</v>
      </c>
    </row>
    <row r="10" spans="1:9" x14ac:dyDescent="0.15">
      <c r="A10">
        <v>0.57252000000000003</v>
      </c>
      <c r="D10">
        <f t="shared" si="0"/>
        <v>1982</v>
      </c>
      <c r="E10" s="1">
        <f>SUM(A76:A87)</f>
        <v>467.21797000000004</v>
      </c>
      <c r="F10">
        <v>2.634297144080989</v>
      </c>
      <c r="G10" s="1">
        <f>635</f>
        <v>635</v>
      </c>
      <c r="I10">
        <v>0</v>
      </c>
    </row>
    <row r="11" spans="1:9" x14ac:dyDescent="0.15">
      <c r="A11">
        <v>0.24615000000000001</v>
      </c>
      <c r="D11">
        <f t="shared" si="0"/>
        <v>1983</v>
      </c>
      <c r="E11" s="1">
        <f>SUM(A88:A99)</f>
        <v>476.84588000000002</v>
      </c>
      <c r="F11">
        <v>1.5853054593915901</v>
      </c>
      <c r="G11" s="1">
        <f>635</f>
        <v>635</v>
      </c>
      <c r="I11">
        <v>0</v>
      </c>
    </row>
    <row r="12" spans="1:9" x14ac:dyDescent="0.15">
      <c r="A12">
        <v>10.302199999999999</v>
      </c>
      <c r="D12">
        <f t="shared" si="0"/>
        <v>1984</v>
      </c>
      <c r="E12" s="1">
        <f>SUM(A100:A111)</f>
        <v>571.6298700000001</v>
      </c>
      <c r="F12">
        <v>-1.9073601074674542</v>
      </c>
      <c r="G12" s="1">
        <f>635</f>
        <v>635</v>
      </c>
      <c r="I12">
        <v>0</v>
      </c>
    </row>
    <row r="13" spans="1:9" x14ac:dyDescent="0.15">
      <c r="A13">
        <v>28.211500000000001</v>
      </c>
      <c r="D13">
        <f t="shared" si="0"/>
        <v>1985</v>
      </c>
      <c r="E13" s="1">
        <f>SUM(A112:A123)</f>
        <v>760.69548999999995</v>
      </c>
      <c r="F13">
        <v>6.9443877657105162</v>
      </c>
      <c r="G13" s="1">
        <f>635</f>
        <v>635</v>
      </c>
      <c r="H13" s="1">
        <f>AVERAGE(E13:E43)</f>
        <v>634.58077032258075</v>
      </c>
      <c r="I13">
        <v>0</v>
      </c>
    </row>
    <row r="14" spans="1:9" x14ac:dyDescent="0.15">
      <c r="A14">
        <v>71.828299999999999</v>
      </c>
      <c r="D14">
        <f t="shared" si="0"/>
        <v>1986</v>
      </c>
      <c r="E14" s="1">
        <f>SUM(A124:A135)</f>
        <v>692.91840999999999</v>
      </c>
      <c r="F14">
        <v>2.0990291289999998</v>
      </c>
      <c r="G14" s="1">
        <f>635</f>
        <v>635</v>
      </c>
      <c r="I14">
        <v>0</v>
      </c>
    </row>
    <row r="15" spans="1:9" x14ac:dyDescent="0.15">
      <c r="A15">
        <v>113.479</v>
      </c>
      <c r="D15">
        <f t="shared" si="0"/>
        <v>1987</v>
      </c>
      <c r="E15" s="1">
        <f>SUM(A136:A147)</f>
        <v>479.53352999999998</v>
      </c>
      <c r="F15">
        <v>1.1507372045407038</v>
      </c>
      <c r="G15" s="1">
        <f>635</f>
        <v>635</v>
      </c>
      <c r="I15">
        <v>0</v>
      </c>
    </row>
    <row r="16" spans="1:9" x14ac:dyDescent="0.15">
      <c r="A16">
        <v>114.09699999999999</v>
      </c>
      <c r="D16">
        <f t="shared" si="0"/>
        <v>1988</v>
      </c>
      <c r="E16" s="1">
        <f>SUM(A148:A159)</f>
        <v>651.36140999999998</v>
      </c>
      <c r="F16">
        <v>7.5523745080478601</v>
      </c>
      <c r="G16" s="1">
        <f>635</f>
        <v>635</v>
      </c>
      <c r="I16">
        <v>0</v>
      </c>
    </row>
    <row r="17" spans="1:9" x14ac:dyDescent="0.15">
      <c r="A17">
        <v>246.84299999999999</v>
      </c>
      <c r="D17">
        <f t="shared" si="0"/>
        <v>1989</v>
      </c>
      <c r="E17" s="1">
        <f>SUM(A160:A171)</f>
        <v>645.43806000000006</v>
      </c>
      <c r="F17">
        <v>5.1997664436911748</v>
      </c>
      <c r="G17" s="1">
        <f>635</f>
        <v>635</v>
      </c>
      <c r="I17">
        <v>0</v>
      </c>
    </row>
    <row r="18" spans="1:9" x14ac:dyDescent="0.15">
      <c r="A18">
        <v>164.58600000000001</v>
      </c>
      <c r="D18">
        <f t="shared" si="0"/>
        <v>1990</v>
      </c>
      <c r="E18" s="1">
        <f>SUM(A172:A183)</f>
        <v>615.61182000000008</v>
      </c>
      <c r="F18">
        <v>6.9885529331854599</v>
      </c>
      <c r="G18" s="1">
        <f>635</f>
        <v>635</v>
      </c>
      <c r="I18">
        <v>0</v>
      </c>
    </row>
    <row r="19" spans="1:9" x14ac:dyDescent="0.15">
      <c r="A19">
        <v>9.6240199999999998</v>
      </c>
      <c r="D19">
        <f t="shared" si="0"/>
        <v>1991</v>
      </c>
      <c r="E19" s="1">
        <f>SUM(A184:A195)</f>
        <v>511.59309999999999</v>
      </c>
      <c r="F19">
        <v>5.5317820723121303</v>
      </c>
      <c r="G19" s="1">
        <f>635</f>
        <v>635</v>
      </c>
      <c r="I19">
        <v>0</v>
      </c>
    </row>
    <row r="20" spans="1:9" x14ac:dyDescent="0.15">
      <c r="A20">
        <v>1.42319</v>
      </c>
      <c r="D20">
        <f t="shared" si="0"/>
        <v>1992</v>
      </c>
      <c r="E20" s="1">
        <f>SUM(A196:A207)</f>
        <v>455.0985</v>
      </c>
      <c r="F20">
        <v>-9.0155698205529973</v>
      </c>
      <c r="G20" s="1">
        <f>635</f>
        <v>635</v>
      </c>
      <c r="I20">
        <v>0</v>
      </c>
    </row>
    <row r="21" spans="1:9" x14ac:dyDescent="0.15">
      <c r="A21">
        <v>0.51520999999999995</v>
      </c>
      <c r="D21">
        <f t="shared" si="0"/>
        <v>1993</v>
      </c>
      <c r="E21" s="1">
        <f>SUM(A208:A219)</f>
        <v>662.01076999999975</v>
      </c>
      <c r="F21">
        <v>1.0514585090960225</v>
      </c>
      <c r="G21" s="1">
        <f>635</f>
        <v>635</v>
      </c>
      <c r="I21">
        <v>0</v>
      </c>
    </row>
    <row r="22" spans="1:9" x14ac:dyDescent="0.15">
      <c r="A22">
        <v>1.6938500000000001</v>
      </c>
      <c r="D22">
        <f t="shared" si="0"/>
        <v>1994</v>
      </c>
      <c r="E22" s="1">
        <f>SUM(A220:A231)</f>
        <v>462.07208000000003</v>
      </c>
      <c r="F22">
        <v>9.2351987418700894</v>
      </c>
      <c r="G22" s="1">
        <f>635</f>
        <v>635</v>
      </c>
      <c r="I22">
        <v>0</v>
      </c>
    </row>
    <row r="23" spans="1:9" x14ac:dyDescent="0.15">
      <c r="A23">
        <v>6.12195</v>
      </c>
      <c r="D23">
        <f t="shared" si="0"/>
        <v>1995</v>
      </c>
      <c r="E23" s="1">
        <f>SUM(A232:A243)</f>
        <v>460.07186000000002</v>
      </c>
      <c r="F23">
        <v>0.15802575242264499</v>
      </c>
      <c r="G23" s="1">
        <f>635</f>
        <v>635</v>
      </c>
      <c r="I23">
        <v>0</v>
      </c>
    </row>
    <row r="24" spans="1:9" x14ac:dyDescent="0.15">
      <c r="A24">
        <v>30.766400000000001</v>
      </c>
      <c r="D24">
        <f t="shared" si="0"/>
        <v>1996</v>
      </c>
      <c r="E24" s="1">
        <f>SUM(A244:A255)</f>
        <v>694.75225</v>
      </c>
      <c r="F24">
        <v>10.360696743294767</v>
      </c>
      <c r="G24" s="1">
        <f>635</f>
        <v>635</v>
      </c>
      <c r="I24">
        <v>0</v>
      </c>
    </row>
    <row r="25" spans="1:9" x14ac:dyDescent="0.15">
      <c r="A25">
        <v>12.966900000000001</v>
      </c>
      <c r="D25">
        <f t="shared" si="0"/>
        <v>1997</v>
      </c>
      <c r="E25" s="1">
        <f>SUM(A256:A267)</f>
        <v>791.74304999999993</v>
      </c>
      <c r="F25">
        <v>2.6805941737693102</v>
      </c>
      <c r="G25" s="1">
        <f>635</f>
        <v>635</v>
      </c>
      <c r="I25">
        <v>0</v>
      </c>
    </row>
    <row r="26" spans="1:9" x14ac:dyDescent="0.15">
      <c r="A26">
        <v>73.433800000000005</v>
      </c>
      <c r="D26">
        <f t="shared" si="0"/>
        <v>1998</v>
      </c>
      <c r="E26" s="1">
        <f>SUM(A268:A279)</f>
        <v>687.94056999999998</v>
      </c>
      <c r="F26">
        <v>2.88521191729652</v>
      </c>
      <c r="G26" s="1">
        <f>635</f>
        <v>635</v>
      </c>
      <c r="I26">
        <v>0</v>
      </c>
    </row>
    <row r="27" spans="1:9" x14ac:dyDescent="0.15">
      <c r="A27">
        <v>235.881</v>
      </c>
      <c r="D27">
        <f t="shared" si="0"/>
        <v>1999</v>
      </c>
      <c r="E27" s="1">
        <f>SUM(A280:A291)</f>
        <v>688.06286</v>
      </c>
      <c r="F27">
        <v>-0.81782089874829467</v>
      </c>
      <c r="G27" s="1">
        <f>635</f>
        <v>635</v>
      </c>
      <c r="I27">
        <v>0</v>
      </c>
    </row>
    <row r="28" spans="1:9" x14ac:dyDescent="0.15">
      <c r="A28">
        <v>260.44200000000001</v>
      </c>
      <c r="D28">
        <f t="shared" si="0"/>
        <v>2000</v>
      </c>
      <c r="E28" s="1">
        <f>SUM(A292:A303)</f>
        <v>891.82920000000001</v>
      </c>
      <c r="F28">
        <v>-3.0591896260000002</v>
      </c>
      <c r="G28" s="1">
        <f>635</f>
        <v>635</v>
      </c>
      <c r="I28">
        <v>0</v>
      </c>
    </row>
    <row r="29" spans="1:9" x14ac:dyDescent="0.15">
      <c r="A29">
        <v>195.054</v>
      </c>
      <c r="D29">
        <f t="shared" si="0"/>
        <v>2001</v>
      </c>
      <c r="E29" s="1">
        <f>SUM(A304:A315)</f>
        <v>872.37632000000008</v>
      </c>
      <c r="F29">
        <v>1.4396150744607326</v>
      </c>
      <c r="G29" s="1">
        <f>635</f>
        <v>635</v>
      </c>
      <c r="I29">
        <v>0</v>
      </c>
    </row>
    <row r="30" spans="1:9" x14ac:dyDescent="0.15">
      <c r="A30">
        <v>129.864</v>
      </c>
      <c r="D30">
        <f t="shared" si="0"/>
        <v>2002</v>
      </c>
      <c r="E30" s="1">
        <f>SUM(A316:A327)</f>
        <v>444.43636000000004</v>
      </c>
      <c r="F30">
        <v>-8.8940234172610388</v>
      </c>
      <c r="G30" s="1">
        <f>635</f>
        <v>635</v>
      </c>
      <c r="I30">
        <v>0</v>
      </c>
    </row>
    <row r="31" spans="1:9" x14ac:dyDescent="0.15">
      <c r="A31">
        <v>72.713099999999997</v>
      </c>
      <c r="D31">
        <v>2003</v>
      </c>
      <c r="E31" s="1">
        <f>SUM(A328:A339)</f>
        <v>622.41422</v>
      </c>
      <c r="F31">
        <v>-16.99507452755013</v>
      </c>
      <c r="G31" s="1">
        <f>635</f>
        <v>635</v>
      </c>
      <c r="I31">
        <v>0</v>
      </c>
    </row>
    <row r="32" spans="1:9" x14ac:dyDescent="0.15">
      <c r="A32">
        <v>13.5244</v>
      </c>
      <c r="D32">
        <f t="shared" ref="D32:D45" si="1">D31+1</f>
        <v>2004</v>
      </c>
      <c r="E32" s="1">
        <f>SUM(A340:A351)</f>
        <v>742.18218000000002</v>
      </c>
      <c r="F32">
        <v>-5.8075383034693999</v>
      </c>
      <c r="G32" s="1">
        <f>635</f>
        <v>635</v>
      </c>
      <c r="I32">
        <v>0</v>
      </c>
    </row>
    <row r="33" spans="1:9" x14ac:dyDescent="0.15">
      <c r="A33">
        <v>3.3959700000000002</v>
      </c>
      <c r="D33">
        <f t="shared" si="1"/>
        <v>2005</v>
      </c>
      <c r="E33" s="1">
        <f>SUM(A352:A363)</f>
        <v>571.17003</v>
      </c>
      <c r="F33">
        <v>-5.7110838330467999</v>
      </c>
      <c r="G33" s="1">
        <f>635</f>
        <v>635</v>
      </c>
      <c r="I33">
        <v>0</v>
      </c>
    </row>
    <row r="34" spans="1:9" x14ac:dyDescent="0.15">
      <c r="A34">
        <v>4.6520099999999998</v>
      </c>
      <c r="D34">
        <f t="shared" si="1"/>
        <v>2006</v>
      </c>
      <c r="E34" s="1">
        <f>SUM(A364:A375)</f>
        <v>698.72519</v>
      </c>
      <c r="F34">
        <v>-3.4614950504017798</v>
      </c>
      <c r="G34" s="1">
        <f>635</f>
        <v>635</v>
      </c>
      <c r="I34">
        <v>0</v>
      </c>
    </row>
    <row r="35" spans="1:9" x14ac:dyDescent="0.15">
      <c r="A35">
        <v>4.5429999999999998E-2</v>
      </c>
      <c r="D35">
        <f t="shared" si="1"/>
        <v>2007</v>
      </c>
      <c r="E35" s="1">
        <f>SUM(A376:A387)</f>
        <v>674.23507999999993</v>
      </c>
      <c r="F35">
        <v>-3.6533270433956346</v>
      </c>
      <c r="G35" s="1">
        <f>635</f>
        <v>635</v>
      </c>
      <c r="I35">
        <v>0</v>
      </c>
    </row>
    <row r="36" spans="1:9" x14ac:dyDescent="0.15">
      <c r="A36">
        <v>4.9381899999999996</v>
      </c>
      <c r="D36">
        <f t="shared" si="1"/>
        <v>2008</v>
      </c>
      <c r="E36" s="1">
        <f>SUM(A388:A399)</f>
        <v>549.81938999999988</v>
      </c>
      <c r="F36">
        <v>-17.668946597618657</v>
      </c>
      <c r="G36" s="1">
        <f>635</f>
        <v>635</v>
      </c>
      <c r="I36">
        <v>0</v>
      </c>
    </row>
    <row r="37" spans="1:9" x14ac:dyDescent="0.15">
      <c r="A37">
        <v>48.404899999999998</v>
      </c>
      <c r="D37">
        <f t="shared" si="1"/>
        <v>2009</v>
      </c>
      <c r="E37" s="1">
        <f>SUM(A400:A411)</f>
        <v>653.30129000000011</v>
      </c>
      <c r="F37">
        <v>8.7092252739999996</v>
      </c>
      <c r="G37" s="1">
        <f>635</f>
        <v>635</v>
      </c>
      <c r="I37">
        <v>0</v>
      </c>
    </row>
    <row r="38" spans="1:9" x14ac:dyDescent="0.15">
      <c r="A38">
        <v>68.078999999999994</v>
      </c>
      <c r="D38">
        <f t="shared" si="1"/>
        <v>2010</v>
      </c>
      <c r="E38" s="1">
        <f>SUM(A412:A423)</f>
        <v>681.57173999999998</v>
      </c>
      <c r="F38">
        <v>15.446872481861007</v>
      </c>
      <c r="G38" s="1">
        <f>635</f>
        <v>635</v>
      </c>
      <c r="I38">
        <v>0</v>
      </c>
    </row>
    <row r="39" spans="1:9" x14ac:dyDescent="0.15">
      <c r="A39">
        <v>173.75899999999999</v>
      </c>
      <c r="D39">
        <f t="shared" si="1"/>
        <v>2011</v>
      </c>
      <c r="E39" s="1">
        <f>SUM(A424:A435)</f>
        <v>714.56696999999997</v>
      </c>
      <c r="F39">
        <v>16.332467220000002</v>
      </c>
      <c r="G39" s="1">
        <f>635</f>
        <v>635</v>
      </c>
      <c r="I39">
        <v>0</v>
      </c>
    </row>
    <row r="40" spans="1:9" x14ac:dyDescent="0.15">
      <c r="A40">
        <v>97.976100000000002</v>
      </c>
      <c r="D40">
        <f t="shared" si="1"/>
        <v>2012</v>
      </c>
      <c r="E40" s="1">
        <f>SUM(A436:A447)</f>
        <v>602.3673</v>
      </c>
      <c r="F40">
        <v>13.609170164997323</v>
      </c>
      <c r="G40" s="1">
        <f>635</f>
        <v>635</v>
      </c>
      <c r="I40">
        <v>0</v>
      </c>
    </row>
    <row r="41" spans="1:9" x14ac:dyDescent="0.15">
      <c r="A41">
        <v>85.8018</v>
      </c>
      <c r="D41">
        <f t="shared" si="1"/>
        <v>2013</v>
      </c>
      <c r="E41" s="1">
        <f>SUM(A448:A459)</f>
        <v>616.92522999999994</v>
      </c>
      <c r="F41">
        <v>5.270354548044935</v>
      </c>
      <c r="G41" s="1">
        <f>635</f>
        <v>635</v>
      </c>
      <c r="I41">
        <v>0</v>
      </c>
    </row>
    <row r="42" spans="1:9" x14ac:dyDescent="0.15">
      <c r="A42">
        <v>80.627600000000001</v>
      </c>
      <c r="D42">
        <f t="shared" si="1"/>
        <v>2014</v>
      </c>
      <c r="E42" s="1">
        <f>SUM(A460:A471)</f>
        <v>655.80004000000008</v>
      </c>
      <c r="F42">
        <v>2.7652707009999999</v>
      </c>
      <c r="G42" s="1">
        <f>635</f>
        <v>635</v>
      </c>
      <c r="I42">
        <v>0</v>
      </c>
    </row>
    <row r="43" spans="1:9" x14ac:dyDescent="0.15">
      <c r="A43">
        <v>6.6875600000000004</v>
      </c>
      <c r="D43">
        <f t="shared" si="1"/>
        <v>2015</v>
      </c>
      <c r="E43" s="1">
        <f>SUM(A472:A483)</f>
        <v>421.37957999999998</v>
      </c>
      <c r="F43">
        <v>1.4239333900652156</v>
      </c>
      <c r="G43" s="1">
        <f>635</f>
        <v>635</v>
      </c>
      <c r="I43">
        <v>0</v>
      </c>
    </row>
    <row r="44" spans="1:9" x14ac:dyDescent="0.15">
      <c r="A44">
        <v>2.4073199999999999</v>
      </c>
      <c r="D44">
        <f t="shared" si="1"/>
        <v>2016</v>
      </c>
      <c r="F44">
        <v>0.693918397045863</v>
      </c>
      <c r="G44" s="1">
        <f>635</f>
        <v>635</v>
      </c>
    </row>
    <row r="45" spans="1:9" x14ac:dyDescent="0.15">
      <c r="A45">
        <v>2.4797099999999999</v>
      </c>
      <c r="D45">
        <f t="shared" si="1"/>
        <v>2017</v>
      </c>
      <c r="G45" s="1">
        <f>635</f>
        <v>635</v>
      </c>
    </row>
    <row r="46" spans="1:9" x14ac:dyDescent="0.15">
      <c r="A46">
        <v>2.81121</v>
      </c>
    </row>
    <row r="47" spans="1:9" x14ac:dyDescent="0.15">
      <c r="A47">
        <v>4.8892300000000004</v>
      </c>
    </row>
    <row r="48" spans="1:9" x14ac:dyDescent="0.15">
      <c r="A48">
        <v>0.77571999999999997</v>
      </c>
    </row>
    <row r="49" spans="1:1" x14ac:dyDescent="0.15">
      <c r="A49">
        <v>47.884599999999999</v>
      </c>
    </row>
    <row r="50" spans="1:1" x14ac:dyDescent="0.15">
      <c r="A50">
        <v>91.102199999999996</v>
      </c>
    </row>
    <row r="51" spans="1:1" x14ac:dyDescent="0.15">
      <c r="A51">
        <v>165.892</v>
      </c>
    </row>
    <row r="52" spans="1:1" x14ac:dyDescent="0.15">
      <c r="A52">
        <v>97.361900000000006</v>
      </c>
    </row>
    <row r="53" spans="1:1" x14ac:dyDescent="0.15">
      <c r="A53">
        <v>149.59399999999999</v>
      </c>
    </row>
    <row r="54" spans="1:1" x14ac:dyDescent="0.15">
      <c r="A54">
        <v>64.606499999999997</v>
      </c>
    </row>
    <row r="55" spans="1:1" x14ac:dyDescent="0.15">
      <c r="A55">
        <v>22.469200000000001</v>
      </c>
    </row>
    <row r="56" spans="1:1" x14ac:dyDescent="0.15">
      <c r="A56">
        <v>2.39324</v>
      </c>
    </row>
    <row r="57" spans="1:1" x14ac:dyDescent="0.15">
      <c r="A57">
        <v>0.55454999999999999</v>
      </c>
    </row>
    <row r="58" spans="1:1" x14ac:dyDescent="0.15">
      <c r="A58">
        <v>1.74559</v>
      </c>
    </row>
    <row r="59" spans="1:1" x14ac:dyDescent="0.15">
      <c r="A59">
        <v>2.7262</v>
      </c>
    </row>
    <row r="60" spans="1:1" x14ac:dyDescent="0.15">
      <c r="A60">
        <v>25.7621</v>
      </c>
    </row>
    <row r="61" spans="1:1" x14ac:dyDescent="0.15">
      <c r="A61">
        <v>27.117599999999999</v>
      </c>
    </row>
    <row r="62" spans="1:1" x14ac:dyDescent="0.15">
      <c r="A62">
        <v>106.23</v>
      </c>
    </row>
    <row r="63" spans="1:1" x14ac:dyDescent="0.15">
      <c r="A63">
        <v>157.51900000000001</v>
      </c>
    </row>
    <row r="64" spans="1:1" x14ac:dyDescent="0.15">
      <c r="A64">
        <v>227.20500000000001</v>
      </c>
    </row>
    <row r="65" spans="1:1" x14ac:dyDescent="0.15">
      <c r="A65">
        <v>256.22000000000003</v>
      </c>
    </row>
    <row r="66" spans="1:1" x14ac:dyDescent="0.15">
      <c r="A66">
        <v>80.971800000000002</v>
      </c>
    </row>
    <row r="67" spans="1:1" x14ac:dyDescent="0.15">
      <c r="A67">
        <v>39.949300000000001</v>
      </c>
    </row>
    <row r="68" spans="1:1" x14ac:dyDescent="0.15">
      <c r="A68">
        <v>15.7288</v>
      </c>
    </row>
    <row r="69" spans="1:1" x14ac:dyDescent="0.15">
      <c r="A69">
        <v>0.25191000000000002</v>
      </c>
    </row>
    <row r="70" spans="1:1" x14ac:dyDescent="0.15">
      <c r="A70">
        <v>0.66298999999999997</v>
      </c>
    </row>
    <row r="71" spans="1:1" x14ac:dyDescent="0.15">
      <c r="A71">
        <v>2.8059099999999999</v>
      </c>
    </row>
    <row r="72" spans="1:1" x14ac:dyDescent="0.15">
      <c r="A72">
        <v>7.4424999999999999</v>
      </c>
    </row>
    <row r="73" spans="1:1" x14ac:dyDescent="0.15">
      <c r="A73">
        <v>28.0184</v>
      </c>
    </row>
    <row r="74" spans="1:1" x14ac:dyDescent="0.15">
      <c r="A74">
        <v>101.654</v>
      </c>
    </row>
    <row r="75" spans="1:1" x14ac:dyDescent="0.15">
      <c r="A75">
        <v>56.979100000000003</v>
      </c>
    </row>
    <row r="76" spans="1:1" x14ac:dyDescent="0.15">
      <c r="A76">
        <v>118.669</v>
      </c>
    </row>
    <row r="77" spans="1:1" x14ac:dyDescent="0.15">
      <c r="A77">
        <v>106.381</v>
      </c>
    </row>
    <row r="78" spans="1:1" x14ac:dyDescent="0.15">
      <c r="A78">
        <v>20.722300000000001</v>
      </c>
    </row>
    <row r="79" spans="1:1" x14ac:dyDescent="0.15">
      <c r="A79">
        <v>24.0686</v>
      </c>
    </row>
    <row r="80" spans="1:1" x14ac:dyDescent="0.15">
      <c r="A80">
        <v>12.3408</v>
      </c>
    </row>
    <row r="81" spans="1:1" x14ac:dyDescent="0.15">
      <c r="A81">
        <v>0.71021000000000001</v>
      </c>
    </row>
    <row r="82" spans="1:1" x14ac:dyDescent="0.15">
      <c r="A82">
        <v>4.3614199999999999</v>
      </c>
    </row>
    <row r="83" spans="1:1" x14ac:dyDescent="0.15">
      <c r="A83">
        <v>1.16008</v>
      </c>
    </row>
    <row r="84" spans="1:1" x14ac:dyDescent="0.15">
      <c r="A84">
        <v>2.5231599999999998</v>
      </c>
    </row>
    <row r="85" spans="1:1" x14ac:dyDescent="0.15">
      <c r="A85">
        <v>59.3598</v>
      </c>
    </row>
    <row r="86" spans="1:1" x14ac:dyDescent="0.15">
      <c r="A86">
        <v>51.495800000000003</v>
      </c>
    </row>
    <row r="87" spans="1:1" x14ac:dyDescent="0.15">
      <c r="A87">
        <v>65.425799999999995</v>
      </c>
    </row>
    <row r="88" spans="1:1" x14ac:dyDescent="0.15">
      <c r="A88">
        <v>90.638800000000003</v>
      </c>
    </row>
    <row r="89" spans="1:1" x14ac:dyDescent="0.15">
      <c r="A89">
        <v>84.329599999999999</v>
      </c>
    </row>
    <row r="90" spans="1:1" x14ac:dyDescent="0.15">
      <c r="A90">
        <v>51.592399999999998</v>
      </c>
    </row>
    <row r="91" spans="1:1" x14ac:dyDescent="0.15">
      <c r="A91">
        <v>21.834099999999999</v>
      </c>
    </row>
    <row r="92" spans="1:1" x14ac:dyDescent="0.15">
      <c r="A92">
        <v>11.209899999999999</v>
      </c>
    </row>
    <row r="93" spans="1:1" x14ac:dyDescent="0.15">
      <c r="A93">
        <v>3.1365400000000001</v>
      </c>
    </row>
    <row r="94" spans="1:1" x14ac:dyDescent="0.15">
      <c r="A94">
        <v>9.9947499999999998</v>
      </c>
    </row>
    <row r="95" spans="1:1" x14ac:dyDescent="0.15">
      <c r="A95">
        <v>6.9797200000000004</v>
      </c>
    </row>
    <row r="96" spans="1:1" x14ac:dyDescent="0.15">
      <c r="A96">
        <v>6.8570000000000006E-2</v>
      </c>
    </row>
    <row r="97" spans="1:1" x14ac:dyDescent="0.15">
      <c r="A97">
        <v>22.2301</v>
      </c>
    </row>
    <row r="98" spans="1:1" x14ac:dyDescent="0.15">
      <c r="A98">
        <v>58.763399999999997</v>
      </c>
    </row>
    <row r="99" spans="1:1" x14ac:dyDescent="0.15">
      <c r="A99">
        <v>116.068</v>
      </c>
    </row>
    <row r="100" spans="1:1" x14ac:dyDescent="0.15">
      <c r="A100">
        <v>64.136600000000001</v>
      </c>
    </row>
    <row r="101" spans="1:1" x14ac:dyDescent="0.15">
      <c r="A101">
        <v>97.139099999999999</v>
      </c>
    </row>
    <row r="102" spans="1:1" x14ac:dyDescent="0.15">
      <c r="A102">
        <v>101.551</v>
      </c>
    </row>
    <row r="103" spans="1:1" x14ac:dyDescent="0.15">
      <c r="A103">
        <v>19.340299999999999</v>
      </c>
    </row>
    <row r="104" spans="1:1" x14ac:dyDescent="0.15">
      <c r="A104">
        <v>7.9093499999999999</v>
      </c>
    </row>
    <row r="105" spans="1:1" x14ac:dyDescent="0.15">
      <c r="A105">
        <v>1.8103800000000001</v>
      </c>
    </row>
    <row r="106" spans="1:1" x14ac:dyDescent="0.15">
      <c r="A106">
        <v>4.8774600000000001</v>
      </c>
    </row>
    <row r="107" spans="1:1" x14ac:dyDescent="0.15">
      <c r="A107">
        <v>0.89207999999999998</v>
      </c>
    </row>
    <row r="108" spans="1:1" x14ac:dyDescent="0.15">
      <c r="A108">
        <v>11.7606</v>
      </c>
    </row>
    <row r="109" spans="1:1" x14ac:dyDescent="0.15">
      <c r="A109">
        <v>29.715499999999999</v>
      </c>
    </row>
    <row r="110" spans="1:1" x14ac:dyDescent="0.15">
      <c r="A110">
        <v>91.564499999999995</v>
      </c>
    </row>
    <row r="111" spans="1:1" x14ac:dyDescent="0.15">
      <c r="A111">
        <v>140.93299999999999</v>
      </c>
    </row>
    <row r="112" spans="1:1" x14ac:dyDescent="0.15">
      <c r="A112">
        <v>236.62799999999999</v>
      </c>
    </row>
    <row r="113" spans="1:1" x14ac:dyDescent="0.15">
      <c r="A113">
        <v>149.21100000000001</v>
      </c>
    </row>
    <row r="114" spans="1:1" x14ac:dyDescent="0.15">
      <c r="A114">
        <v>96.386200000000002</v>
      </c>
    </row>
    <row r="115" spans="1:1" x14ac:dyDescent="0.15">
      <c r="A115">
        <v>8.1869499999999995</v>
      </c>
    </row>
    <row r="116" spans="1:1" x14ac:dyDescent="0.15">
      <c r="A116">
        <v>9.7958800000000004</v>
      </c>
    </row>
    <row r="117" spans="1:1" x14ac:dyDescent="0.15">
      <c r="A117">
        <v>2.0039899999999999</v>
      </c>
    </row>
    <row r="118" spans="1:1" x14ac:dyDescent="0.15">
      <c r="A118">
        <v>2.8016800000000002</v>
      </c>
    </row>
    <row r="119" spans="1:1" x14ac:dyDescent="0.15">
      <c r="A119">
        <v>1.07019</v>
      </c>
    </row>
    <row r="120" spans="1:1" x14ac:dyDescent="0.15">
      <c r="A120">
        <v>10.2547</v>
      </c>
    </row>
    <row r="121" spans="1:1" x14ac:dyDescent="0.15">
      <c r="A121">
        <v>24.698499999999999</v>
      </c>
    </row>
    <row r="122" spans="1:1" x14ac:dyDescent="0.15">
      <c r="A122">
        <v>39.229399999999998</v>
      </c>
    </row>
    <row r="123" spans="1:1" x14ac:dyDescent="0.15">
      <c r="A123">
        <v>180.429</v>
      </c>
    </row>
    <row r="124" spans="1:1" x14ac:dyDescent="0.15">
      <c r="A124">
        <v>166.392</v>
      </c>
    </row>
    <row r="125" spans="1:1" x14ac:dyDescent="0.15">
      <c r="A125">
        <v>105.18600000000001</v>
      </c>
    </row>
    <row r="126" spans="1:1" x14ac:dyDescent="0.15">
      <c r="A126">
        <v>67.7273</v>
      </c>
    </row>
    <row r="127" spans="1:1" x14ac:dyDescent="0.15">
      <c r="A127">
        <v>104.378</v>
      </c>
    </row>
    <row r="128" spans="1:1" x14ac:dyDescent="0.15">
      <c r="A128">
        <v>3.38042</v>
      </c>
    </row>
    <row r="129" spans="1:1" x14ac:dyDescent="0.15">
      <c r="A129">
        <v>0.41783999999999999</v>
      </c>
    </row>
    <row r="130" spans="1:1" x14ac:dyDescent="0.15">
      <c r="A130">
        <v>0.94557999999999998</v>
      </c>
    </row>
    <row r="131" spans="1:1" x14ac:dyDescent="0.15">
      <c r="A131">
        <v>6.28E-3</v>
      </c>
    </row>
    <row r="132" spans="1:1" x14ac:dyDescent="0.15">
      <c r="A132">
        <v>2.35459</v>
      </c>
    </row>
    <row r="133" spans="1:1" x14ac:dyDescent="0.15">
      <c r="A133">
        <v>53.424100000000003</v>
      </c>
    </row>
    <row r="134" spans="1:1" x14ac:dyDescent="0.15">
      <c r="A134">
        <v>51.174300000000002</v>
      </c>
    </row>
    <row r="135" spans="1:1" x14ac:dyDescent="0.15">
      <c r="A135">
        <v>137.53200000000001</v>
      </c>
    </row>
    <row r="136" spans="1:1" x14ac:dyDescent="0.15">
      <c r="A136">
        <v>104.01300000000001</v>
      </c>
    </row>
    <row r="137" spans="1:1" x14ac:dyDescent="0.15">
      <c r="A137">
        <v>50.238799999999998</v>
      </c>
    </row>
    <row r="138" spans="1:1" x14ac:dyDescent="0.15">
      <c r="A138">
        <v>35.5075</v>
      </c>
    </row>
    <row r="139" spans="1:1" x14ac:dyDescent="0.15">
      <c r="A139">
        <v>2.4398200000000001</v>
      </c>
    </row>
    <row r="140" spans="1:1" x14ac:dyDescent="0.15">
      <c r="A140">
        <v>2.1895099999999998</v>
      </c>
    </row>
    <row r="141" spans="1:1" x14ac:dyDescent="0.15">
      <c r="A141">
        <v>1.1159300000000001</v>
      </c>
    </row>
    <row r="142" spans="1:1" x14ac:dyDescent="0.15">
      <c r="A142">
        <v>5.0369999999999998E-2</v>
      </c>
    </row>
    <row r="143" spans="1:1" x14ac:dyDescent="0.15">
      <c r="A143">
        <v>1.41164</v>
      </c>
    </row>
    <row r="144" spans="1:1" x14ac:dyDescent="0.15">
      <c r="A144">
        <v>6.9040600000000003</v>
      </c>
    </row>
    <row r="145" spans="1:1" x14ac:dyDescent="0.15">
      <c r="A145">
        <v>17.936</v>
      </c>
    </row>
    <row r="146" spans="1:1" x14ac:dyDescent="0.15">
      <c r="A146">
        <v>45.959899999999998</v>
      </c>
    </row>
    <row r="147" spans="1:1" x14ac:dyDescent="0.15">
      <c r="A147">
        <v>211.767</v>
      </c>
    </row>
    <row r="148" spans="1:1" x14ac:dyDescent="0.15">
      <c r="A148">
        <v>122.28100000000001</v>
      </c>
    </row>
    <row r="149" spans="1:1" x14ac:dyDescent="0.15">
      <c r="A149">
        <v>162.76400000000001</v>
      </c>
    </row>
    <row r="150" spans="1:1" x14ac:dyDescent="0.15">
      <c r="A150">
        <v>137.82499999999999</v>
      </c>
    </row>
    <row r="151" spans="1:1" x14ac:dyDescent="0.15">
      <c r="A151">
        <v>25.7743</v>
      </c>
    </row>
    <row r="152" spans="1:1" x14ac:dyDescent="0.15">
      <c r="A152">
        <v>5.0565600000000002</v>
      </c>
    </row>
    <row r="153" spans="1:1" x14ac:dyDescent="0.15">
      <c r="A153">
        <v>10.604799999999999</v>
      </c>
    </row>
    <row r="154" spans="1:1" x14ac:dyDescent="0.15">
      <c r="A154">
        <v>1.8758999999999999</v>
      </c>
    </row>
    <row r="155" spans="1:1" x14ac:dyDescent="0.15">
      <c r="A155">
        <v>1.58867</v>
      </c>
    </row>
    <row r="156" spans="1:1" x14ac:dyDescent="0.15">
      <c r="A156">
        <v>1.2820800000000001</v>
      </c>
    </row>
    <row r="157" spans="1:1" x14ac:dyDescent="0.15">
      <c r="A157">
        <v>48.567999999999998</v>
      </c>
    </row>
    <row r="158" spans="1:1" x14ac:dyDescent="0.15">
      <c r="A158">
        <v>45.111800000000002</v>
      </c>
    </row>
    <row r="159" spans="1:1" x14ac:dyDescent="0.15">
      <c r="A159">
        <v>88.629300000000001</v>
      </c>
    </row>
    <row r="160" spans="1:1" x14ac:dyDescent="0.15">
      <c r="A160">
        <v>136.15</v>
      </c>
    </row>
    <row r="161" spans="1:1" x14ac:dyDescent="0.15">
      <c r="A161">
        <v>220.53700000000001</v>
      </c>
    </row>
    <row r="162" spans="1:1" x14ac:dyDescent="0.15">
      <c r="A162">
        <v>50.811500000000002</v>
      </c>
    </row>
    <row r="163" spans="1:1" x14ac:dyDescent="0.15">
      <c r="A163">
        <v>28.165500000000002</v>
      </c>
    </row>
    <row r="164" spans="1:1" x14ac:dyDescent="0.15">
      <c r="A164">
        <v>2.3045800000000001</v>
      </c>
    </row>
    <row r="165" spans="1:1" x14ac:dyDescent="0.15">
      <c r="A165">
        <v>2.67807</v>
      </c>
    </row>
    <row r="166" spans="1:1" x14ac:dyDescent="0.15">
      <c r="A166">
        <v>0.44188</v>
      </c>
    </row>
    <row r="167" spans="1:1" x14ac:dyDescent="0.15">
      <c r="A167">
        <v>4.95268</v>
      </c>
    </row>
    <row r="168" spans="1:1" x14ac:dyDescent="0.15">
      <c r="A168">
        <v>0.67274999999999996</v>
      </c>
    </row>
    <row r="169" spans="1:1" x14ac:dyDescent="0.15">
      <c r="A169">
        <v>34.316200000000002</v>
      </c>
    </row>
    <row r="170" spans="1:1" x14ac:dyDescent="0.15">
      <c r="A170">
        <v>58.908900000000003</v>
      </c>
    </row>
    <row r="171" spans="1:1" x14ac:dyDescent="0.15">
      <c r="A171">
        <v>105.499</v>
      </c>
    </row>
    <row r="172" spans="1:1" x14ac:dyDescent="0.15">
      <c r="A172">
        <v>221.81200000000001</v>
      </c>
    </row>
    <row r="173" spans="1:1" x14ac:dyDescent="0.15">
      <c r="A173">
        <v>124.285</v>
      </c>
    </row>
    <row r="174" spans="1:1" x14ac:dyDescent="0.15">
      <c r="A174">
        <v>40.2453</v>
      </c>
    </row>
    <row r="175" spans="1:1" x14ac:dyDescent="0.15">
      <c r="A175">
        <v>42.949399999999997</v>
      </c>
    </row>
    <row r="176" spans="1:1" x14ac:dyDescent="0.15">
      <c r="A176">
        <v>2.8704200000000002</v>
      </c>
    </row>
    <row r="177" spans="1:1" x14ac:dyDescent="0.15">
      <c r="A177">
        <v>1.71556</v>
      </c>
    </row>
    <row r="178" spans="1:1" x14ac:dyDescent="0.15">
      <c r="A178">
        <v>0.25929000000000002</v>
      </c>
    </row>
    <row r="179" spans="1:1" x14ac:dyDescent="0.15">
      <c r="A179">
        <v>1.5987199999999999</v>
      </c>
    </row>
    <row r="180" spans="1:1" x14ac:dyDescent="0.15">
      <c r="A180">
        <v>2.4215300000000002</v>
      </c>
    </row>
    <row r="181" spans="1:1" x14ac:dyDescent="0.15">
      <c r="A181">
        <v>11.4057</v>
      </c>
    </row>
    <row r="182" spans="1:1" x14ac:dyDescent="0.15">
      <c r="A182">
        <v>58.084899999999998</v>
      </c>
    </row>
    <row r="183" spans="1:1" x14ac:dyDescent="0.15">
      <c r="A183">
        <v>107.964</v>
      </c>
    </row>
    <row r="184" spans="1:1" x14ac:dyDescent="0.15">
      <c r="A184">
        <v>120.065</v>
      </c>
    </row>
    <row r="185" spans="1:1" x14ac:dyDescent="0.15">
      <c r="A185">
        <v>109.81699999999999</v>
      </c>
    </row>
    <row r="186" spans="1:1" x14ac:dyDescent="0.15">
      <c r="A186">
        <v>107.34</v>
      </c>
    </row>
    <row r="187" spans="1:1" x14ac:dyDescent="0.15">
      <c r="A187">
        <v>13.2462</v>
      </c>
    </row>
    <row r="188" spans="1:1" x14ac:dyDescent="0.15">
      <c r="A188">
        <v>3.1783000000000001</v>
      </c>
    </row>
    <row r="189" spans="1:1" x14ac:dyDescent="0.15">
      <c r="A189">
        <v>0.49813000000000002</v>
      </c>
    </row>
    <row r="190" spans="1:1" x14ac:dyDescent="0.15">
      <c r="A190">
        <v>0.73324</v>
      </c>
    </row>
    <row r="191" spans="1:1" x14ac:dyDescent="0.15">
      <c r="A191">
        <v>0.41948999999999997</v>
      </c>
    </row>
    <row r="192" spans="1:1" x14ac:dyDescent="0.15">
      <c r="A192">
        <v>4.9108400000000003</v>
      </c>
    </row>
    <row r="193" spans="1:1" x14ac:dyDescent="0.15">
      <c r="A193">
        <v>14.5541</v>
      </c>
    </row>
    <row r="194" spans="1:1" x14ac:dyDescent="0.15">
      <c r="A194">
        <v>54.631100000000004</v>
      </c>
    </row>
    <row r="195" spans="1:1" x14ac:dyDescent="0.15">
      <c r="A195">
        <v>82.199700000000007</v>
      </c>
    </row>
    <row r="196" spans="1:1" x14ac:dyDescent="0.15">
      <c r="A196">
        <v>82.558400000000006</v>
      </c>
    </row>
    <row r="197" spans="1:1" x14ac:dyDescent="0.15">
      <c r="A197">
        <v>16.804200000000002</v>
      </c>
    </row>
    <row r="198" spans="1:1" x14ac:dyDescent="0.15">
      <c r="A198">
        <v>75.883300000000006</v>
      </c>
    </row>
    <row r="199" spans="1:1" x14ac:dyDescent="0.15">
      <c r="A199">
        <v>16.671199999999999</v>
      </c>
    </row>
    <row r="200" spans="1:1" x14ac:dyDescent="0.15">
      <c r="A200">
        <v>0.94638</v>
      </c>
    </row>
    <row r="201" spans="1:1" x14ac:dyDescent="0.15">
      <c r="A201">
        <v>1.2375499999999999</v>
      </c>
    </row>
    <row r="202" spans="1:1" x14ac:dyDescent="0.15">
      <c r="A202">
        <v>0.44518999999999997</v>
      </c>
    </row>
    <row r="203" spans="1:1" x14ac:dyDescent="0.15">
      <c r="A203">
        <v>1.0764199999999999</v>
      </c>
    </row>
    <row r="204" spans="1:1" x14ac:dyDescent="0.15">
      <c r="A204">
        <v>1.0105599999999999</v>
      </c>
    </row>
    <row r="205" spans="1:1" x14ac:dyDescent="0.15">
      <c r="A205">
        <v>12.048</v>
      </c>
    </row>
    <row r="206" spans="1:1" x14ac:dyDescent="0.15">
      <c r="A206">
        <v>74.9923</v>
      </c>
    </row>
    <row r="207" spans="1:1" x14ac:dyDescent="0.15">
      <c r="A207">
        <v>171.42500000000001</v>
      </c>
    </row>
    <row r="208" spans="1:1" x14ac:dyDescent="0.15">
      <c r="A208">
        <v>124.309</v>
      </c>
    </row>
    <row r="209" spans="1:1" x14ac:dyDescent="0.15">
      <c r="A209">
        <v>168.33199999999999</v>
      </c>
    </row>
    <row r="210" spans="1:1" x14ac:dyDescent="0.15">
      <c r="A210">
        <v>63.698399999999999</v>
      </c>
    </row>
    <row r="211" spans="1:1" x14ac:dyDescent="0.15">
      <c r="A211">
        <v>28.2639</v>
      </c>
    </row>
    <row r="212" spans="1:1" x14ac:dyDescent="0.15">
      <c r="A212">
        <v>1.1978899999999999</v>
      </c>
    </row>
    <row r="213" spans="1:1" x14ac:dyDescent="0.15">
      <c r="A213">
        <v>2.43262</v>
      </c>
    </row>
    <row r="214" spans="1:1" x14ac:dyDescent="0.15">
      <c r="A214">
        <v>5.2386100000000004</v>
      </c>
    </row>
    <row r="215" spans="1:1" x14ac:dyDescent="0.15">
      <c r="A215">
        <v>2.63042</v>
      </c>
    </row>
    <row r="216" spans="1:1" x14ac:dyDescent="0.15">
      <c r="A216">
        <v>5.0745300000000002</v>
      </c>
    </row>
    <row r="217" spans="1:1" x14ac:dyDescent="0.15">
      <c r="A217">
        <v>10.881399999999999</v>
      </c>
    </row>
    <row r="218" spans="1:1" x14ac:dyDescent="0.15">
      <c r="A218">
        <v>137.34899999999999</v>
      </c>
    </row>
    <row r="219" spans="1:1" x14ac:dyDescent="0.15">
      <c r="A219">
        <v>112.60299999999999</v>
      </c>
    </row>
    <row r="220" spans="1:1" x14ac:dyDescent="0.15">
      <c r="A220">
        <v>157.09399999999999</v>
      </c>
    </row>
    <row r="221" spans="1:1" x14ac:dyDescent="0.15">
      <c r="A221">
        <v>81.135300000000001</v>
      </c>
    </row>
    <row r="222" spans="1:1" x14ac:dyDescent="0.15">
      <c r="A222">
        <v>16.123899999999999</v>
      </c>
    </row>
    <row r="223" spans="1:1" x14ac:dyDescent="0.15">
      <c r="A223">
        <v>10.0402</v>
      </c>
    </row>
    <row r="224" spans="1:1" x14ac:dyDescent="0.15">
      <c r="A224">
        <v>1.3589199999999999</v>
      </c>
    </row>
    <row r="225" spans="1:1" x14ac:dyDescent="0.15">
      <c r="A225">
        <v>1.1003799999999999</v>
      </c>
    </row>
    <row r="226" spans="1:1" x14ac:dyDescent="0.15">
      <c r="A226">
        <v>0.82976000000000005</v>
      </c>
    </row>
    <row r="227" spans="1:1" x14ac:dyDescent="0.15">
      <c r="A227">
        <v>1.1488100000000001</v>
      </c>
    </row>
    <row r="228" spans="1:1" x14ac:dyDescent="0.15">
      <c r="A228">
        <v>2.8588100000000001</v>
      </c>
    </row>
    <row r="229" spans="1:1" x14ac:dyDescent="0.15">
      <c r="A229">
        <v>43.829900000000002</v>
      </c>
    </row>
    <row r="230" spans="1:1" x14ac:dyDescent="0.15">
      <c r="A230">
        <v>24.2761</v>
      </c>
    </row>
    <row r="231" spans="1:1" x14ac:dyDescent="0.15">
      <c r="A231">
        <v>122.276</v>
      </c>
    </row>
    <row r="232" spans="1:1" x14ac:dyDescent="0.15">
      <c r="A232">
        <v>89.036600000000007</v>
      </c>
    </row>
    <row r="233" spans="1:1" x14ac:dyDescent="0.15">
      <c r="A233">
        <v>74.032700000000006</v>
      </c>
    </row>
    <row r="234" spans="1:1" x14ac:dyDescent="0.15">
      <c r="A234">
        <v>46.812199999999997</v>
      </c>
    </row>
    <row r="235" spans="1:1" x14ac:dyDescent="0.15">
      <c r="A235">
        <v>14.3736</v>
      </c>
    </row>
    <row r="236" spans="1:1" x14ac:dyDescent="0.15">
      <c r="A236">
        <v>10.8483</v>
      </c>
    </row>
    <row r="237" spans="1:1" x14ac:dyDescent="0.15">
      <c r="A237">
        <v>0.58330000000000004</v>
      </c>
    </row>
    <row r="238" spans="1:1" x14ac:dyDescent="0.15">
      <c r="A238">
        <v>2.92062</v>
      </c>
    </row>
    <row r="239" spans="1:1" x14ac:dyDescent="0.15">
      <c r="A239">
        <v>3.49119</v>
      </c>
    </row>
    <row r="240" spans="1:1" x14ac:dyDescent="0.15">
      <c r="A240">
        <v>1.76115</v>
      </c>
    </row>
    <row r="241" spans="1:1" x14ac:dyDescent="0.15">
      <c r="A241">
        <v>18.7105</v>
      </c>
    </row>
    <row r="242" spans="1:1" x14ac:dyDescent="0.15">
      <c r="A242">
        <v>60.990699999999997</v>
      </c>
    </row>
    <row r="243" spans="1:1" x14ac:dyDescent="0.15">
      <c r="A243">
        <v>136.511</v>
      </c>
    </row>
    <row r="244" spans="1:1" x14ac:dyDescent="0.15">
      <c r="A244">
        <v>271.851</v>
      </c>
    </row>
    <row r="245" spans="1:1" x14ac:dyDescent="0.15">
      <c r="A245">
        <v>138.745</v>
      </c>
    </row>
    <row r="246" spans="1:1" x14ac:dyDescent="0.15">
      <c r="A246">
        <v>46.863</v>
      </c>
    </row>
    <row r="247" spans="1:1" x14ac:dyDescent="0.15">
      <c r="A247">
        <v>14.3744</v>
      </c>
    </row>
    <row r="248" spans="1:1" x14ac:dyDescent="0.15">
      <c r="A248">
        <v>8.8745399999999997</v>
      </c>
    </row>
    <row r="249" spans="1:1" x14ac:dyDescent="0.15">
      <c r="A249">
        <v>2.4010199999999999</v>
      </c>
    </row>
    <row r="250" spans="1:1" x14ac:dyDescent="0.15">
      <c r="A250">
        <v>2.4484499999999998</v>
      </c>
    </row>
    <row r="251" spans="1:1" x14ac:dyDescent="0.15">
      <c r="A251">
        <v>2.18093</v>
      </c>
    </row>
    <row r="252" spans="1:1" x14ac:dyDescent="0.15">
      <c r="A252">
        <v>1.6131200000000001</v>
      </c>
    </row>
    <row r="253" spans="1:1" x14ac:dyDescent="0.15">
      <c r="A253">
        <v>5.3756899999999996</v>
      </c>
    </row>
    <row r="254" spans="1:1" x14ac:dyDescent="0.15">
      <c r="A254">
        <v>95.610100000000003</v>
      </c>
    </row>
    <row r="255" spans="1:1" x14ac:dyDescent="0.15">
      <c r="A255">
        <v>104.41500000000001</v>
      </c>
    </row>
    <row r="256" spans="1:1" x14ac:dyDescent="0.15">
      <c r="A256">
        <v>279.47199999999998</v>
      </c>
    </row>
    <row r="257" spans="1:1" x14ac:dyDescent="0.15">
      <c r="A257">
        <v>131.01599999999999</v>
      </c>
    </row>
    <row r="258" spans="1:1" x14ac:dyDescent="0.15">
      <c r="A258">
        <v>127.438</v>
      </c>
    </row>
    <row r="259" spans="1:1" x14ac:dyDescent="0.15">
      <c r="A259">
        <v>61.587800000000001</v>
      </c>
    </row>
    <row r="260" spans="1:1" x14ac:dyDescent="0.15">
      <c r="A260">
        <v>1.3215699999999999</v>
      </c>
    </row>
    <row r="261" spans="1:1" x14ac:dyDescent="0.15">
      <c r="A261">
        <v>0.71901999999999999</v>
      </c>
    </row>
    <row r="262" spans="1:1" x14ac:dyDescent="0.15">
      <c r="A262">
        <v>4.3058699999999996</v>
      </c>
    </row>
    <row r="263" spans="1:1" x14ac:dyDescent="0.15">
      <c r="A263">
        <v>1.14229</v>
      </c>
    </row>
    <row r="264" spans="1:1" x14ac:dyDescent="0.15">
      <c r="A264">
        <v>14.230399999999999</v>
      </c>
    </row>
    <row r="265" spans="1:1" x14ac:dyDescent="0.15">
      <c r="A265">
        <v>19.818100000000001</v>
      </c>
    </row>
    <row r="266" spans="1:1" x14ac:dyDescent="0.15">
      <c r="A266">
        <v>77.078299999999999</v>
      </c>
    </row>
    <row r="267" spans="1:1" x14ac:dyDescent="0.15">
      <c r="A267">
        <v>73.613699999999994</v>
      </c>
    </row>
    <row r="268" spans="1:1" x14ac:dyDescent="0.15">
      <c r="A268">
        <v>240.643</v>
      </c>
    </row>
    <row r="269" spans="1:1" x14ac:dyDescent="0.15">
      <c r="A269">
        <v>61.981400000000001</v>
      </c>
    </row>
    <row r="270" spans="1:1" x14ac:dyDescent="0.15">
      <c r="A270">
        <v>74.127300000000005</v>
      </c>
    </row>
    <row r="271" spans="1:1" x14ac:dyDescent="0.15">
      <c r="A271">
        <v>8.5941500000000008</v>
      </c>
    </row>
    <row r="272" spans="1:1" x14ac:dyDescent="0.15">
      <c r="A272">
        <v>0.4425</v>
      </c>
    </row>
    <row r="273" spans="1:1" x14ac:dyDescent="0.15">
      <c r="A273">
        <v>0.69496999999999998</v>
      </c>
    </row>
    <row r="274" spans="1:1" x14ac:dyDescent="0.15">
      <c r="A274">
        <v>2.2091599999999998</v>
      </c>
    </row>
    <row r="275" spans="1:1" x14ac:dyDescent="0.15">
      <c r="A275">
        <v>1.14428</v>
      </c>
    </row>
    <row r="276" spans="1:1" x14ac:dyDescent="0.15">
      <c r="A276">
        <v>1.6795800000000001</v>
      </c>
    </row>
    <row r="277" spans="1:1" x14ac:dyDescent="0.15">
      <c r="A277">
        <v>8.2162299999999995</v>
      </c>
    </row>
    <row r="278" spans="1:1" x14ac:dyDescent="0.15">
      <c r="A278">
        <v>103.706</v>
      </c>
    </row>
    <row r="279" spans="1:1" x14ac:dyDescent="0.15">
      <c r="A279">
        <v>184.50200000000001</v>
      </c>
    </row>
    <row r="280" spans="1:1" x14ac:dyDescent="0.15">
      <c r="A280">
        <v>187.89500000000001</v>
      </c>
    </row>
    <row r="281" spans="1:1" x14ac:dyDescent="0.15">
      <c r="A281">
        <v>173.39</v>
      </c>
    </row>
    <row r="282" spans="1:1" x14ac:dyDescent="0.15">
      <c r="A282">
        <v>85.5702</v>
      </c>
    </row>
    <row r="283" spans="1:1" x14ac:dyDescent="0.15">
      <c r="A283">
        <v>11.1273</v>
      </c>
    </row>
    <row r="284" spans="1:1" x14ac:dyDescent="0.15">
      <c r="A284">
        <v>2.9967999999999999</v>
      </c>
    </row>
    <row r="285" spans="1:1" x14ac:dyDescent="0.15">
      <c r="A285">
        <v>1.8394200000000001</v>
      </c>
    </row>
    <row r="286" spans="1:1" x14ac:dyDescent="0.15">
      <c r="A286">
        <v>4.5557699999999999</v>
      </c>
    </row>
    <row r="287" spans="1:1" x14ac:dyDescent="0.15">
      <c r="A287">
        <v>5.1453100000000003</v>
      </c>
    </row>
    <row r="288" spans="1:1" x14ac:dyDescent="0.15">
      <c r="A288">
        <v>4.3229600000000001</v>
      </c>
    </row>
    <row r="289" spans="1:1" x14ac:dyDescent="0.15">
      <c r="A289">
        <v>19.484500000000001</v>
      </c>
    </row>
    <row r="290" spans="1:1" x14ac:dyDescent="0.15">
      <c r="A290">
        <v>108.646</v>
      </c>
    </row>
    <row r="291" spans="1:1" x14ac:dyDescent="0.15">
      <c r="A291">
        <v>83.089600000000004</v>
      </c>
    </row>
    <row r="292" spans="1:1" x14ac:dyDescent="0.15">
      <c r="A292">
        <v>197.833</v>
      </c>
    </row>
    <row r="293" spans="1:1" x14ac:dyDescent="0.15">
      <c r="A293">
        <v>218.79</v>
      </c>
    </row>
    <row r="294" spans="1:1" x14ac:dyDescent="0.15">
      <c r="A294">
        <v>129.39699999999999</v>
      </c>
    </row>
    <row r="295" spans="1:1" x14ac:dyDescent="0.15">
      <c r="A295">
        <v>46.582599999999999</v>
      </c>
    </row>
    <row r="296" spans="1:1" x14ac:dyDescent="0.15">
      <c r="A296">
        <v>15.8765</v>
      </c>
    </row>
    <row r="297" spans="1:1" x14ac:dyDescent="0.15">
      <c r="A297">
        <v>15.333299999999999</v>
      </c>
    </row>
    <row r="298" spans="1:1" x14ac:dyDescent="0.15">
      <c r="A298">
        <v>5.1812399999999998</v>
      </c>
    </row>
    <row r="299" spans="1:1" x14ac:dyDescent="0.15">
      <c r="A299">
        <v>1.1651100000000001</v>
      </c>
    </row>
    <row r="300" spans="1:1" x14ac:dyDescent="0.15">
      <c r="A300">
        <v>2.1950500000000002</v>
      </c>
    </row>
    <row r="301" spans="1:1" x14ac:dyDescent="0.15">
      <c r="A301">
        <v>17.221399999999999</v>
      </c>
    </row>
    <row r="302" spans="1:1" x14ac:dyDescent="0.15">
      <c r="A302">
        <v>116.29900000000001</v>
      </c>
    </row>
    <row r="303" spans="1:1" x14ac:dyDescent="0.15">
      <c r="A303">
        <v>125.955</v>
      </c>
    </row>
    <row r="304" spans="1:1" x14ac:dyDescent="0.15">
      <c r="A304">
        <v>83.922600000000003</v>
      </c>
    </row>
    <row r="305" spans="1:1" x14ac:dyDescent="0.15">
      <c r="A305">
        <v>274.37</v>
      </c>
    </row>
    <row r="306" spans="1:1" x14ac:dyDescent="0.15">
      <c r="A306">
        <v>153.137</v>
      </c>
    </row>
    <row r="307" spans="1:1" x14ac:dyDescent="0.15">
      <c r="A307">
        <v>21.7149</v>
      </c>
    </row>
    <row r="308" spans="1:1" x14ac:dyDescent="0.15">
      <c r="A308">
        <v>4.4818600000000002</v>
      </c>
    </row>
    <row r="309" spans="1:1" x14ac:dyDescent="0.15">
      <c r="A309">
        <v>4.2611699999999999</v>
      </c>
    </row>
    <row r="310" spans="1:1" x14ac:dyDescent="0.15">
      <c r="A310">
        <v>8.3611400000000007</v>
      </c>
    </row>
    <row r="311" spans="1:1" x14ac:dyDescent="0.15">
      <c r="A311">
        <v>1.5283500000000001</v>
      </c>
    </row>
    <row r="312" spans="1:1" x14ac:dyDescent="0.15">
      <c r="A312">
        <v>10.7576</v>
      </c>
    </row>
    <row r="313" spans="1:1" x14ac:dyDescent="0.15">
      <c r="A313">
        <v>13.323700000000001</v>
      </c>
    </row>
    <row r="314" spans="1:1" x14ac:dyDescent="0.15">
      <c r="A314">
        <v>114.711</v>
      </c>
    </row>
    <row r="315" spans="1:1" x14ac:dyDescent="0.15">
      <c r="A315">
        <v>181.80699999999999</v>
      </c>
    </row>
    <row r="316" spans="1:1" x14ac:dyDescent="0.15">
      <c r="A316">
        <v>70.961699999999993</v>
      </c>
    </row>
    <row r="317" spans="1:1" x14ac:dyDescent="0.15">
      <c r="A317">
        <v>42.004600000000003</v>
      </c>
    </row>
    <row r="318" spans="1:1" x14ac:dyDescent="0.15">
      <c r="A318">
        <v>39.627800000000001</v>
      </c>
    </row>
    <row r="319" spans="1:1" x14ac:dyDescent="0.15">
      <c r="A319">
        <v>63.619500000000002</v>
      </c>
    </row>
    <row r="320" spans="1:1" x14ac:dyDescent="0.15">
      <c r="A320">
        <v>1.2653300000000001</v>
      </c>
    </row>
    <row r="321" spans="1:1" x14ac:dyDescent="0.15">
      <c r="A321">
        <v>13.655200000000001</v>
      </c>
    </row>
    <row r="322" spans="1:1" x14ac:dyDescent="0.15">
      <c r="A322">
        <v>2.5132599999999998</v>
      </c>
    </row>
    <row r="323" spans="1:1" x14ac:dyDescent="0.15">
      <c r="A323">
        <v>0.85116999999999998</v>
      </c>
    </row>
    <row r="324" spans="1:1" x14ac:dyDescent="0.15">
      <c r="A324">
        <v>9.3588000000000005</v>
      </c>
    </row>
    <row r="325" spans="1:1" x14ac:dyDescent="0.15">
      <c r="A325">
        <v>40.808399999999999</v>
      </c>
    </row>
    <row r="326" spans="1:1" x14ac:dyDescent="0.15">
      <c r="A326">
        <v>52.507599999999996</v>
      </c>
    </row>
    <row r="327" spans="1:1" x14ac:dyDescent="0.15">
      <c r="A327">
        <v>107.26300000000001</v>
      </c>
    </row>
    <row r="328" spans="1:1" x14ac:dyDescent="0.15">
      <c r="A328">
        <v>107.771</v>
      </c>
    </row>
    <row r="329" spans="1:1" x14ac:dyDescent="0.15">
      <c r="A329">
        <v>121.473</v>
      </c>
    </row>
    <row r="330" spans="1:1" x14ac:dyDescent="0.15">
      <c r="A330">
        <v>164.048</v>
      </c>
    </row>
    <row r="331" spans="1:1" x14ac:dyDescent="0.15">
      <c r="A331">
        <v>9.4491499999999995</v>
      </c>
    </row>
    <row r="332" spans="1:1" x14ac:dyDescent="0.15">
      <c r="A332">
        <v>7.1266400000000001</v>
      </c>
    </row>
    <row r="333" spans="1:1" x14ac:dyDescent="0.15">
      <c r="A333">
        <v>17.949200000000001</v>
      </c>
    </row>
    <row r="334" spans="1:1" x14ac:dyDescent="0.15">
      <c r="A334">
        <v>1.65486</v>
      </c>
    </row>
    <row r="335" spans="1:1" x14ac:dyDescent="0.15">
      <c r="A335">
        <v>0.20252000000000001</v>
      </c>
    </row>
    <row r="336" spans="1:1" x14ac:dyDescent="0.15">
      <c r="A336">
        <v>5.1208499999999999</v>
      </c>
    </row>
    <row r="337" spans="1:1" x14ac:dyDescent="0.15">
      <c r="A337">
        <v>46.289200000000001</v>
      </c>
    </row>
    <row r="338" spans="1:1" x14ac:dyDescent="0.15">
      <c r="A338">
        <v>60.119500000000002</v>
      </c>
    </row>
    <row r="339" spans="1:1" x14ac:dyDescent="0.15">
      <c r="A339">
        <v>81.210300000000004</v>
      </c>
    </row>
    <row r="340" spans="1:1" x14ac:dyDescent="0.15">
      <c r="A340">
        <v>182.262</v>
      </c>
    </row>
    <row r="341" spans="1:1" x14ac:dyDescent="0.15">
      <c r="A341">
        <v>125.99299999999999</v>
      </c>
    </row>
    <row r="342" spans="1:1" x14ac:dyDescent="0.15">
      <c r="A342">
        <v>155.482</v>
      </c>
    </row>
    <row r="343" spans="1:1" x14ac:dyDescent="0.15">
      <c r="A343">
        <v>30.0534</v>
      </c>
    </row>
    <row r="344" spans="1:1" x14ac:dyDescent="0.15">
      <c r="A344">
        <v>1.3249200000000001</v>
      </c>
    </row>
    <row r="345" spans="1:1" x14ac:dyDescent="0.15">
      <c r="A345">
        <v>1.39666</v>
      </c>
    </row>
    <row r="346" spans="1:1" x14ac:dyDescent="0.15">
      <c r="A346">
        <v>3.6347700000000001</v>
      </c>
    </row>
    <row r="347" spans="1:1" x14ac:dyDescent="0.15">
      <c r="A347">
        <v>0.82211000000000001</v>
      </c>
    </row>
    <row r="348" spans="1:1" x14ac:dyDescent="0.15">
      <c r="A348">
        <v>3.7459199999999999</v>
      </c>
    </row>
    <row r="349" spans="1:1" x14ac:dyDescent="0.15">
      <c r="A349">
        <v>36.815199999999997</v>
      </c>
    </row>
    <row r="350" spans="1:1" x14ac:dyDescent="0.15">
      <c r="A350">
        <v>46.382199999999997</v>
      </c>
    </row>
    <row r="351" spans="1:1" x14ac:dyDescent="0.15">
      <c r="A351">
        <v>154.27000000000001</v>
      </c>
    </row>
    <row r="352" spans="1:1" x14ac:dyDescent="0.15">
      <c r="A352">
        <v>127.792</v>
      </c>
    </row>
    <row r="353" spans="1:1" x14ac:dyDescent="0.15">
      <c r="A353">
        <v>73.465800000000002</v>
      </c>
    </row>
    <row r="354" spans="1:1" x14ac:dyDescent="0.15">
      <c r="A354">
        <v>51.226599999999998</v>
      </c>
    </row>
    <row r="355" spans="1:1" x14ac:dyDescent="0.15">
      <c r="A355">
        <v>8.60548</v>
      </c>
    </row>
    <row r="356" spans="1:1" x14ac:dyDescent="0.15">
      <c r="A356">
        <v>2.1909200000000002</v>
      </c>
    </row>
    <row r="357" spans="1:1" x14ac:dyDescent="0.15">
      <c r="A357">
        <v>2.3827699999999998</v>
      </c>
    </row>
    <row r="358" spans="1:1" x14ac:dyDescent="0.15">
      <c r="A358">
        <v>4.04575</v>
      </c>
    </row>
    <row r="359" spans="1:1" x14ac:dyDescent="0.15">
      <c r="A359">
        <v>0.12103</v>
      </c>
    </row>
    <row r="360" spans="1:1" x14ac:dyDescent="0.15">
      <c r="A360">
        <v>2.0510600000000001</v>
      </c>
    </row>
    <row r="361" spans="1:1" x14ac:dyDescent="0.15">
      <c r="A361">
        <v>2.1797200000000001</v>
      </c>
    </row>
    <row r="362" spans="1:1" x14ac:dyDescent="0.15">
      <c r="A362">
        <v>79.340900000000005</v>
      </c>
    </row>
    <row r="363" spans="1:1" x14ac:dyDescent="0.15">
      <c r="A363">
        <v>217.768</v>
      </c>
    </row>
    <row r="364" spans="1:1" x14ac:dyDescent="0.15">
      <c r="A364">
        <v>148.12299999999999</v>
      </c>
    </row>
    <row r="365" spans="1:1" x14ac:dyDescent="0.15">
      <c r="A365">
        <v>142.434</v>
      </c>
    </row>
    <row r="366" spans="1:1" x14ac:dyDescent="0.15">
      <c r="A366">
        <v>128.21899999999999</v>
      </c>
    </row>
    <row r="367" spans="1:1" x14ac:dyDescent="0.15">
      <c r="A367">
        <v>30.584399999999999</v>
      </c>
    </row>
    <row r="368" spans="1:1" x14ac:dyDescent="0.15">
      <c r="A368">
        <v>4.8753799999999998</v>
      </c>
    </row>
    <row r="369" spans="1:1" x14ac:dyDescent="0.15">
      <c r="A369">
        <v>3.3615599999999999</v>
      </c>
    </row>
    <row r="370" spans="1:1" x14ac:dyDescent="0.15">
      <c r="A370">
        <v>0.64742</v>
      </c>
    </row>
    <row r="371" spans="1:1" x14ac:dyDescent="0.15">
      <c r="A371">
        <v>1.40544</v>
      </c>
    </row>
    <row r="372" spans="1:1" x14ac:dyDescent="0.15">
      <c r="A372">
        <v>3.3494899999999999</v>
      </c>
    </row>
    <row r="373" spans="1:1" x14ac:dyDescent="0.15">
      <c r="A373">
        <v>22.8279</v>
      </c>
    </row>
    <row r="374" spans="1:1" x14ac:dyDescent="0.15">
      <c r="A374">
        <v>95.339600000000004</v>
      </c>
    </row>
    <row r="375" spans="1:1" x14ac:dyDescent="0.15">
      <c r="A375">
        <v>117.55800000000001</v>
      </c>
    </row>
    <row r="376" spans="1:1" x14ac:dyDescent="0.15">
      <c r="A376">
        <v>148.84800000000001</v>
      </c>
    </row>
    <row r="377" spans="1:1" x14ac:dyDescent="0.15">
      <c r="A377">
        <v>93.508700000000005</v>
      </c>
    </row>
    <row r="378" spans="1:1" x14ac:dyDescent="0.15">
      <c r="A378">
        <v>59.738900000000001</v>
      </c>
    </row>
    <row r="379" spans="1:1" x14ac:dyDescent="0.15">
      <c r="A379">
        <v>36.0184</v>
      </c>
    </row>
    <row r="380" spans="1:1" x14ac:dyDescent="0.15">
      <c r="A380">
        <v>1.5288299999999999</v>
      </c>
    </row>
    <row r="381" spans="1:1" x14ac:dyDescent="0.15">
      <c r="A381">
        <v>4.3662900000000002</v>
      </c>
    </row>
    <row r="382" spans="1:1" x14ac:dyDescent="0.15">
      <c r="A382">
        <v>0.25209999999999999</v>
      </c>
    </row>
    <row r="383" spans="1:1" x14ac:dyDescent="0.15">
      <c r="A383">
        <v>1.0270600000000001</v>
      </c>
    </row>
    <row r="384" spans="1:1" x14ac:dyDescent="0.15">
      <c r="A384">
        <v>13.652200000000001</v>
      </c>
    </row>
    <row r="385" spans="1:1" x14ac:dyDescent="0.15">
      <c r="A385">
        <v>17.674600000000002</v>
      </c>
    </row>
    <row r="386" spans="1:1" x14ac:dyDescent="0.15">
      <c r="A386">
        <v>113.47499999999999</v>
      </c>
    </row>
    <row r="387" spans="1:1" x14ac:dyDescent="0.15">
      <c r="A387">
        <v>184.14500000000001</v>
      </c>
    </row>
    <row r="388" spans="1:1" x14ac:dyDescent="0.15">
      <c r="A388">
        <v>221.14400000000001</v>
      </c>
    </row>
    <row r="389" spans="1:1" x14ac:dyDescent="0.15">
      <c r="A389">
        <v>37.619599999999998</v>
      </c>
    </row>
    <row r="390" spans="1:1" x14ac:dyDescent="0.15">
      <c r="A390">
        <v>58.309800000000003</v>
      </c>
    </row>
    <row r="391" spans="1:1" x14ac:dyDescent="0.15">
      <c r="A391">
        <v>14.212400000000001</v>
      </c>
    </row>
    <row r="392" spans="1:1" x14ac:dyDescent="0.15">
      <c r="A392">
        <v>3.6239599999999998</v>
      </c>
    </row>
    <row r="393" spans="1:1" x14ac:dyDescent="0.15">
      <c r="A393">
        <v>0.32846999999999998</v>
      </c>
    </row>
    <row r="394" spans="1:1" x14ac:dyDescent="0.15">
      <c r="A394">
        <v>0.69130999999999998</v>
      </c>
    </row>
    <row r="395" spans="1:1" x14ac:dyDescent="0.15">
      <c r="A395">
        <v>2.1290300000000002</v>
      </c>
    </row>
    <row r="396" spans="1:1" x14ac:dyDescent="0.15">
      <c r="A396">
        <v>1.35625</v>
      </c>
    </row>
    <row r="397" spans="1:1" x14ac:dyDescent="0.15">
      <c r="A397">
        <v>3.92157</v>
      </c>
    </row>
    <row r="398" spans="1:1" x14ac:dyDescent="0.15">
      <c r="A398">
        <v>87.433000000000007</v>
      </c>
    </row>
    <row r="399" spans="1:1" x14ac:dyDescent="0.15">
      <c r="A399">
        <v>119.05</v>
      </c>
    </row>
    <row r="400" spans="1:1" x14ac:dyDescent="0.15">
      <c r="A400">
        <v>150.10400000000001</v>
      </c>
    </row>
    <row r="401" spans="1:1" x14ac:dyDescent="0.15">
      <c r="A401">
        <v>111.289</v>
      </c>
    </row>
    <row r="402" spans="1:1" x14ac:dyDescent="0.15">
      <c r="A402">
        <v>93.009500000000003</v>
      </c>
    </row>
    <row r="403" spans="1:1" x14ac:dyDescent="0.15">
      <c r="A403">
        <v>6.5779199999999998</v>
      </c>
    </row>
    <row r="404" spans="1:1" x14ac:dyDescent="0.15">
      <c r="A404">
        <v>22.889399999999998</v>
      </c>
    </row>
    <row r="405" spans="1:1" x14ac:dyDescent="0.15">
      <c r="A405">
        <v>3.54942</v>
      </c>
    </row>
    <row r="406" spans="1:1" x14ac:dyDescent="0.15">
      <c r="A406">
        <v>3.6939000000000002</v>
      </c>
    </row>
    <row r="407" spans="1:1" x14ac:dyDescent="0.15">
      <c r="A407">
        <v>0.86167000000000005</v>
      </c>
    </row>
    <row r="408" spans="1:1" x14ac:dyDescent="0.15">
      <c r="A408">
        <v>4.1287799999999999</v>
      </c>
    </row>
    <row r="409" spans="1:1" x14ac:dyDescent="0.15">
      <c r="A409">
        <v>16.669699999999999</v>
      </c>
    </row>
    <row r="410" spans="1:1" x14ac:dyDescent="0.15">
      <c r="A410">
        <v>109.486</v>
      </c>
    </row>
    <row r="411" spans="1:1" x14ac:dyDescent="0.15">
      <c r="A411">
        <v>131.042</v>
      </c>
    </row>
    <row r="412" spans="1:1" x14ac:dyDescent="0.15">
      <c r="A412">
        <v>134.24799999999999</v>
      </c>
    </row>
    <row r="413" spans="1:1" x14ac:dyDescent="0.15">
      <c r="A413">
        <v>139.95500000000001</v>
      </c>
    </row>
    <row r="414" spans="1:1" x14ac:dyDescent="0.15">
      <c r="A414">
        <v>81.874600000000001</v>
      </c>
    </row>
    <row r="415" spans="1:1" x14ac:dyDescent="0.15">
      <c r="A415">
        <v>52.450800000000001</v>
      </c>
    </row>
    <row r="416" spans="1:1" x14ac:dyDescent="0.15">
      <c r="A416">
        <v>11.5928</v>
      </c>
    </row>
    <row r="417" spans="1:1" x14ac:dyDescent="0.15">
      <c r="A417">
        <v>0.97411000000000003</v>
      </c>
    </row>
    <row r="418" spans="1:1" x14ac:dyDescent="0.15">
      <c r="A418">
        <v>2.2861600000000002</v>
      </c>
    </row>
    <row r="419" spans="1:1" x14ac:dyDescent="0.15">
      <c r="A419">
        <v>0.70260999999999996</v>
      </c>
    </row>
    <row r="420" spans="1:1" x14ac:dyDescent="0.15">
      <c r="A420">
        <v>1.06216</v>
      </c>
    </row>
    <row r="421" spans="1:1" x14ac:dyDescent="0.15">
      <c r="A421">
        <v>10.936</v>
      </c>
    </row>
    <row r="422" spans="1:1" x14ac:dyDescent="0.15">
      <c r="A422">
        <v>96.115499999999997</v>
      </c>
    </row>
    <row r="423" spans="1:1" x14ac:dyDescent="0.15">
      <c r="A423">
        <v>149.374</v>
      </c>
    </row>
    <row r="424" spans="1:1" x14ac:dyDescent="0.15">
      <c r="A424">
        <v>216.86</v>
      </c>
    </row>
    <row r="425" spans="1:1" x14ac:dyDescent="0.15">
      <c r="A425">
        <v>80.835800000000006</v>
      </c>
    </row>
    <row r="426" spans="1:1" x14ac:dyDescent="0.15">
      <c r="A426">
        <v>52.127600000000001</v>
      </c>
    </row>
    <row r="427" spans="1:1" x14ac:dyDescent="0.15">
      <c r="A427">
        <v>47.975299999999997</v>
      </c>
    </row>
    <row r="428" spans="1:1" x14ac:dyDescent="0.15">
      <c r="A428">
        <v>6.2889799999999996</v>
      </c>
    </row>
    <row r="429" spans="1:1" x14ac:dyDescent="0.15">
      <c r="A429">
        <v>3.35859</v>
      </c>
    </row>
    <row r="430" spans="1:1" x14ac:dyDescent="0.15">
      <c r="A430">
        <v>0.70742000000000005</v>
      </c>
    </row>
    <row r="431" spans="1:1" x14ac:dyDescent="0.15">
      <c r="A431">
        <v>2.1232500000000001</v>
      </c>
    </row>
    <row r="432" spans="1:1" x14ac:dyDescent="0.15">
      <c r="A432">
        <v>1.09833</v>
      </c>
    </row>
    <row r="433" spans="1:1" x14ac:dyDescent="0.15">
      <c r="A433">
        <v>36.926299999999998</v>
      </c>
    </row>
    <row r="434" spans="1:1" x14ac:dyDescent="0.15">
      <c r="A434">
        <v>83.362399999999994</v>
      </c>
    </row>
    <row r="435" spans="1:1" x14ac:dyDescent="0.15">
      <c r="A435">
        <v>182.90299999999999</v>
      </c>
    </row>
    <row r="436" spans="1:1" x14ac:dyDescent="0.15">
      <c r="A436">
        <v>130.691</v>
      </c>
    </row>
    <row r="437" spans="1:1" x14ac:dyDescent="0.15">
      <c r="A437">
        <v>137.76900000000001</v>
      </c>
    </row>
    <row r="438" spans="1:1" x14ac:dyDescent="0.15">
      <c r="A438">
        <v>98.128500000000003</v>
      </c>
    </row>
    <row r="439" spans="1:1" x14ac:dyDescent="0.15">
      <c r="A439">
        <v>34.880099999999999</v>
      </c>
    </row>
    <row r="440" spans="1:1" x14ac:dyDescent="0.15">
      <c r="A440">
        <v>1.31168</v>
      </c>
    </row>
    <row r="441" spans="1:1" x14ac:dyDescent="0.15">
      <c r="A441">
        <v>2.22533</v>
      </c>
    </row>
    <row r="442" spans="1:1" x14ac:dyDescent="0.15">
      <c r="A442">
        <v>6.4490000000000006E-2</v>
      </c>
    </row>
    <row r="443" spans="1:1" x14ac:dyDescent="0.15">
      <c r="A443">
        <v>0.62560000000000004</v>
      </c>
    </row>
    <row r="444" spans="1:1" x14ac:dyDescent="0.15">
      <c r="A444">
        <v>13.2796</v>
      </c>
    </row>
    <row r="445" spans="1:1" x14ac:dyDescent="0.15">
      <c r="A445">
        <v>26.0793</v>
      </c>
    </row>
    <row r="446" spans="1:1" x14ac:dyDescent="0.15">
      <c r="A446">
        <v>38.596699999999998</v>
      </c>
    </row>
    <row r="447" spans="1:1" x14ac:dyDescent="0.15">
      <c r="A447">
        <v>118.71599999999999</v>
      </c>
    </row>
    <row r="448" spans="1:1" x14ac:dyDescent="0.15">
      <c r="A448">
        <v>250.238</v>
      </c>
    </row>
    <row r="449" spans="1:1" x14ac:dyDescent="0.15">
      <c r="A449">
        <v>77.070400000000006</v>
      </c>
    </row>
    <row r="450" spans="1:1" x14ac:dyDescent="0.15">
      <c r="A450">
        <v>45.091099999999997</v>
      </c>
    </row>
    <row r="451" spans="1:1" x14ac:dyDescent="0.15">
      <c r="A451">
        <v>20.7669</v>
      </c>
    </row>
    <row r="452" spans="1:1" x14ac:dyDescent="0.15">
      <c r="A452">
        <v>1.4287000000000001</v>
      </c>
    </row>
    <row r="453" spans="1:1" x14ac:dyDescent="0.15">
      <c r="A453">
        <v>1.97709</v>
      </c>
    </row>
    <row r="454" spans="1:1" x14ac:dyDescent="0.15">
      <c r="A454">
        <v>1.4319500000000001</v>
      </c>
    </row>
    <row r="455" spans="1:1" x14ac:dyDescent="0.15">
      <c r="A455">
        <v>1.4269000000000001</v>
      </c>
    </row>
    <row r="456" spans="1:1" x14ac:dyDescent="0.15">
      <c r="A456">
        <v>1.42709</v>
      </c>
    </row>
    <row r="457" spans="1:1" x14ac:dyDescent="0.15">
      <c r="A457">
        <v>19.111699999999999</v>
      </c>
    </row>
    <row r="458" spans="1:1" x14ac:dyDescent="0.15">
      <c r="A458">
        <v>52.639400000000002</v>
      </c>
    </row>
    <row r="459" spans="1:1" x14ac:dyDescent="0.15">
      <c r="A459">
        <v>144.316</v>
      </c>
    </row>
    <row r="460" spans="1:1" x14ac:dyDescent="0.15">
      <c r="A460">
        <v>219.792</v>
      </c>
    </row>
    <row r="461" spans="1:1" x14ac:dyDescent="0.15">
      <c r="A461">
        <v>82.317099999999996</v>
      </c>
    </row>
    <row r="462" spans="1:1" x14ac:dyDescent="0.15">
      <c r="A462">
        <v>77.561000000000007</v>
      </c>
    </row>
    <row r="463" spans="1:1" x14ac:dyDescent="0.15">
      <c r="A463">
        <v>24.533300000000001</v>
      </c>
    </row>
    <row r="464" spans="1:1" x14ac:dyDescent="0.15">
      <c r="A464">
        <v>2.7490600000000001</v>
      </c>
    </row>
    <row r="465" spans="1:1" x14ac:dyDescent="0.15">
      <c r="A465">
        <v>0.59777000000000002</v>
      </c>
    </row>
    <row r="466" spans="1:1" x14ac:dyDescent="0.15">
      <c r="A466">
        <v>0.79410999999999998</v>
      </c>
    </row>
    <row r="467" spans="1:1" x14ac:dyDescent="0.15">
      <c r="A467">
        <v>0.58206000000000002</v>
      </c>
    </row>
    <row r="468" spans="1:1" x14ac:dyDescent="0.15">
      <c r="A468">
        <v>1.6067400000000001</v>
      </c>
    </row>
    <row r="469" spans="1:1" x14ac:dyDescent="0.15">
      <c r="A469">
        <v>10.172599999999999</v>
      </c>
    </row>
    <row r="470" spans="1:1" x14ac:dyDescent="0.15">
      <c r="A470">
        <v>18.555299999999999</v>
      </c>
    </row>
    <row r="471" spans="1:1" x14ac:dyDescent="0.15">
      <c r="A471">
        <v>216.53899999999999</v>
      </c>
    </row>
    <row r="472" spans="1:1" x14ac:dyDescent="0.15">
      <c r="A472">
        <v>81.470399999999998</v>
      </c>
    </row>
    <row r="473" spans="1:1" x14ac:dyDescent="0.15">
      <c r="A473">
        <v>88.464399999999998</v>
      </c>
    </row>
    <row r="474" spans="1:1" x14ac:dyDescent="0.15">
      <c r="A474">
        <v>81.999399999999994</v>
      </c>
    </row>
    <row r="475" spans="1:1" x14ac:dyDescent="0.15">
      <c r="A475">
        <v>39.772399999999998</v>
      </c>
    </row>
    <row r="476" spans="1:1" x14ac:dyDescent="0.15">
      <c r="A476">
        <v>1.66092</v>
      </c>
    </row>
    <row r="477" spans="1:1" x14ac:dyDescent="0.15">
      <c r="A477">
        <v>0.68855999999999995</v>
      </c>
    </row>
    <row r="478" spans="1:1" x14ac:dyDescent="0.15">
      <c r="A478">
        <v>0.98473999999999995</v>
      </c>
    </row>
    <row r="479" spans="1:1" x14ac:dyDescent="0.15">
      <c r="A479">
        <v>7.7079999999999996E-2</v>
      </c>
    </row>
    <row r="480" spans="1:1" x14ac:dyDescent="0.15">
      <c r="A480">
        <v>9.7116100000000003</v>
      </c>
    </row>
    <row r="481" spans="1:1" x14ac:dyDescent="0.15">
      <c r="A481">
        <v>3.76837</v>
      </c>
    </row>
    <row r="482" spans="1:1" x14ac:dyDescent="0.15">
      <c r="A482">
        <v>43.508899999999997</v>
      </c>
    </row>
    <row r="483" spans="1:1" x14ac:dyDescent="0.15">
      <c r="A483">
        <v>69.272800000000004</v>
      </c>
    </row>
  </sheetData>
  <pageMargins left="0.7" right="0.7" top="0.75" bottom="0.75" header="0.5" footer="0.5"/>
  <pageSetup orientation="portrait" horizontalDpi="300" verticalDpi="300"/>
  <ignoredErrors>
    <ignoredError sqref="E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B37"/>
  <sheetViews>
    <sheetView zoomScale="66" zoomScaleNormal="66" workbookViewId="0">
      <selection activeCell="F1" sqref="F1"/>
    </sheetView>
  </sheetViews>
  <sheetFormatPr baseColWidth="10" defaultRowHeight="13" x14ac:dyDescent="0.15"/>
  <cols>
    <col min="2" max="2" width="15.33203125" customWidth="1"/>
  </cols>
  <sheetData>
    <row r="1" spans="1:2" x14ac:dyDescent="0.15">
      <c r="A1" s="2" t="s">
        <v>57</v>
      </c>
    </row>
    <row r="3" spans="1:2" x14ac:dyDescent="0.15">
      <c r="A3" s="2" t="s">
        <v>6</v>
      </c>
      <c r="B3" s="2" t="s">
        <v>7</v>
      </c>
    </row>
    <row r="4" spans="1:2" x14ac:dyDescent="0.15">
      <c r="A4" s="8">
        <v>41883</v>
      </c>
      <c r="B4" s="9">
        <v>0</v>
      </c>
    </row>
    <row r="5" spans="1:2" x14ac:dyDescent="0.15">
      <c r="A5" s="8">
        <v>41913</v>
      </c>
      <c r="B5" s="9">
        <v>0</v>
      </c>
    </row>
    <row r="6" spans="1:2" x14ac:dyDescent="0.15">
      <c r="A6" s="8">
        <v>41944</v>
      </c>
      <c r="B6" s="9">
        <v>0</v>
      </c>
    </row>
    <row r="7" spans="1:2" x14ac:dyDescent="0.15">
      <c r="A7" s="8">
        <v>41974</v>
      </c>
      <c r="B7" s="9">
        <v>0.29859999999999998</v>
      </c>
    </row>
    <row r="8" spans="1:2" x14ac:dyDescent="0.15">
      <c r="A8" s="8">
        <v>42005</v>
      </c>
      <c r="B8" s="9">
        <v>0.56710000000000005</v>
      </c>
    </row>
    <row r="9" spans="1:2" x14ac:dyDescent="0.15">
      <c r="A9" s="8">
        <v>42036</v>
      </c>
      <c r="B9" s="9">
        <v>1.0967</v>
      </c>
    </row>
    <row r="10" spans="1:2" x14ac:dyDescent="0.15">
      <c r="A10" s="8">
        <v>42064</v>
      </c>
      <c r="B10" s="9">
        <v>1.294</v>
      </c>
    </row>
    <row r="11" spans="1:2" x14ac:dyDescent="0.15">
      <c r="A11" s="8">
        <v>42095</v>
      </c>
      <c r="B11" s="9">
        <v>1.7493000000000001</v>
      </c>
    </row>
    <row r="12" spans="1:2" x14ac:dyDescent="0.15">
      <c r="A12" s="8">
        <v>42125</v>
      </c>
      <c r="B12" s="9">
        <v>2.3167</v>
      </c>
    </row>
    <row r="13" spans="1:2" x14ac:dyDescent="0.15">
      <c r="A13" s="8">
        <v>42156</v>
      </c>
      <c r="B13" s="9">
        <v>2.6840999999999999</v>
      </c>
    </row>
    <row r="14" spans="1:2" x14ac:dyDescent="0.15">
      <c r="A14" s="8">
        <v>42186</v>
      </c>
      <c r="B14" s="9">
        <v>2.7193000000000001</v>
      </c>
    </row>
    <row r="15" spans="1:2" x14ac:dyDescent="0.15">
      <c r="A15" s="8">
        <v>42217</v>
      </c>
      <c r="B15" s="9">
        <v>3.0163000000000002</v>
      </c>
    </row>
    <row r="16" spans="1:2" x14ac:dyDescent="0.15">
      <c r="A16" s="8">
        <v>42248</v>
      </c>
      <c r="B16" s="9">
        <v>3.4255</v>
      </c>
    </row>
    <row r="17" spans="1:2" x14ac:dyDescent="0.15">
      <c r="A17" s="8">
        <v>42278</v>
      </c>
      <c r="B17" s="9">
        <v>4.4452999999999996</v>
      </c>
    </row>
    <row r="18" spans="1:2" x14ac:dyDescent="0.15">
      <c r="A18" s="8">
        <v>42309</v>
      </c>
      <c r="B18" s="9">
        <v>5.7892999999999999</v>
      </c>
    </row>
    <row r="19" spans="1:2" x14ac:dyDescent="0.15">
      <c r="A19" s="8">
        <v>42339</v>
      </c>
      <c r="B19" s="9">
        <v>7.1269999999999998</v>
      </c>
    </row>
    <row r="20" spans="1:2" x14ac:dyDescent="0.15">
      <c r="A20" s="8">
        <v>42370</v>
      </c>
      <c r="B20" s="9">
        <v>8.5738950000000003</v>
      </c>
    </row>
    <row r="21" spans="1:2" x14ac:dyDescent="0.15">
      <c r="A21" s="8">
        <v>42401</v>
      </c>
      <c r="B21" s="9">
        <v>8.8955970000000004</v>
      </c>
    </row>
    <row r="22" spans="1:2" x14ac:dyDescent="0.15">
      <c r="A22" s="8">
        <v>42430</v>
      </c>
      <c r="B22" s="9">
        <v>9.1382750000000001</v>
      </c>
    </row>
    <row r="23" spans="1:2" x14ac:dyDescent="0.15">
      <c r="A23" s="8">
        <v>42461</v>
      </c>
      <c r="B23" s="9">
        <v>7.7584999999999997</v>
      </c>
    </row>
    <row r="24" spans="1:2" x14ac:dyDescent="0.15">
      <c r="A24" s="8">
        <v>42491</v>
      </c>
      <c r="B24" s="9">
        <v>8.0058000000000007</v>
      </c>
    </row>
    <row r="25" spans="1:2" x14ac:dyDescent="0.15">
      <c r="A25" s="8">
        <v>42522</v>
      </c>
      <c r="B25" s="9">
        <v>9.7192509999999999</v>
      </c>
    </row>
    <row r="26" spans="1:2" x14ac:dyDescent="0.15">
      <c r="A26" s="8">
        <v>42552</v>
      </c>
      <c r="B26" s="9">
        <v>9.8311849999999996</v>
      </c>
    </row>
    <row r="27" spans="1:2" x14ac:dyDescent="0.15">
      <c r="A27" s="8">
        <v>42583</v>
      </c>
      <c r="B27" s="9">
        <v>10.353400000000001</v>
      </c>
    </row>
    <row r="28" spans="1:2" x14ac:dyDescent="0.15">
      <c r="A28" s="8">
        <v>42614</v>
      </c>
      <c r="B28" s="9">
        <v>11.050357999999999</v>
      </c>
    </row>
    <row r="29" spans="1:2" x14ac:dyDescent="0.15">
      <c r="A29" s="8">
        <v>42644</v>
      </c>
      <c r="B29" s="9">
        <v>11.102753</v>
      </c>
    </row>
    <row r="30" spans="1:2" x14ac:dyDescent="0.15">
      <c r="A30" s="8">
        <v>42675</v>
      </c>
      <c r="B30" s="9">
        <v>23.414148000000001</v>
      </c>
    </row>
    <row r="31" spans="1:2" x14ac:dyDescent="0.15">
      <c r="A31" s="8">
        <v>42705</v>
      </c>
      <c r="B31" s="9">
        <v>86.733884000000003</v>
      </c>
    </row>
    <row r="32" spans="1:2" x14ac:dyDescent="0.15">
      <c r="A32" s="8">
        <v>42736</v>
      </c>
      <c r="B32" s="9">
        <v>102.691796</v>
      </c>
    </row>
    <row r="33" spans="1:2" x14ac:dyDescent="0.15">
      <c r="A33" s="8">
        <v>42767</v>
      </c>
      <c r="B33" s="9">
        <v>132.681828</v>
      </c>
    </row>
    <row r="34" spans="1:2" x14ac:dyDescent="0.15">
      <c r="A34" s="8">
        <v>42795</v>
      </c>
      <c r="B34" s="9">
        <v>154.732753</v>
      </c>
    </row>
    <row r="35" spans="1:2" x14ac:dyDescent="0.15">
      <c r="A35" s="8">
        <v>42826</v>
      </c>
      <c r="B35" s="9">
        <v>164.07020600000001</v>
      </c>
    </row>
    <row r="36" spans="1:2" x14ac:dyDescent="0.15">
      <c r="A36" s="8">
        <v>42856</v>
      </c>
      <c r="B36" s="9">
        <v>189.20854600000001</v>
      </c>
    </row>
    <row r="37" spans="1:2" x14ac:dyDescent="0.15">
      <c r="A37" s="8">
        <v>42887</v>
      </c>
      <c r="B37" s="9">
        <v>203.52322599999999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C14"/>
  <sheetViews>
    <sheetView workbookViewId="0">
      <selection sqref="A1:C13"/>
    </sheetView>
  </sheetViews>
  <sheetFormatPr baseColWidth="10" defaultRowHeight="16" x14ac:dyDescent="0.2"/>
  <cols>
    <col min="1" max="1" width="13.6640625" style="3" customWidth="1"/>
    <col min="2" max="2" width="19.6640625" style="3" customWidth="1"/>
    <col min="3" max="3" width="19.83203125" style="3" customWidth="1"/>
    <col min="4" max="16384" width="10.83203125" style="3"/>
  </cols>
  <sheetData>
    <row r="1" spans="1:3" x14ac:dyDescent="0.2">
      <c r="A1" s="15" t="s">
        <v>58</v>
      </c>
      <c r="B1" s="10"/>
      <c r="C1" s="10"/>
    </row>
    <row r="2" spans="1:3" x14ac:dyDescent="0.2">
      <c r="A2" s="10"/>
      <c r="B2" s="10"/>
      <c r="C2" s="10"/>
    </row>
    <row r="3" spans="1:3" x14ac:dyDescent="0.2">
      <c r="A3" s="15" t="s">
        <v>20</v>
      </c>
      <c r="B3" s="15" t="s">
        <v>19</v>
      </c>
      <c r="C3" s="15" t="s">
        <v>18</v>
      </c>
    </row>
    <row r="4" spans="1:3" x14ac:dyDescent="0.2">
      <c r="A4" s="10" t="s">
        <v>17</v>
      </c>
      <c r="B4" s="11">
        <v>2.5000000000000001E-2</v>
      </c>
      <c r="C4" s="12">
        <v>0.15</v>
      </c>
    </row>
    <row r="5" spans="1:3" x14ac:dyDescent="0.2">
      <c r="A5" s="10" t="s">
        <v>16</v>
      </c>
      <c r="B5" s="13">
        <v>0.47</v>
      </c>
      <c r="C5" s="12">
        <v>0.37</v>
      </c>
    </row>
    <row r="6" spans="1:3" x14ac:dyDescent="0.2">
      <c r="A6" s="10" t="s">
        <v>15</v>
      </c>
      <c r="B6" s="11">
        <v>2.1999999999999999E-2</v>
      </c>
      <c r="C6" s="14">
        <v>3.5999999999999997E-2</v>
      </c>
    </row>
    <row r="7" spans="1:3" x14ac:dyDescent="0.2">
      <c r="A7" s="10" t="s">
        <v>14</v>
      </c>
      <c r="B7" s="13">
        <v>0.1</v>
      </c>
      <c r="C7" s="14">
        <v>5.3999999999999999E-2</v>
      </c>
    </row>
    <row r="8" spans="1:3" x14ac:dyDescent="0.2">
      <c r="A8" s="10" t="s">
        <v>13</v>
      </c>
      <c r="B8" s="11">
        <v>7.6999999999999999E-2</v>
      </c>
      <c r="C8" s="14">
        <v>6.3E-2</v>
      </c>
    </row>
    <row r="9" spans="1:3" x14ac:dyDescent="0.2">
      <c r="A9" s="10" t="s">
        <v>12</v>
      </c>
      <c r="B9" s="11">
        <v>1.4E-2</v>
      </c>
      <c r="C9" s="14">
        <v>1.7000000000000001E-2</v>
      </c>
    </row>
    <row r="10" spans="1:3" x14ac:dyDescent="0.2">
      <c r="A10" s="10" t="s">
        <v>11</v>
      </c>
      <c r="B10" s="11">
        <v>2.1000000000000001E-2</v>
      </c>
      <c r="C10" s="14">
        <v>1.6E-2</v>
      </c>
    </row>
    <row r="11" spans="1:3" x14ac:dyDescent="0.2">
      <c r="A11" s="10" t="s">
        <v>10</v>
      </c>
      <c r="B11" s="11">
        <v>2.7E-2</v>
      </c>
      <c r="C11" s="14">
        <v>2.9000000000000001E-2</v>
      </c>
    </row>
    <row r="12" spans="1:3" x14ac:dyDescent="0.2">
      <c r="A12" s="10" t="s">
        <v>9</v>
      </c>
      <c r="B12" s="11">
        <v>2.4E-2</v>
      </c>
      <c r="C12" s="14">
        <v>2.1999999999999999E-2</v>
      </c>
    </row>
    <row r="13" spans="1:3" x14ac:dyDescent="0.2">
      <c r="A13" s="10" t="s">
        <v>8</v>
      </c>
      <c r="B13" s="11">
        <v>0.02</v>
      </c>
      <c r="C13" s="14">
        <v>2.4E-2</v>
      </c>
    </row>
    <row r="14" spans="1:3" x14ac:dyDescent="0.2">
      <c r="C14" s="4"/>
    </row>
  </sheetData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C13"/>
  <sheetViews>
    <sheetView topLeftCell="C4" workbookViewId="0">
      <selection activeCell="B14" sqref="B14"/>
    </sheetView>
  </sheetViews>
  <sheetFormatPr baseColWidth="10" defaultRowHeight="16" x14ac:dyDescent="0.2"/>
  <cols>
    <col min="1" max="1" width="13" style="3" bestFit="1" customWidth="1"/>
    <col min="2" max="2" width="16.6640625" style="3" customWidth="1"/>
    <col min="3" max="3" width="17.6640625" style="3" customWidth="1"/>
    <col min="4" max="5" width="0" style="3" hidden="1" customWidth="1"/>
    <col min="6" max="16384" width="10.83203125" style="3"/>
  </cols>
  <sheetData>
    <row r="1" spans="1:3" x14ac:dyDescent="0.2">
      <c r="A1" s="15" t="s">
        <v>59</v>
      </c>
    </row>
    <row r="3" spans="1:3" x14ac:dyDescent="0.2">
      <c r="A3" s="15" t="s">
        <v>20</v>
      </c>
      <c r="B3" s="15" t="s">
        <v>26</v>
      </c>
      <c r="C3" s="19" t="s">
        <v>25</v>
      </c>
    </row>
    <row r="4" spans="1:3" x14ac:dyDescent="0.2">
      <c r="A4" s="10" t="s">
        <v>17</v>
      </c>
      <c r="B4" s="14">
        <v>2.1000000000000001E-2</v>
      </c>
      <c r="C4" s="11">
        <v>2.8000000000000001E-2</v>
      </c>
    </row>
    <row r="5" spans="1:3" x14ac:dyDescent="0.2">
      <c r="A5" s="10" t="s">
        <v>16</v>
      </c>
      <c r="B5" s="12">
        <v>0.5</v>
      </c>
      <c r="C5" s="13">
        <v>0.4</v>
      </c>
    </row>
    <row r="6" spans="1:3" x14ac:dyDescent="0.2">
      <c r="A6" s="10" t="s">
        <v>15</v>
      </c>
      <c r="B6" s="14">
        <v>2.5999999999999999E-2</v>
      </c>
      <c r="C6" s="11">
        <v>4.5999999999999999E-2</v>
      </c>
    </row>
    <row r="7" spans="1:3" x14ac:dyDescent="0.2">
      <c r="A7" s="10" t="s">
        <v>24</v>
      </c>
      <c r="B7" s="14">
        <v>2.4E-2</v>
      </c>
      <c r="C7" s="11">
        <v>1.2999999999999999E-2</v>
      </c>
    </row>
    <row r="8" spans="1:3" x14ac:dyDescent="0.2">
      <c r="A8" s="10" t="s">
        <v>13</v>
      </c>
      <c r="B8" s="14">
        <v>5.8000000000000003E-2</v>
      </c>
      <c r="C8" s="11">
        <v>8.2000000000000003E-2</v>
      </c>
    </row>
    <row r="9" spans="1:3" x14ac:dyDescent="0.2">
      <c r="A9" s="10" t="s">
        <v>23</v>
      </c>
      <c r="B9" s="14">
        <v>1.4E-2</v>
      </c>
      <c r="C9" s="11">
        <v>4.2000000000000003E-2</v>
      </c>
    </row>
    <row r="10" spans="1:3" x14ac:dyDescent="0.2">
      <c r="A10" s="10" t="s">
        <v>22</v>
      </c>
      <c r="B10" s="14">
        <v>5.1999999999999998E-2</v>
      </c>
      <c r="C10" s="14">
        <v>6.4999999999999997E-4</v>
      </c>
    </row>
    <row r="11" spans="1:3" x14ac:dyDescent="0.2">
      <c r="A11" s="10" t="s">
        <v>21</v>
      </c>
      <c r="B11" s="14">
        <v>3.3999999999999998E-3</v>
      </c>
      <c r="C11" s="13">
        <v>0.21</v>
      </c>
    </row>
    <row r="12" spans="1:3" x14ac:dyDescent="0.2">
      <c r="A12" s="10" t="s">
        <v>11</v>
      </c>
      <c r="B12" s="14">
        <v>2.5999999999999999E-2</v>
      </c>
      <c r="C12" s="11">
        <v>1.7000000000000001E-2</v>
      </c>
    </row>
    <row r="13" spans="1:3" x14ac:dyDescent="0.2">
      <c r="A13" s="10" t="s">
        <v>8</v>
      </c>
      <c r="B13" s="12">
        <v>0.13</v>
      </c>
      <c r="C13" s="11">
        <v>1.2E-2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D20"/>
  <sheetViews>
    <sheetView topLeftCell="A3" workbookViewId="0">
      <selection activeCell="C19" sqref="C19"/>
    </sheetView>
  </sheetViews>
  <sheetFormatPr baseColWidth="10" defaultColWidth="9.33203125" defaultRowHeight="15" x14ac:dyDescent="0.2"/>
  <cols>
    <col min="1" max="1" width="10.6640625" style="5" bestFit="1" customWidth="1"/>
    <col min="2" max="2" width="18.6640625" style="5" customWidth="1"/>
    <col min="3" max="3" width="25.1640625" style="5" customWidth="1"/>
    <col min="4" max="4" width="23.1640625" style="5" customWidth="1"/>
    <col min="5" max="5" width="15.1640625" style="5" customWidth="1"/>
    <col min="6" max="6" width="15.83203125" style="5" customWidth="1"/>
    <col min="7" max="16384" width="9.33203125" style="5"/>
  </cols>
  <sheetData>
    <row r="1" spans="1:4" x14ac:dyDescent="0.2">
      <c r="A1" s="16" t="s">
        <v>60</v>
      </c>
    </row>
    <row r="3" spans="1:4" x14ac:dyDescent="0.2">
      <c r="A3" s="16" t="s">
        <v>1</v>
      </c>
      <c r="B3" s="16" t="s">
        <v>29</v>
      </c>
      <c r="C3" s="16" t="s">
        <v>28</v>
      </c>
      <c r="D3" s="16" t="s">
        <v>45</v>
      </c>
    </row>
    <row r="4" spans="1:4" x14ac:dyDescent="0.2">
      <c r="A4" s="17">
        <v>2000</v>
      </c>
      <c r="B4" s="18">
        <v>1.607058418</v>
      </c>
      <c r="C4" s="18">
        <v>2.0184645589999999</v>
      </c>
      <c r="D4" s="18">
        <f t="shared" ref="D4:D20" si="0">B4-C4</f>
        <v>-0.41140614099999984</v>
      </c>
    </row>
    <row r="5" spans="1:4" x14ac:dyDescent="0.2">
      <c r="A5" s="17">
        <v>2001</v>
      </c>
      <c r="B5" s="18">
        <v>1.1200501009999999</v>
      </c>
      <c r="C5" s="18">
        <v>1.4165417789999999</v>
      </c>
      <c r="D5" s="18">
        <f t="shared" si="0"/>
        <v>-0.29649167799999998</v>
      </c>
    </row>
    <row r="6" spans="1:4" x14ac:dyDescent="0.2">
      <c r="A6" s="17">
        <v>2002</v>
      </c>
      <c r="B6" s="18">
        <v>2.1580690580000002</v>
      </c>
      <c r="C6" s="18">
        <v>2.244125962</v>
      </c>
      <c r="D6" s="18">
        <f t="shared" si="0"/>
        <v>-8.6056903999999879E-2</v>
      </c>
    </row>
    <row r="7" spans="1:4" x14ac:dyDescent="0.2">
      <c r="A7" s="17">
        <v>2003</v>
      </c>
      <c r="B7" s="18">
        <v>1.57275714</v>
      </c>
      <c r="C7" s="18">
        <v>1.1322580849999999</v>
      </c>
      <c r="D7" s="18">
        <f t="shared" si="0"/>
        <v>0.44049905500000008</v>
      </c>
    </row>
    <row r="8" spans="1:4" x14ac:dyDescent="0.2">
      <c r="A8" s="17">
        <v>2004</v>
      </c>
      <c r="B8" s="18">
        <v>2.8955796729999999</v>
      </c>
      <c r="C8" s="18">
        <v>2.7073471339999999</v>
      </c>
      <c r="D8" s="18">
        <f t="shared" si="0"/>
        <v>0.18823253899999992</v>
      </c>
    </row>
    <row r="9" spans="1:4" x14ac:dyDescent="0.2">
      <c r="A9" s="17">
        <v>2005</v>
      </c>
      <c r="B9" s="18">
        <v>2.0073303089999999</v>
      </c>
      <c r="C9" s="18">
        <v>2.7435512929999999</v>
      </c>
      <c r="D9" s="18">
        <f t="shared" si="0"/>
        <v>-0.73622098400000002</v>
      </c>
    </row>
    <row r="10" spans="1:4" x14ac:dyDescent="0.2">
      <c r="A10" s="17">
        <v>2006</v>
      </c>
      <c r="B10" s="18">
        <v>6.3992430640000002</v>
      </c>
      <c r="C10" s="18">
        <v>2.553979113</v>
      </c>
      <c r="D10" s="18">
        <f t="shared" si="0"/>
        <v>3.8452639510000002</v>
      </c>
    </row>
    <row r="11" spans="1:4" x14ac:dyDescent="0.2">
      <c r="A11" s="17">
        <v>2007</v>
      </c>
      <c r="B11" s="18">
        <v>3.1598991289999998</v>
      </c>
      <c r="C11" s="18">
        <v>3.5279073969999999</v>
      </c>
      <c r="D11" s="18">
        <f t="shared" si="0"/>
        <v>-0.36800826800000008</v>
      </c>
    </row>
    <row r="12" spans="1:4" x14ac:dyDescent="0.2">
      <c r="A12" s="17">
        <v>2008</v>
      </c>
      <c r="B12" s="18">
        <v>1.574380189</v>
      </c>
      <c r="C12" s="18">
        <v>2.7067987169999999</v>
      </c>
      <c r="D12" s="18">
        <f t="shared" si="0"/>
        <v>-1.1324185279999999</v>
      </c>
    </row>
    <row r="13" spans="1:4" x14ac:dyDescent="0.2">
      <c r="A13" s="17">
        <v>2009</v>
      </c>
      <c r="B13" s="18">
        <v>2.2497545109999999</v>
      </c>
      <c r="C13" s="18">
        <v>6.20750052</v>
      </c>
      <c r="D13" s="18">
        <f t="shared" si="0"/>
        <v>-3.9577460090000001</v>
      </c>
    </row>
    <row r="14" spans="1:4" x14ac:dyDescent="0.2">
      <c r="A14" s="17">
        <v>2010</v>
      </c>
      <c r="B14" s="18">
        <v>3.245451707</v>
      </c>
      <c r="C14" s="18">
        <v>5.8649332210000003</v>
      </c>
      <c r="D14" s="18">
        <f t="shared" si="0"/>
        <v>-2.6194815140000003</v>
      </c>
    </row>
    <row r="15" spans="1:4" x14ac:dyDescent="0.2">
      <c r="A15" s="17">
        <v>2011</v>
      </c>
      <c r="B15" s="18">
        <v>3.557026418</v>
      </c>
      <c r="C15" s="18">
        <v>8.5942862669999993</v>
      </c>
      <c r="D15" s="18">
        <f t="shared" si="0"/>
        <v>-5.0372598489999998</v>
      </c>
    </row>
    <row r="16" spans="1:4" x14ac:dyDescent="0.2">
      <c r="A16" s="17">
        <v>2012</v>
      </c>
      <c r="B16" s="18">
        <v>3.883671439</v>
      </c>
      <c r="C16" s="18">
        <v>7.4830356040000003</v>
      </c>
      <c r="D16" s="18">
        <f t="shared" si="0"/>
        <v>-3.5993641650000003</v>
      </c>
    </row>
    <row r="17" spans="1:4" x14ac:dyDescent="0.2">
      <c r="A17" s="17">
        <v>2013</v>
      </c>
      <c r="B17" s="18">
        <v>3.5071912840000001</v>
      </c>
      <c r="C17" s="18">
        <v>6.5595412130000001</v>
      </c>
      <c r="D17" s="18">
        <f t="shared" si="0"/>
        <v>-3.052349929</v>
      </c>
    </row>
    <row r="18" spans="1:4" x14ac:dyDescent="0.2">
      <c r="A18" s="17">
        <v>2014</v>
      </c>
      <c r="B18" s="18">
        <v>3.0637366099999999</v>
      </c>
      <c r="C18" s="18">
        <v>6.0236133499999998</v>
      </c>
      <c r="D18" s="18">
        <f t="shared" si="0"/>
        <v>-2.9598767399999999</v>
      </c>
    </row>
    <row r="19" spans="1:4" x14ac:dyDescent="0.2">
      <c r="A19" s="17">
        <v>2015</v>
      </c>
      <c r="B19" s="18">
        <v>2.7034156120000001</v>
      </c>
      <c r="C19" s="18">
        <v>6.0010342200000002</v>
      </c>
      <c r="D19" s="18">
        <f t="shared" si="0"/>
        <v>-3.2976186080000001</v>
      </c>
    </row>
    <row r="20" spans="1:4" x14ac:dyDescent="0.2">
      <c r="A20" s="17">
        <v>2016</v>
      </c>
      <c r="B20" s="18">
        <v>2.8323100110000001</v>
      </c>
      <c r="C20" s="18">
        <v>5.2116339800000002</v>
      </c>
      <c r="D20" s="18">
        <f t="shared" si="0"/>
        <v>-2.3793239690000001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2498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Rainfall v GDP</vt:lpstr>
      <vt:lpstr>Bond Notes Outstanding</vt:lpstr>
      <vt:lpstr>Exports to</vt:lpstr>
      <vt:lpstr>Imports from</vt:lpstr>
      <vt:lpstr>Exports Imports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2017-07-05T20:30:21Z</dcterms:created>
  <dcterms:modified xsi:type="dcterms:W3CDTF">2017-09-20T02:38:12Z</dcterms:modified>
</cp:coreProperties>
</file>