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filterPrivacy="1" showInkAnnotation="0" autoCompressPictures="0"/>
  <bookViews>
    <workbookView xWindow="0" yWindow="0" windowWidth="25600" windowHeight="15520" tabRatio="500" firstSheet="3" activeTab="6"/>
  </bookViews>
  <sheets>
    <sheet name="Introduction" sheetId="1" r:id="rId1"/>
    <sheet name="Simplified Annual" sheetId="8" r:id="rId2"/>
    <sheet name="Simplified Monthly" sheetId="9" state="hidden" r:id="rId3"/>
    <sheet name="Annual Data " sheetId="3" r:id="rId4"/>
    <sheet name="Balance Sheet Monthly Data" sheetId="2" r:id="rId5"/>
    <sheet name="Selected Financial Data" sheetId="5" r:id="rId6"/>
    <sheet name="Graphs" sheetId="6"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82" i="5" l="1"/>
  <c r="AC83" i="5"/>
  <c r="AC104" i="5"/>
  <c r="AC110" i="5"/>
  <c r="AB82" i="5"/>
  <c r="AB83" i="5"/>
  <c r="AB104" i="5"/>
  <c r="AB110" i="5"/>
  <c r="AA82" i="5"/>
  <c r="AA83" i="5"/>
  <c r="AA104" i="5"/>
  <c r="AA110" i="5"/>
  <c r="Z82" i="5"/>
  <c r="Z83" i="5"/>
  <c r="Z104" i="5"/>
  <c r="Z110" i="5"/>
  <c r="Y82" i="5"/>
  <c r="Y83" i="5"/>
  <c r="Y104" i="5"/>
  <c r="Y110" i="5"/>
  <c r="X82" i="5"/>
  <c r="X83" i="5"/>
  <c r="X104" i="5"/>
  <c r="X110" i="5"/>
  <c r="W82" i="5"/>
  <c r="W83" i="5"/>
  <c r="W104" i="5"/>
  <c r="W110" i="5"/>
  <c r="V82" i="5"/>
  <c r="V83" i="5"/>
  <c r="V104" i="5"/>
  <c r="V110" i="5"/>
  <c r="U87" i="5"/>
  <c r="U82" i="5"/>
  <c r="U83" i="5"/>
  <c r="U104" i="5"/>
  <c r="U110" i="5"/>
  <c r="T87" i="5"/>
  <c r="T82" i="5"/>
  <c r="T83" i="5"/>
  <c r="T104" i="5"/>
  <c r="T110" i="5"/>
  <c r="S87" i="5"/>
  <c r="S82" i="5"/>
  <c r="S83" i="5"/>
  <c r="S104" i="5"/>
  <c r="S110" i="5"/>
  <c r="R87" i="5"/>
  <c r="R82" i="5"/>
  <c r="R83" i="5"/>
  <c r="R104" i="5"/>
  <c r="R110" i="5"/>
  <c r="Q87" i="5"/>
  <c r="Q82" i="5"/>
  <c r="Q83" i="5"/>
  <c r="Q104" i="5"/>
  <c r="Q110" i="5"/>
  <c r="P87" i="5"/>
  <c r="P82" i="5"/>
  <c r="P83" i="5"/>
  <c r="P104" i="5"/>
  <c r="P110" i="5"/>
  <c r="O87" i="5"/>
  <c r="O82" i="5"/>
  <c r="O83" i="5"/>
  <c r="O104" i="5"/>
  <c r="O110" i="5"/>
  <c r="N87" i="5"/>
  <c r="N82" i="5"/>
  <c r="N83" i="5"/>
  <c r="N104" i="5"/>
  <c r="N110" i="5"/>
  <c r="M87" i="5"/>
  <c r="M82" i="5"/>
  <c r="M83" i="5"/>
  <c r="M104" i="5"/>
  <c r="M110" i="5"/>
  <c r="L87" i="5"/>
  <c r="L82" i="5"/>
  <c r="L83" i="5"/>
  <c r="L104" i="5"/>
  <c r="L110" i="5"/>
  <c r="K82" i="5"/>
  <c r="K83" i="5"/>
  <c r="K104" i="5"/>
  <c r="K110" i="5"/>
  <c r="J82" i="5"/>
  <c r="J83" i="5"/>
  <c r="J104" i="5"/>
  <c r="J110" i="5"/>
  <c r="I82" i="5"/>
  <c r="I83" i="5"/>
  <c r="I104" i="5"/>
  <c r="I110" i="5"/>
  <c r="H82" i="5"/>
  <c r="H83" i="5"/>
  <c r="H104" i="5"/>
  <c r="H110" i="5"/>
  <c r="G82" i="5"/>
  <c r="G83" i="5"/>
  <c r="G104" i="5"/>
  <c r="G110" i="5"/>
  <c r="F110" i="5"/>
  <c r="E110" i="5"/>
  <c r="D110" i="5"/>
  <c r="C110" i="5"/>
  <c r="B110" i="5"/>
  <c r="K109" i="5"/>
  <c r="AC109" i="5"/>
  <c r="AB109" i="5"/>
  <c r="AA109" i="5"/>
  <c r="Z109" i="5"/>
  <c r="Y109" i="5"/>
  <c r="X109" i="5"/>
  <c r="W109" i="5"/>
  <c r="V109" i="5"/>
  <c r="U109" i="5"/>
  <c r="T109" i="5"/>
  <c r="S109" i="5"/>
  <c r="R109" i="5"/>
  <c r="Q109" i="5"/>
  <c r="P109" i="5"/>
  <c r="O109" i="5"/>
  <c r="N109" i="5"/>
  <c r="M109" i="5"/>
  <c r="L109" i="5"/>
  <c r="J109" i="5"/>
  <c r="I109" i="5"/>
  <c r="H109" i="5"/>
  <c r="G109" i="5"/>
  <c r="F109" i="5"/>
  <c r="E109" i="5"/>
  <c r="D109" i="5"/>
  <c r="C109" i="5"/>
  <c r="B109" i="5"/>
  <c r="AC108" i="5"/>
  <c r="AB108" i="5"/>
  <c r="AA108" i="5"/>
  <c r="Z108" i="5"/>
  <c r="Y108" i="5"/>
  <c r="X108" i="5"/>
  <c r="W108" i="5"/>
  <c r="V108" i="5"/>
  <c r="U108" i="5"/>
  <c r="T108" i="5"/>
  <c r="S108" i="5"/>
  <c r="R108" i="5"/>
  <c r="Q108" i="5"/>
  <c r="P108" i="5"/>
  <c r="O108" i="5"/>
  <c r="N108" i="5"/>
  <c r="M108" i="5"/>
  <c r="L108" i="5"/>
  <c r="K108" i="5"/>
  <c r="J108" i="5"/>
  <c r="I108" i="5"/>
  <c r="H108" i="5"/>
  <c r="G108" i="5"/>
  <c r="F108" i="5"/>
  <c r="E108" i="5"/>
  <c r="D108" i="5"/>
  <c r="C108" i="5"/>
  <c r="B108" i="5"/>
  <c r="AC22" i="5"/>
  <c r="AC26" i="5"/>
  <c r="AC28" i="5"/>
  <c r="AB22" i="5"/>
  <c r="AB26" i="5"/>
  <c r="AB28" i="5"/>
  <c r="AA22" i="5"/>
  <c r="AA26" i="5"/>
  <c r="AA28" i="5"/>
  <c r="Z22" i="5"/>
  <c r="Z26" i="5"/>
  <c r="Z28" i="5"/>
  <c r="Y22" i="5"/>
  <c r="Y26" i="5"/>
  <c r="Y28" i="5"/>
  <c r="X22" i="5"/>
  <c r="X26" i="5"/>
  <c r="X28" i="5"/>
  <c r="W22" i="5"/>
  <c r="W26" i="5"/>
  <c r="W28" i="5"/>
  <c r="V22" i="5"/>
  <c r="V26" i="5"/>
  <c r="V28" i="5"/>
  <c r="U22" i="5"/>
  <c r="U26" i="5"/>
  <c r="U28" i="5"/>
  <c r="T22" i="5"/>
  <c r="T26" i="5"/>
  <c r="T28" i="5"/>
  <c r="S22" i="5"/>
  <c r="S26" i="5"/>
  <c r="S28" i="5"/>
  <c r="R22" i="5"/>
  <c r="R26" i="5"/>
  <c r="R28" i="5"/>
  <c r="Q22" i="5"/>
  <c r="Q26" i="5"/>
  <c r="Q28" i="5"/>
  <c r="P22" i="5"/>
  <c r="P26" i="5"/>
  <c r="P28" i="5"/>
  <c r="O22" i="5"/>
  <c r="O26" i="5"/>
  <c r="O28" i="5"/>
  <c r="N22" i="5"/>
  <c r="N26" i="5"/>
  <c r="N28" i="5"/>
  <c r="M22" i="5"/>
  <c r="M26" i="5"/>
  <c r="M28" i="5"/>
  <c r="L22" i="5"/>
  <c r="L26" i="5"/>
  <c r="L28" i="5"/>
  <c r="K22" i="5"/>
  <c r="K26" i="5"/>
  <c r="K28" i="5"/>
  <c r="J22" i="5"/>
  <c r="J26" i="5"/>
  <c r="J28" i="5"/>
  <c r="I22" i="5"/>
  <c r="I26" i="5"/>
  <c r="I28" i="5"/>
  <c r="H22" i="5"/>
  <c r="H26" i="5"/>
  <c r="H28" i="5"/>
  <c r="G22" i="5"/>
  <c r="G26" i="5"/>
  <c r="G28" i="5"/>
  <c r="F22" i="5"/>
  <c r="F26" i="5"/>
  <c r="F28" i="5"/>
  <c r="E22" i="5"/>
  <c r="E26" i="5"/>
  <c r="E28" i="5"/>
  <c r="D22" i="5"/>
  <c r="D26" i="5"/>
  <c r="D28" i="5"/>
  <c r="C22" i="5"/>
  <c r="C26" i="5"/>
  <c r="C28" i="5"/>
  <c r="B22" i="5"/>
  <c r="B26" i="5"/>
  <c r="B28" i="5"/>
  <c r="AC15" i="5"/>
  <c r="AC11" i="5"/>
  <c r="AC99" i="5"/>
  <c r="AB15" i="5"/>
  <c r="AB11" i="5"/>
  <c r="AB99" i="5"/>
  <c r="AA15" i="5"/>
  <c r="AA11" i="5"/>
  <c r="AA99" i="5"/>
  <c r="Z15" i="5"/>
  <c r="Z11" i="5"/>
  <c r="Z99" i="5"/>
  <c r="Y15" i="5"/>
  <c r="Y11" i="5"/>
  <c r="Y99" i="5"/>
  <c r="X15" i="5"/>
  <c r="X11" i="5"/>
  <c r="X99" i="5"/>
  <c r="W15" i="5"/>
  <c r="W11" i="5"/>
  <c r="W99" i="5"/>
  <c r="V15" i="5"/>
  <c r="V11" i="5"/>
  <c r="V99" i="5"/>
  <c r="HR157" i="2"/>
  <c r="HS157" i="2"/>
  <c r="HT157" i="2"/>
  <c r="HU157" i="2"/>
  <c r="HV157" i="2"/>
  <c r="HW157" i="2"/>
  <c r="HX157" i="2"/>
  <c r="HY157" i="2"/>
  <c r="HZ157" i="2"/>
  <c r="IA157" i="2"/>
  <c r="IB157" i="2"/>
  <c r="IC157" i="2"/>
  <c r="U92" i="5"/>
  <c r="U15" i="5"/>
  <c r="U11" i="5"/>
  <c r="U99" i="5"/>
  <c r="HF157" i="2"/>
  <c r="HG157" i="2"/>
  <c r="HH157" i="2"/>
  <c r="HI157" i="2"/>
  <c r="HJ157" i="2"/>
  <c r="HK157" i="2"/>
  <c r="HL157" i="2"/>
  <c r="HM157" i="2"/>
  <c r="HN157" i="2"/>
  <c r="HO157" i="2"/>
  <c r="HP157" i="2"/>
  <c r="HQ157" i="2"/>
  <c r="T92" i="5"/>
  <c r="T15" i="5"/>
  <c r="T11" i="5"/>
  <c r="T99" i="5"/>
  <c r="GT157" i="2"/>
  <c r="GU157" i="2"/>
  <c r="GV157" i="2"/>
  <c r="GW157" i="2"/>
  <c r="GX157" i="2"/>
  <c r="GY157" i="2"/>
  <c r="GZ157" i="2"/>
  <c r="HA157" i="2"/>
  <c r="HB157" i="2"/>
  <c r="HC157" i="2"/>
  <c r="HD157" i="2"/>
  <c r="HE157" i="2"/>
  <c r="S92" i="5"/>
  <c r="S15" i="5"/>
  <c r="S11" i="5"/>
  <c r="S99" i="5"/>
  <c r="GH157" i="2"/>
  <c r="GI157" i="2"/>
  <c r="GJ157" i="2"/>
  <c r="GK157" i="2"/>
  <c r="GL157" i="2"/>
  <c r="GM157" i="2"/>
  <c r="GN157" i="2"/>
  <c r="GO157" i="2"/>
  <c r="GP157" i="2"/>
  <c r="GQ157" i="2"/>
  <c r="GR157" i="2"/>
  <c r="GS157" i="2"/>
  <c r="R92" i="5"/>
  <c r="R15" i="5"/>
  <c r="R11" i="5"/>
  <c r="R99" i="5"/>
  <c r="FV157" i="2"/>
  <c r="FW157" i="2"/>
  <c r="FX157" i="2"/>
  <c r="FY157" i="2"/>
  <c r="FZ157" i="2"/>
  <c r="GA157" i="2"/>
  <c r="GB157" i="2"/>
  <c r="GC157" i="2"/>
  <c r="GD157" i="2"/>
  <c r="GE157" i="2"/>
  <c r="GF157" i="2"/>
  <c r="GG157" i="2"/>
  <c r="Q92" i="5"/>
  <c r="Q15" i="5"/>
  <c r="Q11" i="5"/>
  <c r="Q99" i="5"/>
  <c r="FJ157" i="2"/>
  <c r="FK157" i="2"/>
  <c r="FL157" i="2"/>
  <c r="FM157" i="2"/>
  <c r="FN157" i="2"/>
  <c r="FO157" i="2"/>
  <c r="FP157" i="2"/>
  <c r="FQ157" i="2"/>
  <c r="FR157" i="2"/>
  <c r="FS157" i="2"/>
  <c r="FT157" i="2"/>
  <c r="FU157" i="2"/>
  <c r="P92" i="5"/>
  <c r="P15" i="5"/>
  <c r="P11" i="5"/>
  <c r="P99" i="5"/>
  <c r="EX157" i="2"/>
  <c r="EY157" i="2"/>
  <c r="EZ157" i="2"/>
  <c r="FA157" i="2"/>
  <c r="FB157" i="2"/>
  <c r="FC157" i="2"/>
  <c r="FD157" i="2"/>
  <c r="FE157" i="2"/>
  <c r="FF157" i="2"/>
  <c r="FG157" i="2"/>
  <c r="FH157" i="2"/>
  <c r="FI157" i="2"/>
  <c r="O92" i="5"/>
  <c r="O15" i="5"/>
  <c r="O11" i="5"/>
  <c r="O99" i="5"/>
  <c r="EL157" i="2"/>
  <c r="EM157" i="2"/>
  <c r="EN157" i="2"/>
  <c r="EO157" i="2"/>
  <c r="EP157" i="2"/>
  <c r="EQ157" i="2"/>
  <c r="ER157" i="2"/>
  <c r="ES157" i="2"/>
  <c r="ET157" i="2"/>
  <c r="EU157" i="2"/>
  <c r="EV157" i="2"/>
  <c r="EW157" i="2"/>
  <c r="N92" i="5"/>
  <c r="N15" i="5"/>
  <c r="N11" i="5"/>
  <c r="N99" i="5"/>
  <c r="M92" i="5"/>
  <c r="M15" i="5"/>
  <c r="M11" i="5"/>
  <c r="M99" i="5"/>
  <c r="L15" i="5"/>
  <c r="L11" i="5"/>
  <c r="L99" i="5"/>
  <c r="K15" i="5"/>
  <c r="K11" i="5"/>
  <c r="K99" i="5"/>
  <c r="J15" i="5"/>
  <c r="J11" i="5"/>
  <c r="J99" i="5"/>
  <c r="I15" i="5"/>
  <c r="I11" i="5"/>
  <c r="I99" i="5"/>
  <c r="H15" i="5"/>
  <c r="H11" i="5"/>
  <c r="H99" i="5"/>
  <c r="G15" i="5"/>
  <c r="G11" i="5"/>
  <c r="G99" i="5"/>
  <c r="F15" i="5"/>
  <c r="F11" i="5"/>
  <c r="F99" i="5"/>
  <c r="E15" i="5"/>
  <c r="E11" i="5"/>
  <c r="E99" i="5"/>
  <c r="D15" i="5"/>
  <c r="D11" i="5"/>
  <c r="D99" i="5"/>
  <c r="C15" i="5"/>
  <c r="C11" i="5"/>
  <c r="C99" i="5"/>
  <c r="B15" i="5"/>
  <c r="B11" i="5"/>
  <c r="B99" i="5"/>
  <c r="CG9" i="3"/>
  <c r="CH42" i="3"/>
  <c r="CH9" i="3"/>
  <c r="S9" i="8"/>
  <c r="R9" i="8"/>
  <c r="S31" i="8"/>
  <c r="CG21" i="3"/>
  <c r="CH21" i="3"/>
  <c r="CG29" i="3"/>
  <c r="CH29" i="3"/>
  <c r="CG31" i="3"/>
  <c r="CH31" i="3"/>
  <c r="CG32" i="3"/>
  <c r="CH32" i="3"/>
  <c r="CG33" i="3"/>
  <c r="CH33" i="3"/>
  <c r="CH41" i="3"/>
  <c r="S17" i="8"/>
  <c r="CC41" i="3"/>
  <c r="R17" i="8"/>
  <c r="S32" i="8"/>
  <c r="S33" i="8"/>
  <c r="AA9" i="8"/>
  <c r="Z9" i="8"/>
  <c r="AA31" i="8"/>
  <c r="DV41" i="3"/>
  <c r="AA17" i="8"/>
  <c r="DQ41" i="3"/>
  <c r="Z17" i="8"/>
  <c r="AA32" i="8"/>
  <c r="AA33" i="8"/>
  <c r="AD9" i="8"/>
  <c r="AC9" i="8"/>
  <c r="AD31" i="8"/>
  <c r="EK41" i="3"/>
  <c r="AD17" i="8"/>
  <c r="EF41" i="3"/>
  <c r="AC17" i="8"/>
  <c r="AD32" i="8"/>
  <c r="AD33" i="8"/>
  <c r="AB9" i="8"/>
  <c r="AC31" i="8"/>
  <c r="EA41" i="3"/>
  <c r="AB17" i="8"/>
  <c r="AC32" i="8"/>
  <c r="AC33" i="8"/>
  <c r="AB31" i="8"/>
  <c r="AB32" i="8"/>
  <c r="AB33" i="8"/>
  <c r="Y9" i="8"/>
  <c r="Z31" i="8"/>
  <c r="DL41" i="3"/>
  <c r="Y17" i="8"/>
  <c r="Z32" i="8"/>
  <c r="Z33" i="8"/>
  <c r="X9" i="8"/>
  <c r="Y31" i="8"/>
  <c r="DG41" i="3"/>
  <c r="X17" i="8"/>
  <c r="Y32" i="8"/>
  <c r="Y33" i="8"/>
  <c r="W9" i="8"/>
  <c r="X31" i="8"/>
  <c r="DB41" i="3"/>
  <c r="W17" i="8"/>
  <c r="X32" i="8"/>
  <c r="X33" i="8"/>
  <c r="CV9" i="3"/>
  <c r="CW42" i="3"/>
  <c r="CW9" i="3"/>
  <c r="V9" i="8"/>
  <c r="W31" i="8"/>
  <c r="CV21" i="3"/>
  <c r="CW21" i="3"/>
  <c r="CV29" i="3"/>
  <c r="CW29" i="3"/>
  <c r="CV31" i="3"/>
  <c r="CW31" i="3"/>
  <c r="CV32" i="3"/>
  <c r="CW32" i="3"/>
  <c r="CV33" i="3"/>
  <c r="CW33" i="3"/>
  <c r="CW41" i="3"/>
  <c r="V17" i="8"/>
  <c r="W32" i="8"/>
  <c r="W33" i="8"/>
  <c r="CQ9" i="3"/>
  <c r="CR42" i="3"/>
  <c r="CR9" i="3"/>
  <c r="U9" i="8"/>
  <c r="CL9" i="3"/>
  <c r="CM42" i="3"/>
  <c r="CM9" i="3"/>
  <c r="T9" i="8"/>
  <c r="U31" i="8"/>
  <c r="CQ21" i="3"/>
  <c r="CR21" i="3"/>
  <c r="CQ29" i="3"/>
  <c r="CR29" i="3"/>
  <c r="CQ31" i="3"/>
  <c r="CR31" i="3"/>
  <c r="CQ32" i="3"/>
  <c r="CR32" i="3"/>
  <c r="CQ33" i="3"/>
  <c r="CR33" i="3"/>
  <c r="CR41" i="3"/>
  <c r="U17" i="8"/>
  <c r="CL21" i="3"/>
  <c r="CM21" i="3"/>
  <c r="CL29" i="3"/>
  <c r="CM29" i="3"/>
  <c r="CL31" i="3"/>
  <c r="CM31" i="3"/>
  <c r="CL32" i="3"/>
  <c r="CM32" i="3"/>
  <c r="CL33" i="3"/>
  <c r="CM33" i="3"/>
  <c r="CL36" i="3"/>
  <c r="CM36" i="3"/>
  <c r="CM41" i="3"/>
  <c r="T17" i="8"/>
  <c r="U32" i="8"/>
  <c r="U33" i="8"/>
  <c r="BW9" i="3"/>
  <c r="BX42" i="3"/>
  <c r="BX9" i="3"/>
  <c r="Q9" i="8"/>
  <c r="R31" i="8"/>
  <c r="BW21" i="3"/>
  <c r="BX21" i="3"/>
  <c r="BW24" i="3"/>
  <c r="BX24" i="3"/>
  <c r="BW29" i="3"/>
  <c r="BX29" i="3"/>
  <c r="BW31" i="3"/>
  <c r="BX31" i="3"/>
  <c r="BW33" i="3"/>
  <c r="BX33" i="3"/>
  <c r="BX41" i="3"/>
  <c r="Q17" i="8"/>
  <c r="R32" i="8"/>
  <c r="R33" i="8"/>
  <c r="BR9" i="3"/>
  <c r="BS42" i="3"/>
  <c r="BS9" i="3"/>
  <c r="P9" i="8"/>
  <c r="Q31" i="8"/>
  <c r="BR21" i="3"/>
  <c r="BS21" i="3"/>
  <c r="BR29" i="3"/>
  <c r="BS29" i="3"/>
  <c r="BR31" i="3"/>
  <c r="BS31" i="3"/>
  <c r="BR33" i="3"/>
  <c r="BS33" i="3"/>
  <c r="BS41" i="3"/>
  <c r="P17" i="8"/>
  <c r="Q32" i="8"/>
  <c r="Q33" i="8"/>
  <c r="BM9" i="3"/>
  <c r="BN42" i="3"/>
  <c r="BN9" i="3"/>
  <c r="O9" i="8"/>
  <c r="P31" i="8"/>
  <c r="BM21" i="3"/>
  <c r="BN21" i="3"/>
  <c r="BM23" i="3"/>
  <c r="BN23" i="3"/>
  <c r="BM29" i="3"/>
  <c r="BN29" i="3"/>
  <c r="BM31" i="3"/>
  <c r="BN31" i="3"/>
  <c r="BN41" i="3"/>
  <c r="O17" i="8"/>
  <c r="P32" i="8"/>
  <c r="P33" i="8"/>
  <c r="BH9" i="3"/>
  <c r="BI42" i="3"/>
  <c r="BI9" i="3"/>
  <c r="N9" i="8"/>
  <c r="O31" i="8"/>
  <c r="BH21" i="3"/>
  <c r="BI21" i="3"/>
  <c r="BH22" i="3"/>
  <c r="BI22" i="3"/>
  <c r="BH23" i="3"/>
  <c r="BI23" i="3"/>
  <c r="BH29" i="3"/>
  <c r="BI29" i="3"/>
  <c r="BH31" i="3"/>
  <c r="BI31" i="3"/>
  <c r="BI41" i="3"/>
  <c r="N17" i="8"/>
  <c r="O32" i="8"/>
  <c r="O33" i="8"/>
  <c r="M9" i="8"/>
  <c r="N31" i="8"/>
  <c r="BD41" i="3"/>
  <c r="M17" i="8"/>
  <c r="N32" i="8"/>
  <c r="N33" i="8"/>
  <c r="H9" i="8"/>
  <c r="G9" i="8"/>
  <c r="H31" i="8"/>
  <c r="AE41" i="3"/>
  <c r="H17" i="8"/>
  <c r="Z41" i="3"/>
  <c r="G17" i="8"/>
  <c r="H32" i="8"/>
  <c r="H33" i="8"/>
  <c r="F9" i="8"/>
  <c r="G31" i="8"/>
  <c r="U41" i="3"/>
  <c r="F17" i="8"/>
  <c r="G32" i="8"/>
  <c r="G33" i="8"/>
  <c r="E9" i="8"/>
  <c r="F31" i="8"/>
  <c r="P41" i="3"/>
  <c r="E17" i="8"/>
  <c r="F32" i="8"/>
  <c r="F33" i="8"/>
  <c r="D9" i="8"/>
  <c r="E31" i="8"/>
  <c r="K41" i="3"/>
  <c r="D17" i="8"/>
  <c r="E32" i="8"/>
  <c r="E33" i="8"/>
  <c r="C9" i="8"/>
  <c r="D31" i="8"/>
  <c r="F41" i="3"/>
  <c r="C17" i="8"/>
  <c r="D32" i="8"/>
  <c r="D33" i="8"/>
  <c r="BH28" i="3"/>
  <c r="BH30" i="3"/>
  <c r="BH32" i="3"/>
  <c r="BH33" i="3"/>
  <c r="BH34" i="3"/>
  <c r="BH27" i="3"/>
  <c r="BI27" i="3"/>
  <c r="BH24" i="3"/>
  <c r="BH25" i="3"/>
  <c r="BH20" i="3"/>
  <c r="BI20" i="3"/>
  <c r="EP9" i="3"/>
  <c r="CC8" i="3"/>
  <c r="CC20" i="3"/>
  <c r="CC27" i="3"/>
  <c r="CC19" i="3"/>
  <c r="Z27" i="3"/>
  <c r="Z20" i="3"/>
  <c r="Z19" i="3"/>
  <c r="Z8" i="3"/>
  <c r="P20" i="3"/>
  <c r="P27" i="3"/>
  <c r="P19" i="3"/>
  <c r="P8" i="3"/>
  <c r="EA8" i="3"/>
  <c r="EA20" i="3"/>
  <c r="EA27" i="3"/>
  <c r="EA19" i="3"/>
  <c r="DQ8" i="3"/>
  <c r="DQ20" i="3"/>
  <c r="DQ27" i="3"/>
  <c r="DQ19" i="3"/>
  <c r="DG20" i="3"/>
  <c r="DG27" i="3"/>
  <c r="DG19" i="3"/>
  <c r="DB20" i="3"/>
  <c r="DG8" i="3"/>
  <c r="DB8" i="3"/>
  <c r="DB27" i="3"/>
  <c r="DB19" i="3"/>
  <c r="IO36" i="2"/>
  <c r="IO40" i="2"/>
  <c r="IO44" i="2"/>
  <c r="IO48" i="2"/>
  <c r="IO52" i="2"/>
  <c r="IO56" i="2"/>
  <c r="IO60" i="2"/>
  <c r="IO64" i="2"/>
  <c r="IO68" i="2"/>
  <c r="IO72" i="2"/>
  <c r="IO32" i="2"/>
  <c r="IO31" i="2"/>
  <c r="F27" i="3"/>
  <c r="F20" i="3"/>
  <c r="F8" i="3"/>
  <c r="F19" i="3"/>
  <c r="M32" i="8"/>
  <c r="M31" i="8"/>
  <c r="I9" i="8"/>
  <c r="I31" i="8"/>
  <c r="G6" i="9"/>
  <c r="F6" i="9"/>
  <c r="E6" i="9"/>
  <c r="D6" i="9"/>
  <c r="C6" i="9"/>
  <c r="B6" i="9"/>
  <c r="AM36" i="2"/>
  <c r="AM40" i="2"/>
  <c r="AM44" i="2"/>
  <c r="AM48" i="2"/>
  <c r="AM52" i="2"/>
  <c r="AM56" i="2"/>
  <c r="AM60" i="2"/>
  <c r="AM64" i="2"/>
  <c r="AM68" i="2"/>
  <c r="AM72" i="2"/>
  <c r="AM32" i="2"/>
  <c r="AM31" i="2"/>
  <c r="AM21" i="2"/>
  <c r="AM20" i="2"/>
  <c r="AM166" i="2"/>
  <c r="AL36" i="2"/>
  <c r="AL40" i="2"/>
  <c r="AL44" i="2"/>
  <c r="AL48" i="2"/>
  <c r="AL52" i="2"/>
  <c r="AL56" i="2"/>
  <c r="AL60" i="2"/>
  <c r="AL64" i="2"/>
  <c r="AL68" i="2"/>
  <c r="AL72" i="2"/>
  <c r="AL32" i="2"/>
  <c r="AL31" i="2"/>
  <c r="AL21" i="2"/>
  <c r="AL20" i="2"/>
  <c r="AL166" i="2"/>
  <c r="AK36" i="2"/>
  <c r="AK40" i="2"/>
  <c r="AK44" i="2"/>
  <c r="AK48" i="2"/>
  <c r="AK52" i="2"/>
  <c r="AK56" i="2"/>
  <c r="AK60" i="2"/>
  <c r="AK64" i="2"/>
  <c r="AK68" i="2"/>
  <c r="AK72" i="2"/>
  <c r="AK32" i="2"/>
  <c r="AK31" i="2"/>
  <c r="AK21" i="2"/>
  <c r="AK20" i="2"/>
  <c r="AK166" i="2"/>
  <c r="AJ36" i="2"/>
  <c r="AJ40" i="2"/>
  <c r="AJ44" i="2"/>
  <c r="AJ48" i="2"/>
  <c r="AJ52" i="2"/>
  <c r="AJ56" i="2"/>
  <c r="AJ60" i="2"/>
  <c r="AJ64" i="2"/>
  <c r="AJ68" i="2"/>
  <c r="AJ72" i="2"/>
  <c r="AJ32" i="2"/>
  <c r="AJ31" i="2"/>
  <c r="AJ21" i="2"/>
  <c r="AJ20" i="2"/>
  <c r="AJ166" i="2"/>
  <c r="AI36" i="2"/>
  <c r="AI40" i="2"/>
  <c r="AI44" i="2"/>
  <c r="AI48" i="2"/>
  <c r="AI52" i="2"/>
  <c r="AI56" i="2"/>
  <c r="AI60" i="2"/>
  <c r="AI64" i="2"/>
  <c r="AI68" i="2"/>
  <c r="AI72" i="2"/>
  <c r="AI32" i="2"/>
  <c r="AI31" i="2"/>
  <c r="AI21" i="2"/>
  <c r="AI20" i="2"/>
  <c r="AI166" i="2"/>
  <c r="AH36" i="2"/>
  <c r="AH40" i="2"/>
  <c r="AH44" i="2"/>
  <c r="AH48" i="2"/>
  <c r="AH52" i="2"/>
  <c r="AH56" i="2"/>
  <c r="AH60" i="2"/>
  <c r="AH64" i="2"/>
  <c r="AH68" i="2"/>
  <c r="AH72" i="2"/>
  <c r="AH32" i="2"/>
  <c r="AH31" i="2"/>
  <c r="AH21" i="2"/>
  <c r="AH20" i="2"/>
  <c r="AH166" i="2"/>
  <c r="AG40" i="2"/>
  <c r="AG44" i="2"/>
  <c r="AG48" i="2"/>
  <c r="AG52" i="2"/>
  <c r="AG56" i="2"/>
  <c r="AG60" i="2"/>
  <c r="AG64" i="2"/>
  <c r="AG68" i="2"/>
  <c r="AG72" i="2"/>
  <c r="AG32" i="2"/>
  <c r="AG31" i="2"/>
  <c r="AG21" i="2"/>
  <c r="AG20" i="2"/>
  <c r="AG166" i="2"/>
  <c r="AF40" i="2"/>
  <c r="AF44" i="2"/>
  <c r="AF48" i="2"/>
  <c r="AF52" i="2"/>
  <c r="AF56" i="2"/>
  <c r="AF60" i="2"/>
  <c r="AF64" i="2"/>
  <c r="AF68" i="2"/>
  <c r="AF72" i="2"/>
  <c r="AF32" i="2"/>
  <c r="AF31" i="2"/>
  <c r="AF21" i="2"/>
  <c r="AF20" i="2"/>
  <c r="AF166" i="2"/>
  <c r="AE36" i="2"/>
  <c r="AE40" i="2"/>
  <c r="AE44" i="2"/>
  <c r="AE48" i="2"/>
  <c r="AE52" i="2"/>
  <c r="AE56" i="2"/>
  <c r="AE60" i="2"/>
  <c r="AE64" i="2"/>
  <c r="AE68" i="2"/>
  <c r="AE72" i="2"/>
  <c r="AE32" i="2"/>
  <c r="AE31" i="2"/>
  <c r="AE21" i="2"/>
  <c r="AE20" i="2"/>
  <c r="AE166" i="2"/>
  <c r="AD36" i="2"/>
  <c r="AD40" i="2"/>
  <c r="AD44" i="2"/>
  <c r="AD48" i="2"/>
  <c r="AD52" i="2"/>
  <c r="AD56" i="2"/>
  <c r="AD60" i="2"/>
  <c r="AD64" i="2"/>
  <c r="AD68" i="2"/>
  <c r="AD72" i="2"/>
  <c r="AD32" i="2"/>
  <c r="AD31" i="2"/>
  <c r="AD21" i="2"/>
  <c r="AD20" i="2"/>
  <c r="AD166" i="2"/>
  <c r="AC36" i="2"/>
  <c r="AC40" i="2"/>
  <c r="AC44" i="2"/>
  <c r="AC48" i="2"/>
  <c r="AC52" i="2"/>
  <c r="AC56" i="2"/>
  <c r="AC60" i="2"/>
  <c r="AC64" i="2"/>
  <c r="AC68" i="2"/>
  <c r="AC72" i="2"/>
  <c r="AC32" i="2"/>
  <c r="AC31" i="2"/>
  <c r="AC21" i="2"/>
  <c r="AC20" i="2"/>
  <c r="AC166" i="2"/>
  <c r="AB36" i="2"/>
  <c r="AB40" i="2"/>
  <c r="AB44" i="2"/>
  <c r="AB48" i="2"/>
  <c r="AB52" i="2"/>
  <c r="AB56" i="2"/>
  <c r="AB60" i="2"/>
  <c r="AB64" i="2"/>
  <c r="AB68" i="2"/>
  <c r="AB72" i="2"/>
  <c r="AB32" i="2"/>
  <c r="AB31" i="2"/>
  <c r="AB21" i="2"/>
  <c r="AB20" i="2"/>
  <c r="AB166" i="2"/>
  <c r="AA36" i="2"/>
  <c r="AA40" i="2"/>
  <c r="AA44" i="2"/>
  <c r="AA48" i="2"/>
  <c r="AA52" i="2"/>
  <c r="AA56" i="2"/>
  <c r="AA60" i="2"/>
  <c r="AA64" i="2"/>
  <c r="AA68" i="2"/>
  <c r="AA72" i="2"/>
  <c r="AA32" i="2"/>
  <c r="AA31" i="2"/>
  <c r="AA21" i="2"/>
  <c r="AA20" i="2"/>
  <c r="AA166" i="2"/>
  <c r="Z40" i="2"/>
  <c r="Z44" i="2"/>
  <c r="Z48" i="2"/>
  <c r="Z52" i="2"/>
  <c r="Z56" i="2"/>
  <c r="Z60" i="2"/>
  <c r="Z64" i="2"/>
  <c r="Z68" i="2"/>
  <c r="Z72" i="2"/>
  <c r="Z32" i="2"/>
  <c r="Z31" i="2"/>
  <c r="Z21" i="2"/>
  <c r="Z20" i="2"/>
  <c r="Z166" i="2"/>
  <c r="Y40" i="2"/>
  <c r="Y44" i="2"/>
  <c r="Y48" i="2"/>
  <c r="Y52" i="2"/>
  <c r="Y56" i="2"/>
  <c r="Y60" i="2"/>
  <c r="Y64" i="2"/>
  <c r="Y68" i="2"/>
  <c r="Y72" i="2"/>
  <c r="Y32" i="2"/>
  <c r="Y31" i="2"/>
  <c r="Y21" i="2"/>
  <c r="Y20" i="2"/>
  <c r="Y166" i="2"/>
  <c r="X36" i="2"/>
  <c r="X40" i="2"/>
  <c r="X44" i="2"/>
  <c r="X48" i="2"/>
  <c r="X52" i="2"/>
  <c r="X56" i="2"/>
  <c r="X60" i="2"/>
  <c r="X64" i="2"/>
  <c r="X68" i="2"/>
  <c r="X72" i="2"/>
  <c r="X32" i="2"/>
  <c r="X31" i="2"/>
  <c r="X21" i="2"/>
  <c r="X20" i="2"/>
  <c r="X166" i="2"/>
  <c r="W40" i="2"/>
  <c r="W44" i="2"/>
  <c r="W48" i="2"/>
  <c r="W52" i="2"/>
  <c r="W56" i="2"/>
  <c r="W60" i="2"/>
  <c r="W64" i="2"/>
  <c r="W68" i="2"/>
  <c r="W72" i="2"/>
  <c r="W32" i="2"/>
  <c r="W31" i="2"/>
  <c r="W21" i="2"/>
  <c r="W20" i="2"/>
  <c r="W166" i="2"/>
  <c r="V36" i="2"/>
  <c r="V40" i="2"/>
  <c r="V44" i="2"/>
  <c r="V48" i="2"/>
  <c r="V52" i="2"/>
  <c r="V56" i="2"/>
  <c r="V60" i="2"/>
  <c r="V64" i="2"/>
  <c r="V68" i="2"/>
  <c r="V72" i="2"/>
  <c r="V32" i="2"/>
  <c r="V31" i="2"/>
  <c r="V21" i="2"/>
  <c r="V20" i="2"/>
  <c r="V166" i="2"/>
  <c r="U36" i="2"/>
  <c r="U40" i="2"/>
  <c r="U44" i="2"/>
  <c r="U48" i="2"/>
  <c r="U52" i="2"/>
  <c r="U56" i="2"/>
  <c r="U60" i="2"/>
  <c r="U64" i="2"/>
  <c r="U68" i="2"/>
  <c r="U72" i="2"/>
  <c r="U32" i="2"/>
  <c r="U31" i="2"/>
  <c r="U21" i="2"/>
  <c r="U20" i="2"/>
  <c r="U166" i="2"/>
  <c r="T36" i="2"/>
  <c r="T40" i="2"/>
  <c r="T44" i="2"/>
  <c r="T48" i="2"/>
  <c r="T52" i="2"/>
  <c r="T56" i="2"/>
  <c r="T60" i="2"/>
  <c r="T64" i="2"/>
  <c r="T68" i="2"/>
  <c r="T72" i="2"/>
  <c r="T32" i="2"/>
  <c r="T31" i="2"/>
  <c r="T21" i="2"/>
  <c r="T20" i="2"/>
  <c r="T166" i="2"/>
  <c r="S36" i="2"/>
  <c r="S40" i="2"/>
  <c r="S44" i="2"/>
  <c r="S48" i="2"/>
  <c r="S52" i="2"/>
  <c r="S56" i="2"/>
  <c r="S60" i="2"/>
  <c r="S64" i="2"/>
  <c r="S68" i="2"/>
  <c r="S72" i="2"/>
  <c r="S32" i="2"/>
  <c r="S31" i="2"/>
  <c r="S21" i="2"/>
  <c r="S20" i="2"/>
  <c r="S166" i="2"/>
  <c r="R36" i="2"/>
  <c r="R40" i="2"/>
  <c r="R44" i="2"/>
  <c r="R48" i="2"/>
  <c r="R52" i="2"/>
  <c r="R56" i="2"/>
  <c r="R60" i="2"/>
  <c r="R64" i="2"/>
  <c r="R68" i="2"/>
  <c r="R72" i="2"/>
  <c r="R32" i="2"/>
  <c r="R31" i="2"/>
  <c r="R21" i="2"/>
  <c r="R20" i="2"/>
  <c r="R166" i="2"/>
  <c r="Q36" i="2"/>
  <c r="Q40" i="2"/>
  <c r="Q44" i="2"/>
  <c r="Q48" i="2"/>
  <c r="Q52" i="2"/>
  <c r="Q56" i="2"/>
  <c r="Q60" i="2"/>
  <c r="Q64" i="2"/>
  <c r="Q68" i="2"/>
  <c r="Q72" i="2"/>
  <c r="Q32" i="2"/>
  <c r="Q31" i="2"/>
  <c r="Q21" i="2"/>
  <c r="Q20" i="2"/>
  <c r="Q166" i="2"/>
  <c r="P36" i="2"/>
  <c r="P40" i="2"/>
  <c r="P44" i="2"/>
  <c r="P48" i="2"/>
  <c r="P52" i="2"/>
  <c r="P56" i="2"/>
  <c r="P60" i="2"/>
  <c r="P64" i="2"/>
  <c r="P68" i="2"/>
  <c r="P72" i="2"/>
  <c r="P32" i="2"/>
  <c r="P31" i="2"/>
  <c r="P21" i="2"/>
  <c r="P20" i="2"/>
  <c r="P166" i="2"/>
  <c r="O36" i="2"/>
  <c r="O40" i="2"/>
  <c r="O44" i="2"/>
  <c r="O48" i="2"/>
  <c r="O52" i="2"/>
  <c r="O56" i="2"/>
  <c r="O60" i="2"/>
  <c r="O64" i="2"/>
  <c r="O68" i="2"/>
  <c r="O72" i="2"/>
  <c r="O32" i="2"/>
  <c r="O31" i="2"/>
  <c r="O21" i="2"/>
  <c r="O20" i="2"/>
  <c r="O166" i="2"/>
  <c r="N36" i="2"/>
  <c r="N40" i="2"/>
  <c r="N44" i="2"/>
  <c r="N48" i="2"/>
  <c r="N52" i="2"/>
  <c r="N56" i="2"/>
  <c r="N60" i="2"/>
  <c r="N64" i="2"/>
  <c r="N68" i="2"/>
  <c r="N72" i="2"/>
  <c r="N32" i="2"/>
  <c r="N31" i="2"/>
  <c r="N21" i="2"/>
  <c r="N20" i="2"/>
  <c r="N166" i="2"/>
  <c r="M36" i="2"/>
  <c r="M40" i="2"/>
  <c r="M44" i="2"/>
  <c r="M48" i="2"/>
  <c r="M52" i="2"/>
  <c r="M56" i="2"/>
  <c r="M60" i="2"/>
  <c r="M64" i="2"/>
  <c r="M68" i="2"/>
  <c r="M72" i="2"/>
  <c r="M32" i="2"/>
  <c r="M31" i="2"/>
  <c r="M21" i="2"/>
  <c r="M20" i="2"/>
  <c r="M166" i="2"/>
  <c r="L36" i="2"/>
  <c r="L40" i="2"/>
  <c r="L44" i="2"/>
  <c r="L48" i="2"/>
  <c r="L52" i="2"/>
  <c r="L56" i="2"/>
  <c r="L60" i="2"/>
  <c r="L64" i="2"/>
  <c r="L68" i="2"/>
  <c r="L72" i="2"/>
  <c r="L32" i="2"/>
  <c r="L31" i="2"/>
  <c r="L21" i="2"/>
  <c r="L20" i="2"/>
  <c r="L166" i="2"/>
  <c r="K36" i="2"/>
  <c r="K40" i="2"/>
  <c r="K44" i="2"/>
  <c r="K48" i="2"/>
  <c r="K52" i="2"/>
  <c r="K56" i="2"/>
  <c r="K60" i="2"/>
  <c r="K64" i="2"/>
  <c r="K68" i="2"/>
  <c r="K72" i="2"/>
  <c r="K32" i="2"/>
  <c r="K31" i="2"/>
  <c r="K21" i="2"/>
  <c r="K20" i="2"/>
  <c r="K166" i="2"/>
  <c r="J36" i="2"/>
  <c r="J40" i="2"/>
  <c r="J44" i="2"/>
  <c r="J48" i="2"/>
  <c r="J52" i="2"/>
  <c r="J56" i="2"/>
  <c r="J60" i="2"/>
  <c r="J64" i="2"/>
  <c r="J68" i="2"/>
  <c r="J72" i="2"/>
  <c r="J32" i="2"/>
  <c r="J31" i="2"/>
  <c r="J21" i="2"/>
  <c r="J20" i="2"/>
  <c r="J166" i="2"/>
  <c r="I36" i="2"/>
  <c r="I40" i="2"/>
  <c r="I44" i="2"/>
  <c r="I48" i="2"/>
  <c r="I52" i="2"/>
  <c r="I56" i="2"/>
  <c r="I60" i="2"/>
  <c r="I64" i="2"/>
  <c r="I68" i="2"/>
  <c r="I72" i="2"/>
  <c r="I32" i="2"/>
  <c r="I31" i="2"/>
  <c r="I21" i="2"/>
  <c r="I20" i="2"/>
  <c r="I166" i="2"/>
  <c r="H36" i="2"/>
  <c r="H40" i="2"/>
  <c r="H44" i="2"/>
  <c r="H48" i="2"/>
  <c r="H52" i="2"/>
  <c r="H56" i="2"/>
  <c r="H60" i="2"/>
  <c r="H64" i="2"/>
  <c r="H68" i="2"/>
  <c r="H72" i="2"/>
  <c r="H32" i="2"/>
  <c r="H31" i="2"/>
  <c r="H21" i="2"/>
  <c r="H20" i="2"/>
  <c r="H166" i="2"/>
  <c r="G36" i="2"/>
  <c r="G40" i="2"/>
  <c r="G44" i="2"/>
  <c r="G48" i="2"/>
  <c r="G52" i="2"/>
  <c r="G56" i="2"/>
  <c r="G60" i="2"/>
  <c r="G64" i="2"/>
  <c r="G68" i="2"/>
  <c r="G72" i="2"/>
  <c r="G32" i="2"/>
  <c r="G31" i="2"/>
  <c r="G21" i="2"/>
  <c r="G20" i="2"/>
  <c r="G166" i="2"/>
  <c r="F36" i="2"/>
  <c r="F40" i="2"/>
  <c r="F44" i="2"/>
  <c r="F48" i="2"/>
  <c r="F52" i="2"/>
  <c r="F56" i="2"/>
  <c r="F60" i="2"/>
  <c r="F64" i="2"/>
  <c r="F68" i="2"/>
  <c r="F72" i="2"/>
  <c r="F32" i="2"/>
  <c r="F31" i="2"/>
  <c r="F21" i="2"/>
  <c r="F20" i="2"/>
  <c r="F166" i="2"/>
  <c r="AM165" i="2"/>
  <c r="AL165" i="2"/>
  <c r="AK165" i="2"/>
  <c r="AJ165" i="2"/>
  <c r="AI165" i="2"/>
  <c r="AH165" i="2"/>
  <c r="AG165" i="2"/>
  <c r="AF165" i="2"/>
  <c r="AE165" i="2"/>
  <c r="AD165" i="2"/>
  <c r="AC165" i="2"/>
  <c r="AB165" i="2"/>
  <c r="AA165" i="2"/>
  <c r="Z165" i="2"/>
  <c r="Y165" i="2"/>
  <c r="X165" i="2"/>
  <c r="W165" i="2"/>
  <c r="V165" i="2"/>
  <c r="U165" i="2"/>
  <c r="T165" i="2"/>
  <c r="S165" i="2"/>
  <c r="R165" i="2"/>
  <c r="Q165" i="2"/>
  <c r="P165" i="2"/>
  <c r="O165" i="2"/>
  <c r="N165" i="2"/>
  <c r="M165" i="2"/>
  <c r="L165" i="2"/>
  <c r="K165" i="2"/>
  <c r="J165" i="2"/>
  <c r="I165" i="2"/>
  <c r="H165" i="2"/>
  <c r="G165" i="2"/>
  <c r="F165" i="2"/>
  <c r="E36" i="2"/>
  <c r="E40" i="2"/>
  <c r="E44" i="2"/>
  <c r="E48" i="2"/>
  <c r="E52" i="2"/>
  <c r="E56" i="2"/>
  <c r="E60" i="2"/>
  <c r="E64" i="2"/>
  <c r="E68" i="2"/>
  <c r="E72" i="2"/>
  <c r="E32" i="2"/>
  <c r="E31" i="2"/>
  <c r="E21" i="2"/>
  <c r="E20" i="2"/>
  <c r="E166" i="2"/>
  <c r="D36" i="2"/>
  <c r="D40" i="2"/>
  <c r="D44" i="2"/>
  <c r="D48" i="2"/>
  <c r="D52" i="2"/>
  <c r="D56" i="2"/>
  <c r="D60" i="2"/>
  <c r="D64" i="2"/>
  <c r="D68" i="2"/>
  <c r="D72" i="2"/>
  <c r="D32" i="2"/>
  <c r="D31" i="2"/>
  <c r="D21" i="2"/>
  <c r="D20" i="2"/>
  <c r="D166" i="2"/>
  <c r="C36" i="2"/>
  <c r="C40" i="2"/>
  <c r="C44" i="2"/>
  <c r="C48" i="2"/>
  <c r="C52" i="2"/>
  <c r="C56" i="2"/>
  <c r="C60" i="2"/>
  <c r="C64" i="2"/>
  <c r="C68" i="2"/>
  <c r="C72" i="2"/>
  <c r="C32" i="2"/>
  <c r="C31" i="2"/>
  <c r="C21" i="2"/>
  <c r="C20" i="2"/>
  <c r="C166" i="2"/>
  <c r="E165" i="2"/>
  <c r="D165" i="2"/>
  <c r="C165" i="2"/>
  <c r="MG32" i="2"/>
  <c r="MG31" i="2"/>
  <c r="MG21" i="2"/>
  <c r="MG20" i="2"/>
  <c r="MG166" i="2"/>
  <c r="MF32" i="2"/>
  <c r="MF31" i="2"/>
  <c r="MF21" i="2"/>
  <c r="MF20" i="2"/>
  <c r="MF166" i="2"/>
  <c r="ME32" i="2"/>
  <c r="ME31" i="2"/>
  <c r="ME21" i="2"/>
  <c r="ME20" i="2"/>
  <c r="ME166" i="2"/>
  <c r="MD32" i="2"/>
  <c r="MD31" i="2"/>
  <c r="MD21" i="2"/>
  <c r="MD20" i="2"/>
  <c r="MD166" i="2"/>
  <c r="MC32" i="2"/>
  <c r="MC31" i="2"/>
  <c r="MC21" i="2"/>
  <c r="MC20" i="2"/>
  <c r="MC166" i="2"/>
  <c r="MB32" i="2"/>
  <c r="MB31" i="2"/>
  <c r="MB21" i="2"/>
  <c r="MB20" i="2"/>
  <c r="MB166" i="2"/>
  <c r="MA32" i="2"/>
  <c r="MA31" i="2"/>
  <c r="MA21" i="2"/>
  <c r="MA20" i="2"/>
  <c r="MA166" i="2"/>
  <c r="LZ32" i="2"/>
  <c r="LZ31" i="2"/>
  <c r="LZ21" i="2"/>
  <c r="LZ20" i="2"/>
  <c r="LZ166" i="2"/>
  <c r="LY32" i="2"/>
  <c r="LY31" i="2"/>
  <c r="LY21" i="2"/>
  <c r="LY20" i="2"/>
  <c r="LY166" i="2"/>
  <c r="LX32" i="2"/>
  <c r="LX31" i="2"/>
  <c r="LX21" i="2"/>
  <c r="LX20" i="2"/>
  <c r="LX166" i="2"/>
  <c r="LW36" i="2"/>
  <c r="LW40" i="2"/>
  <c r="LW44" i="2"/>
  <c r="LW48" i="2"/>
  <c r="LW52" i="2"/>
  <c r="LW56" i="2"/>
  <c r="LW60" i="2"/>
  <c r="LW64" i="2"/>
  <c r="LW68" i="2"/>
  <c r="LW72" i="2"/>
  <c r="LW76" i="2"/>
  <c r="LW80" i="2"/>
  <c r="LW84" i="2"/>
  <c r="LW88" i="2"/>
  <c r="LW92" i="2"/>
  <c r="LW32" i="2"/>
  <c r="LW31" i="2"/>
  <c r="LW21" i="2"/>
  <c r="LW20" i="2"/>
  <c r="LW166" i="2"/>
  <c r="LV36" i="2"/>
  <c r="LV40" i="2"/>
  <c r="LV44" i="2"/>
  <c r="LV48" i="2"/>
  <c r="LV52" i="2"/>
  <c r="LV56" i="2"/>
  <c r="LV60" i="2"/>
  <c r="LV64" i="2"/>
  <c r="LV68" i="2"/>
  <c r="LV72" i="2"/>
  <c r="LV76" i="2"/>
  <c r="LV80" i="2"/>
  <c r="LV84" i="2"/>
  <c r="LV88" i="2"/>
  <c r="LV92" i="2"/>
  <c r="LV32" i="2"/>
  <c r="LV31" i="2"/>
  <c r="LV21" i="2"/>
  <c r="LV20" i="2"/>
  <c r="LV166" i="2"/>
  <c r="LU36" i="2"/>
  <c r="LU40" i="2"/>
  <c r="LU44" i="2"/>
  <c r="LU48" i="2"/>
  <c r="LU52" i="2"/>
  <c r="LU56" i="2"/>
  <c r="LU60" i="2"/>
  <c r="LU64" i="2"/>
  <c r="LU68" i="2"/>
  <c r="LU72" i="2"/>
  <c r="LU76" i="2"/>
  <c r="LU80" i="2"/>
  <c r="LU84" i="2"/>
  <c r="LU88" i="2"/>
  <c r="LU92" i="2"/>
  <c r="LU32" i="2"/>
  <c r="LU31" i="2"/>
  <c r="LU21" i="2"/>
  <c r="LU20" i="2"/>
  <c r="LU166" i="2"/>
  <c r="LT36" i="2"/>
  <c r="LT40" i="2"/>
  <c r="LT44" i="2"/>
  <c r="LT48" i="2"/>
  <c r="LT52" i="2"/>
  <c r="LT56" i="2"/>
  <c r="LT60" i="2"/>
  <c r="LT64" i="2"/>
  <c r="LT68" i="2"/>
  <c r="LT72" i="2"/>
  <c r="LT76" i="2"/>
  <c r="LT80" i="2"/>
  <c r="LT84" i="2"/>
  <c r="LT88" i="2"/>
  <c r="LT92" i="2"/>
  <c r="LT32" i="2"/>
  <c r="LT31" i="2"/>
  <c r="LT21" i="2"/>
  <c r="LT20" i="2"/>
  <c r="LT166" i="2"/>
  <c r="LS36" i="2"/>
  <c r="LS40" i="2"/>
  <c r="LS44" i="2"/>
  <c r="LS48" i="2"/>
  <c r="LS52" i="2"/>
  <c r="LS56" i="2"/>
  <c r="LS60" i="2"/>
  <c r="LS64" i="2"/>
  <c r="LS68" i="2"/>
  <c r="LS72" i="2"/>
  <c r="LS76" i="2"/>
  <c r="LS80" i="2"/>
  <c r="LS84" i="2"/>
  <c r="LS88" i="2"/>
  <c r="LS92" i="2"/>
  <c r="LS32" i="2"/>
  <c r="LS31" i="2"/>
  <c r="LS21" i="2"/>
  <c r="LS20" i="2"/>
  <c r="LS166" i="2"/>
  <c r="LR36" i="2"/>
  <c r="LR40" i="2"/>
  <c r="LR44" i="2"/>
  <c r="LR48" i="2"/>
  <c r="LR52" i="2"/>
  <c r="LR56" i="2"/>
  <c r="LR60" i="2"/>
  <c r="LR64" i="2"/>
  <c r="LR68" i="2"/>
  <c r="LR72" i="2"/>
  <c r="LR76" i="2"/>
  <c r="LR80" i="2"/>
  <c r="LR84" i="2"/>
  <c r="LR88" i="2"/>
  <c r="LR92" i="2"/>
  <c r="LR32" i="2"/>
  <c r="LR31" i="2"/>
  <c r="LR21" i="2"/>
  <c r="LR20" i="2"/>
  <c r="LR166" i="2"/>
  <c r="LQ36" i="2"/>
  <c r="LQ40" i="2"/>
  <c r="LQ44" i="2"/>
  <c r="LQ48" i="2"/>
  <c r="LQ52" i="2"/>
  <c r="LQ56" i="2"/>
  <c r="LQ60" i="2"/>
  <c r="LQ64" i="2"/>
  <c r="LQ68" i="2"/>
  <c r="LQ72" i="2"/>
  <c r="LQ76" i="2"/>
  <c r="LQ80" i="2"/>
  <c r="LQ84" i="2"/>
  <c r="LQ88" i="2"/>
  <c r="LQ92" i="2"/>
  <c r="LQ32" i="2"/>
  <c r="LQ31" i="2"/>
  <c r="LQ21" i="2"/>
  <c r="LQ20" i="2"/>
  <c r="LQ166" i="2"/>
  <c r="LP36" i="2"/>
  <c r="LP40" i="2"/>
  <c r="LP44" i="2"/>
  <c r="LP48" i="2"/>
  <c r="LP52" i="2"/>
  <c r="LP56" i="2"/>
  <c r="LP60" i="2"/>
  <c r="LP64" i="2"/>
  <c r="LP68" i="2"/>
  <c r="LP72" i="2"/>
  <c r="LP76" i="2"/>
  <c r="LP80" i="2"/>
  <c r="LP84" i="2"/>
  <c r="LP88" i="2"/>
  <c r="LP92" i="2"/>
  <c r="LP32" i="2"/>
  <c r="LP31" i="2"/>
  <c r="LP21" i="2"/>
  <c r="LP20" i="2"/>
  <c r="LP166" i="2"/>
  <c r="LO36" i="2"/>
  <c r="LO40" i="2"/>
  <c r="LO44" i="2"/>
  <c r="LO48" i="2"/>
  <c r="LO52" i="2"/>
  <c r="LO56" i="2"/>
  <c r="LO60" i="2"/>
  <c r="LO64" i="2"/>
  <c r="LO68" i="2"/>
  <c r="LO72" i="2"/>
  <c r="LO76" i="2"/>
  <c r="LO80" i="2"/>
  <c r="LO84" i="2"/>
  <c r="LO88" i="2"/>
  <c r="LO92" i="2"/>
  <c r="LO32" i="2"/>
  <c r="LO31" i="2"/>
  <c r="LO21" i="2"/>
  <c r="LO20" i="2"/>
  <c r="LO166" i="2"/>
  <c r="LN36" i="2"/>
  <c r="LN40" i="2"/>
  <c r="LN44" i="2"/>
  <c r="LN48" i="2"/>
  <c r="LN52" i="2"/>
  <c r="LN56" i="2"/>
  <c r="LN60" i="2"/>
  <c r="LN64" i="2"/>
  <c r="LN68" i="2"/>
  <c r="LN72" i="2"/>
  <c r="LN76" i="2"/>
  <c r="LN80" i="2"/>
  <c r="LN84" i="2"/>
  <c r="LN88" i="2"/>
  <c r="LN92" i="2"/>
  <c r="LN32" i="2"/>
  <c r="LN31" i="2"/>
  <c r="LN21" i="2"/>
  <c r="LN20" i="2"/>
  <c r="LN166" i="2"/>
  <c r="LM36" i="2"/>
  <c r="LM40" i="2"/>
  <c r="LM44" i="2"/>
  <c r="LM48" i="2"/>
  <c r="LM52" i="2"/>
  <c r="LM56" i="2"/>
  <c r="LM60" i="2"/>
  <c r="LM64" i="2"/>
  <c r="LM68" i="2"/>
  <c r="LM72" i="2"/>
  <c r="LM76" i="2"/>
  <c r="LM80" i="2"/>
  <c r="LM84" i="2"/>
  <c r="LM88" i="2"/>
  <c r="LM92" i="2"/>
  <c r="LM32" i="2"/>
  <c r="LM31" i="2"/>
  <c r="LM21" i="2"/>
  <c r="LM20" i="2"/>
  <c r="LM166" i="2"/>
  <c r="LL36" i="2"/>
  <c r="LL40" i="2"/>
  <c r="LL44" i="2"/>
  <c r="LL48" i="2"/>
  <c r="LL52" i="2"/>
  <c r="LL56" i="2"/>
  <c r="LL60" i="2"/>
  <c r="LL64" i="2"/>
  <c r="LL68" i="2"/>
  <c r="LL72" i="2"/>
  <c r="LL76" i="2"/>
  <c r="LL80" i="2"/>
  <c r="LL84" i="2"/>
  <c r="LL88" i="2"/>
  <c r="LL92" i="2"/>
  <c r="LL32" i="2"/>
  <c r="LL31" i="2"/>
  <c r="LL21" i="2"/>
  <c r="LL20" i="2"/>
  <c r="LL166" i="2"/>
  <c r="LK36" i="2"/>
  <c r="LK40" i="2"/>
  <c r="LK44" i="2"/>
  <c r="LK48" i="2"/>
  <c r="LK52" i="2"/>
  <c r="LK56" i="2"/>
  <c r="LK60" i="2"/>
  <c r="LK64" i="2"/>
  <c r="LK68" i="2"/>
  <c r="LK72" i="2"/>
  <c r="LK76" i="2"/>
  <c r="LK80" i="2"/>
  <c r="LK84" i="2"/>
  <c r="LK88" i="2"/>
  <c r="LK92" i="2"/>
  <c r="LK32" i="2"/>
  <c r="LK31" i="2"/>
  <c r="LK21" i="2"/>
  <c r="LK20" i="2"/>
  <c r="LK166" i="2"/>
  <c r="LJ36" i="2"/>
  <c r="LJ40" i="2"/>
  <c r="LJ44" i="2"/>
  <c r="LJ48" i="2"/>
  <c r="LJ52" i="2"/>
  <c r="LJ56" i="2"/>
  <c r="LJ60" i="2"/>
  <c r="LJ64" i="2"/>
  <c r="LJ68" i="2"/>
  <c r="LJ72" i="2"/>
  <c r="LJ76" i="2"/>
  <c r="LJ80" i="2"/>
  <c r="LJ84" i="2"/>
  <c r="LJ88" i="2"/>
  <c r="LJ92" i="2"/>
  <c r="LJ32" i="2"/>
  <c r="LJ31" i="2"/>
  <c r="LJ21" i="2"/>
  <c r="LJ20" i="2"/>
  <c r="LJ166" i="2"/>
  <c r="LI36" i="2"/>
  <c r="LI40" i="2"/>
  <c r="LI44" i="2"/>
  <c r="LI48" i="2"/>
  <c r="LI52" i="2"/>
  <c r="LI56" i="2"/>
  <c r="LI60" i="2"/>
  <c r="LI64" i="2"/>
  <c r="LI68" i="2"/>
  <c r="LI72" i="2"/>
  <c r="LI76" i="2"/>
  <c r="LI80" i="2"/>
  <c r="LI84" i="2"/>
  <c r="LI88" i="2"/>
  <c r="LI92" i="2"/>
  <c r="LI32" i="2"/>
  <c r="LI31" i="2"/>
  <c r="LI21" i="2"/>
  <c r="LI20" i="2"/>
  <c r="LI166" i="2"/>
  <c r="LH36" i="2"/>
  <c r="LH40" i="2"/>
  <c r="LH44" i="2"/>
  <c r="LH48" i="2"/>
  <c r="LH52" i="2"/>
  <c r="LH56" i="2"/>
  <c r="LH60" i="2"/>
  <c r="LH64" i="2"/>
  <c r="LH68" i="2"/>
  <c r="LH72" i="2"/>
  <c r="LH76" i="2"/>
  <c r="LH80" i="2"/>
  <c r="LH84" i="2"/>
  <c r="LH88" i="2"/>
  <c r="LH92" i="2"/>
  <c r="LH32" i="2"/>
  <c r="LH31" i="2"/>
  <c r="LH21" i="2"/>
  <c r="LH20" i="2"/>
  <c r="LH166" i="2"/>
  <c r="LG36" i="2"/>
  <c r="LG40" i="2"/>
  <c r="LG44" i="2"/>
  <c r="LG48" i="2"/>
  <c r="LG52" i="2"/>
  <c r="LG56" i="2"/>
  <c r="LG60" i="2"/>
  <c r="LG64" i="2"/>
  <c r="LG68" i="2"/>
  <c r="LG72" i="2"/>
  <c r="LG76" i="2"/>
  <c r="LG80" i="2"/>
  <c r="LG32" i="2"/>
  <c r="LG31" i="2"/>
  <c r="LG21" i="2"/>
  <c r="LG20" i="2"/>
  <c r="LG166" i="2"/>
  <c r="LF36" i="2"/>
  <c r="LF40" i="2"/>
  <c r="LF44" i="2"/>
  <c r="LF48" i="2"/>
  <c r="LF52" i="2"/>
  <c r="LF56" i="2"/>
  <c r="LF60" i="2"/>
  <c r="LF64" i="2"/>
  <c r="LF68" i="2"/>
  <c r="LF72" i="2"/>
  <c r="LF76" i="2"/>
  <c r="LF80" i="2"/>
  <c r="LF32" i="2"/>
  <c r="LF31" i="2"/>
  <c r="LF21" i="2"/>
  <c r="LF20" i="2"/>
  <c r="LF166" i="2"/>
  <c r="LE36" i="2"/>
  <c r="LE40" i="2"/>
  <c r="LE44" i="2"/>
  <c r="LE48" i="2"/>
  <c r="LE52" i="2"/>
  <c r="LE56" i="2"/>
  <c r="LE60" i="2"/>
  <c r="LE64" i="2"/>
  <c r="LE68" i="2"/>
  <c r="LE72" i="2"/>
  <c r="LE76" i="2"/>
  <c r="LE80" i="2"/>
  <c r="LE32" i="2"/>
  <c r="LE31" i="2"/>
  <c r="LE21" i="2"/>
  <c r="LE20" i="2"/>
  <c r="LE166" i="2"/>
  <c r="LD36" i="2"/>
  <c r="LD40" i="2"/>
  <c r="LD44" i="2"/>
  <c r="LD48" i="2"/>
  <c r="LD52" i="2"/>
  <c r="LD56" i="2"/>
  <c r="LD60" i="2"/>
  <c r="LD64" i="2"/>
  <c r="LD68" i="2"/>
  <c r="LD72" i="2"/>
  <c r="LD76" i="2"/>
  <c r="LD32" i="2"/>
  <c r="LD31" i="2"/>
  <c r="LD21" i="2"/>
  <c r="LD20" i="2"/>
  <c r="LD166" i="2"/>
  <c r="LC36" i="2"/>
  <c r="LC40" i="2"/>
  <c r="LC44" i="2"/>
  <c r="LC48" i="2"/>
  <c r="LC52" i="2"/>
  <c r="LC56" i="2"/>
  <c r="LC60" i="2"/>
  <c r="LC64" i="2"/>
  <c r="LC68" i="2"/>
  <c r="LC72" i="2"/>
  <c r="LC76" i="2"/>
  <c r="LC32" i="2"/>
  <c r="LC31" i="2"/>
  <c r="LC21" i="2"/>
  <c r="LC20" i="2"/>
  <c r="LC166" i="2"/>
  <c r="LB36" i="2"/>
  <c r="LB40" i="2"/>
  <c r="LB44" i="2"/>
  <c r="LB48" i="2"/>
  <c r="LB52" i="2"/>
  <c r="LB56" i="2"/>
  <c r="LB60" i="2"/>
  <c r="LB64" i="2"/>
  <c r="LB68" i="2"/>
  <c r="LB72" i="2"/>
  <c r="LB76" i="2"/>
  <c r="LB32" i="2"/>
  <c r="LB31" i="2"/>
  <c r="LB21" i="2"/>
  <c r="LB20" i="2"/>
  <c r="LB166" i="2"/>
  <c r="LA36" i="2"/>
  <c r="LA40" i="2"/>
  <c r="LA44" i="2"/>
  <c r="LA48" i="2"/>
  <c r="LA52" i="2"/>
  <c r="LA56" i="2"/>
  <c r="LA60" i="2"/>
  <c r="LA64" i="2"/>
  <c r="LA68" i="2"/>
  <c r="LA72" i="2"/>
  <c r="LA76" i="2"/>
  <c r="LA32" i="2"/>
  <c r="LA31" i="2"/>
  <c r="LA21" i="2"/>
  <c r="LA20" i="2"/>
  <c r="LA166" i="2"/>
  <c r="KZ36" i="2"/>
  <c r="KZ40" i="2"/>
  <c r="KZ44" i="2"/>
  <c r="KZ48" i="2"/>
  <c r="KZ52" i="2"/>
  <c r="KZ56" i="2"/>
  <c r="KZ60" i="2"/>
  <c r="KZ64" i="2"/>
  <c r="KZ68" i="2"/>
  <c r="KZ72" i="2"/>
  <c r="KZ76" i="2"/>
  <c r="KZ32" i="2"/>
  <c r="KZ31" i="2"/>
  <c r="KZ21" i="2"/>
  <c r="KZ20" i="2"/>
  <c r="KZ166" i="2"/>
  <c r="KY36" i="2"/>
  <c r="KY40" i="2"/>
  <c r="KY44" i="2"/>
  <c r="KY48" i="2"/>
  <c r="KY52" i="2"/>
  <c r="KY56" i="2"/>
  <c r="KY60" i="2"/>
  <c r="KY64" i="2"/>
  <c r="KY68" i="2"/>
  <c r="KY72" i="2"/>
  <c r="KY32" i="2"/>
  <c r="KY31" i="2"/>
  <c r="KY21" i="2"/>
  <c r="KY20" i="2"/>
  <c r="KY166" i="2"/>
  <c r="KX36" i="2"/>
  <c r="KX40" i="2"/>
  <c r="KX44" i="2"/>
  <c r="KX48" i="2"/>
  <c r="KX52" i="2"/>
  <c r="KX56" i="2"/>
  <c r="KX60" i="2"/>
  <c r="KX64" i="2"/>
  <c r="KX68" i="2"/>
  <c r="KX72" i="2"/>
  <c r="KX32" i="2"/>
  <c r="KX31" i="2"/>
  <c r="KX21" i="2"/>
  <c r="KX20" i="2"/>
  <c r="KX166" i="2"/>
  <c r="KW36" i="2"/>
  <c r="KW40" i="2"/>
  <c r="KW44" i="2"/>
  <c r="KW48" i="2"/>
  <c r="KW52" i="2"/>
  <c r="KW56" i="2"/>
  <c r="KW60" i="2"/>
  <c r="KW64" i="2"/>
  <c r="KW68" i="2"/>
  <c r="KW72" i="2"/>
  <c r="KW32" i="2"/>
  <c r="KW31" i="2"/>
  <c r="KW21" i="2"/>
  <c r="KW20" i="2"/>
  <c r="KW166" i="2"/>
  <c r="KV36" i="2"/>
  <c r="KV40" i="2"/>
  <c r="KV44" i="2"/>
  <c r="KV48" i="2"/>
  <c r="KV52" i="2"/>
  <c r="KV56" i="2"/>
  <c r="KV60" i="2"/>
  <c r="KV64" i="2"/>
  <c r="KV68" i="2"/>
  <c r="KV72" i="2"/>
  <c r="KV32" i="2"/>
  <c r="KV31" i="2"/>
  <c r="KV21" i="2"/>
  <c r="KV20" i="2"/>
  <c r="KV166" i="2"/>
  <c r="KU36" i="2"/>
  <c r="KU40" i="2"/>
  <c r="KU44" i="2"/>
  <c r="KU48" i="2"/>
  <c r="KU52" i="2"/>
  <c r="KU56" i="2"/>
  <c r="KU60" i="2"/>
  <c r="KU64" i="2"/>
  <c r="KU68" i="2"/>
  <c r="KU72" i="2"/>
  <c r="KU32" i="2"/>
  <c r="KU31" i="2"/>
  <c r="KU21" i="2"/>
  <c r="KU20" i="2"/>
  <c r="KU166" i="2"/>
  <c r="KT36" i="2"/>
  <c r="KT40" i="2"/>
  <c r="KT44" i="2"/>
  <c r="KT48" i="2"/>
  <c r="KT52" i="2"/>
  <c r="KT56" i="2"/>
  <c r="KT60" i="2"/>
  <c r="KT64" i="2"/>
  <c r="KT68" i="2"/>
  <c r="KT72" i="2"/>
  <c r="KT32" i="2"/>
  <c r="KT31" i="2"/>
  <c r="KT21" i="2"/>
  <c r="KT20" i="2"/>
  <c r="KT166" i="2"/>
  <c r="KS36" i="2"/>
  <c r="KS40" i="2"/>
  <c r="KS44" i="2"/>
  <c r="KS48" i="2"/>
  <c r="KS52" i="2"/>
  <c r="KS56" i="2"/>
  <c r="KS60" i="2"/>
  <c r="KS64" i="2"/>
  <c r="KS68" i="2"/>
  <c r="KS72" i="2"/>
  <c r="KS32" i="2"/>
  <c r="KS31" i="2"/>
  <c r="KS21" i="2"/>
  <c r="KS20" i="2"/>
  <c r="KS166" i="2"/>
  <c r="KR36" i="2"/>
  <c r="KR40" i="2"/>
  <c r="KR44" i="2"/>
  <c r="KR48" i="2"/>
  <c r="KR52" i="2"/>
  <c r="KR56" i="2"/>
  <c r="KR60" i="2"/>
  <c r="KR64" i="2"/>
  <c r="KR68" i="2"/>
  <c r="KR72" i="2"/>
  <c r="KR32" i="2"/>
  <c r="KR31" i="2"/>
  <c r="KR21" i="2"/>
  <c r="KR20" i="2"/>
  <c r="KR166" i="2"/>
  <c r="KQ36" i="2"/>
  <c r="KQ40" i="2"/>
  <c r="KQ44" i="2"/>
  <c r="KQ48" i="2"/>
  <c r="KQ52" i="2"/>
  <c r="KQ56" i="2"/>
  <c r="KQ60" i="2"/>
  <c r="KQ64" i="2"/>
  <c r="KQ68" i="2"/>
  <c r="KQ72" i="2"/>
  <c r="KQ32" i="2"/>
  <c r="KQ31" i="2"/>
  <c r="KQ21" i="2"/>
  <c r="KQ20" i="2"/>
  <c r="KQ166" i="2"/>
  <c r="KP36" i="2"/>
  <c r="KP40" i="2"/>
  <c r="KP44" i="2"/>
  <c r="KP48" i="2"/>
  <c r="KP52" i="2"/>
  <c r="KP56" i="2"/>
  <c r="KP60" i="2"/>
  <c r="KP64" i="2"/>
  <c r="KP68" i="2"/>
  <c r="KP72" i="2"/>
  <c r="KP32" i="2"/>
  <c r="KP31" i="2"/>
  <c r="KP21" i="2"/>
  <c r="KP20" i="2"/>
  <c r="KP166" i="2"/>
  <c r="KO36" i="2"/>
  <c r="KO40" i="2"/>
  <c r="KO44" i="2"/>
  <c r="KO48" i="2"/>
  <c r="KO52" i="2"/>
  <c r="KO56" i="2"/>
  <c r="KO60" i="2"/>
  <c r="KO64" i="2"/>
  <c r="KO68" i="2"/>
  <c r="KO72" i="2"/>
  <c r="KO32" i="2"/>
  <c r="KO31" i="2"/>
  <c r="KO21" i="2"/>
  <c r="KO20" i="2"/>
  <c r="KO166" i="2"/>
  <c r="KN36" i="2"/>
  <c r="KN40" i="2"/>
  <c r="KN44" i="2"/>
  <c r="KN48" i="2"/>
  <c r="KN52" i="2"/>
  <c r="KN56" i="2"/>
  <c r="KN60" i="2"/>
  <c r="KN64" i="2"/>
  <c r="KN68" i="2"/>
  <c r="KN72" i="2"/>
  <c r="KN32" i="2"/>
  <c r="KN31" i="2"/>
  <c r="KN21" i="2"/>
  <c r="KN20" i="2"/>
  <c r="KN166" i="2"/>
  <c r="KM36" i="2"/>
  <c r="KM40" i="2"/>
  <c r="KM44" i="2"/>
  <c r="KM48" i="2"/>
  <c r="KM52" i="2"/>
  <c r="KM56" i="2"/>
  <c r="KM60" i="2"/>
  <c r="KM64" i="2"/>
  <c r="KM68" i="2"/>
  <c r="KM72" i="2"/>
  <c r="KM32" i="2"/>
  <c r="KM31" i="2"/>
  <c r="KM21" i="2"/>
  <c r="KM20" i="2"/>
  <c r="KM166" i="2"/>
  <c r="KL36" i="2"/>
  <c r="KL40" i="2"/>
  <c r="KL44" i="2"/>
  <c r="KL48" i="2"/>
  <c r="KL52" i="2"/>
  <c r="KL56" i="2"/>
  <c r="KL60" i="2"/>
  <c r="KL64" i="2"/>
  <c r="KL68" i="2"/>
  <c r="KL72" i="2"/>
  <c r="KL32" i="2"/>
  <c r="KL31" i="2"/>
  <c r="KL21" i="2"/>
  <c r="KL20" i="2"/>
  <c r="KL166" i="2"/>
  <c r="KK52" i="2"/>
  <c r="KK56" i="2"/>
  <c r="KK60" i="2"/>
  <c r="KK64" i="2"/>
  <c r="KK68" i="2"/>
  <c r="KK72" i="2"/>
  <c r="KK32" i="2"/>
  <c r="KK31" i="2"/>
  <c r="KK21" i="2"/>
  <c r="KK20" i="2"/>
  <c r="KK166" i="2"/>
  <c r="KJ52" i="2"/>
  <c r="KJ56" i="2"/>
  <c r="KJ60" i="2"/>
  <c r="KJ64" i="2"/>
  <c r="KJ68" i="2"/>
  <c r="KJ72" i="2"/>
  <c r="KJ32" i="2"/>
  <c r="KJ31" i="2"/>
  <c r="KJ21" i="2"/>
  <c r="KJ20" i="2"/>
  <c r="KJ166" i="2"/>
  <c r="KI52" i="2"/>
  <c r="KI56" i="2"/>
  <c r="KI60" i="2"/>
  <c r="KI64" i="2"/>
  <c r="KI68" i="2"/>
  <c r="KI72" i="2"/>
  <c r="KI32" i="2"/>
  <c r="KI31" i="2"/>
  <c r="KI21" i="2"/>
  <c r="KI20" i="2"/>
  <c r="KI166" i="2"/>
  <c r="KH52" i="2"/>
  <c r="KH56" i="2"/>
  <c r="KH60" i="2"/>
  <c r="KH64" i="2"/>
  <c r="KH68" i="2"/>
  <c r="KH72" i="2"/>
  <c r="KH32" i="2"/>
  <c r="KH31" i="2"/>
  <c r="KH21" i="2"/>
  <c r="KH20" i="2"/>
  <c r="KH166" i="2"/>
  <c r="KG36" i="2"/>
  <c r="KG40" i="2"/>
  <c r="KG44" i="2"/>
  <c r="KG48" i="2"/>
  <c r="KG52" i="2"/>
  <c r="KG56" i="2"/>
  <c r="KG60" i="2"/>
  <c r="KG64" i="2"/>
  <c r="KG68" i="2"/>
  <c r="KG72" i="2"/>
  <c r="KG32" i="2"/>
  <c r="KG31" i="2"/>
  <c r="KG21" i="2"/>
  <c r="KG20" i="2"/>
  <c r="KG166" i="2"/>
  <c r="KF36" i="2"/>
  <c r="KF40" i="2"/>
  <c r="KF44" i="2"/>
  <c r="KF48" i="2"/>
  <c r="KF52" i="2"/>
  <c r="KF56" i="2"/>
  <c r="KF60" i="2"/>
  <c r="KF64" i="2"/>
  <c r="KF68" i="2"/>
  <c r="KF72" i="2"/>
  <c r="KF32" i="2"/>
  <c r="KF31" i="2"/>
  <c r="KF21" i="2"/>
  <c r="KF20" i="2"/>
  <c r="KF166" i="2"/>
  <c r="KE36" i="2"/>
  <c r="KE40" i="2"/>
  <c r="KE44" i="2"/>
  <c r="KE48" i="2"/>
  <c r="KE52" i="2"/>
  <c r="KE56" i="2"/>
  <c r="KE60" i="2"/>
  <c r="KE64" i="2"/>
  <c r="KE68" i="2"/>
  <c r="KE72" i="2"/>
  <c r="KE32" i="2"/>
  <c r="KE31" i="2"/>
  <c r="KE21" i="2"/>
  <c r="KE20" i="2"/>
  <c r="KE166" i="2"/>
  <c r="KD36" i="2"/>
  <c r="KD40" i="2"/>
  <c r="KD44" i="2"/>
  <c r="KD48" i="2"/>
  <c r="KD52" i="2"/>
  <c r="KD56" i="2"/>
  <c r="KD60" i="2"/>
  <c r="KD64" i="2"/>
  <c r="KD68" i="2"/>
  <c r="KD72" i="2"/>
  <c r="KD32" i="2"/>
  <c r="KD31" i="2"/>
  <c r="KD21" i="2"/>
  <c r="KD20" i="2"/>
  <c r="KD166" i="2"/>
  <c r="KC36" i="2"/>
  <c r="KC40" i="2"/>
  <c r="KC44" i="2"/>
  <c r="KC48" i="2"/>
  <c r="KC52" i="2"/>
  <c r="KC56" i="2"/>
  <c r="KC60" i="2"/>
  <c r="KC64" i="2"/>
  <c r="KC68" i="2"/>
  <c r="KC72" i="2"/>
  <c r="KC32" i="2"/>
  <c r="KC31" i="2"/>
  <c r="KC21" i="2"/>
  <c r="KC20" i="2"/>
  <c r="KC166" i="2"/>
  <c r="KB36" i="2"/>
  <c r="KB40" i="2"/>
  <c r="KB44" i="2"/>
  <c r="KB48" i="2"/>
  <c r="KB52" i="2"/>
  <c r="KB56" i="2"/>
  <c r="KB60" i="2"/>
  <c r="KB64" i="2"/>
  <c r="KB68" i="2"/>
  <c r="KB72" i="2"/>
  <c r="KB32" i="2"/>
  <c r="KB31" i="2"/>
  <c r="KB21" i="2"/>
  <c r="KB20" i="2"/>
  <c r="KB166" i="2"/>
  <c r="KA36" i="2"/>
  <c r="KA40" i="2"/>
  <c r="KA44" i="2"/>
  <c r="KA48" i="2"/>
  <c r="KA52" i="2"/>
  <c r="KA56" i="2"/>
  <c r="KA60" i="2"/>
  <c r="KA64" i="2"/>
  <c r="KA68" i="2"/>
  <c r="KA72" i="2"/>
  <c r="KA32" i="2"/>
  <c r="KA31" i="2"/>
  <c r="KA21" i="2"/>
  <c r="KA20" i="2"/>
  <c r="KA166" i="2"/>
  <c r="JZ36" i="2"/>
  <c r="JZ40" i="2"/>
  <c r="JZ44" i="2"/>
  <c r="JZ48" i="2"/>
  <c r="JZ52" i="2"/>
  <c r="JZ56" i="2"/>
  <c r="JZ60" i="2"/>
  <c r="JZ64" i="2"/>
  <c r="JZ68" i="2"/>
  <c r="JZ72" i="2"/>
  <c r="JZ32" i="2"/>
  <c r="JZ31" i="2"/>
  <c r="JZ21" i="2"/>
  <c r="JZ20" i="2"/>
  <c r="JZ166" i="2"/>
  <c r="JY36" i="2"/>
  <c r="JY40" i="2"/>
  <c r="JY44" i="2"/>
  <c r="JY48" i="2"/>
  <c r="JY52" i="2"/>
  <c r="JY56" i="2"/>
  <c r="JY60" i="2"/>
  <c r="JY64" i="2"/>
  <c r="JY68" i="2"/>
  <c r="JY72" i="2"/>
  <c r="JY32" i="2"/>
  <c r="JY31" i="2"/>
  <c r="JY21" i="2"/>
  <c r="JY20" i="2"/>
  <c r="JY166" i="2"/>
  <c r="JX36" i="2"/>
  <c r="JX40" i="2"/>
  <c r="JX44" i="2"/>
  <c r="JX48" i="2"/>
  <c r="JX52" i="2"/>
  <c r="JX56" i="2"/>
  <c r="JX60" i="2"/>
  <c r="JX64" i="2"/>
  <c r="JX68" i="2"/>
  <c r="JX72" i="2"/>
  <c r="JX32" i="2"/>
  <c r="JX31" i="2"/>
  <c r="JX21" i="2"/>
  <c r="JX20" i="2"/>
  <c r="JX166" i="2"/>
  <c r="JW36" i="2"/>
  <c r="JW40" i="2"/>
  <c r="JW44" i="2"/>
  <c r="JW48" i="2"/>
  <c r="JW52" i="2"/>
  <c r="JW56" i="2"/>
  <c r="JW60" i="2"/>
  <c r="JW64" i="2"/>
  <c r="JW68" i="2"/>
  <c r="JW72" i="2"/>
  <c r="JW32" i="2"/>
  <c r="JW31" i="2"/>
  <c r="JW21" i="2"/>
  <c r="JW20" i="2"/>
  <c r="JW166" i="2"/>
  <c r="JV36" i="2"/>
  <c r="JV40" i="2"/>
  <c r="JV44" i="2"/>
  <c r="JV48" i="2"/>
  <c r="JV52" i="2"/>
  <c r="JV56" i="2"/>
  <c r="JV60" i="2"/>
  <c r="JV64" i="2"/>
  <c r="JV68" i="2"/>
  <c r="JV72" i="2"/>
  <c r="JV32" i="2"/>
  <c r="JV31" i="2"/>
  <c r="JV21" i="2"/>
  <c r="JV20" i="2"/>
  <c r="JV166" i="2"/>
  <c r="JU36" i="2"/>
  <c r="JU40" i="2"/>
  <c r="JU44" i="2"/>
  <c r="JU48" i="2"/>
  <c r="JU52" i="2"/>
  <c r="JU56" i="2"/>
  <c r="JU60" i="2"/>
  <c r="JU64" i="2"/>
  <c r="JU68" i="2"/>
  <c r="JU72" i="2"/>
  <c r="JU32" i="2"/>
  <c r="JU31" i="2"/>
  <c r="JU21" i="2"/>
  <c r="JU20" i="2"/>
  <c r="JU166" i="2"/>
  <c r="JT36" i="2"/>
  <c r="JT40" i="2"/>
  <c r="JT44" i="2"/>
  <c r="JT48" i="2"/>
  <c r="JT52" i="2"/>
  <c r="JT56" i="2"/>
  <c r="JT60" i="2"/>
  <c r="JT64" i="2"/>
  <c r="JT68" i="2"/>
  <c r="JT72" i="2"/>
  <c r="JT32" i="2"/>
  <c r="JT31" i="2"/>
  <c r="JT21" i="2"/>
  <c r="JT20" i="2"/>
  <c r="JT166" i="2"/>
  <c r="JS36" i="2"/>
  <c r="JS40" i="2"/>
  <c r="JS44" i="2"/>
  <c r="JS48" i="2"/>
  <c r="JS52" i="2"/>
  <c r="JS56" i="2"/>
  <c r="JS60" i="2"/>
  <c r="JS64" i="2"/>
  <c r="JS68" i="2"/>
  <c r="JS72" i="2"/>
  <c r="JS32" i="2"/>
  <c r="JS31" i="2"/>
  <c r="JS21" i="2"/>
  <c r="JS20" i="2"/>
  <c r="JS166" i="2"/>
  <c r="JR36" i="2"/>
  <c r="JR40" i="2"/>
  <c r="JR44" i="2"/>
  <c r="JR48" i="2"/>
  <c r="JR52" i="2"/>
  <c r="JR56" i="2"/>
  <c r="JR60" i="2"/>
  <c r="JR64" i="2"/>
  <c r="JR68" i="2"/>
  <c r="JR72" i="2"/>
  <c r="JR32" i="2"/>
  <c r="JR31" i="2"/>
  <c r="JR21" i="2"/>
  <c r="JR20" i="2"/>
  <c r="JR166" i="2"/>
  <c r="JQ36" i="2"/>
  <c r="JQ40" i="2"/>
  <c r="JQ44" i="2"/>
  <c r="JQ48" i="2"/>
  <c r="JQ52" i="2"/>
  <c r="JQ56" i="2"/>
  <c r="JQ60" i="2"/>
  <c r="JQ64" i="2"/>
  <c r="JQ68" i="2"/>
  <c r="JQ72" i="2"/>
  <c r="JQ32" i="2"/>
  <c r="JQ31" i="2"/>
  <c r="JQ21" i="2"/>
  <c r="JQ20" i="2"/>
  <c r="JQ166" i="2"/>
  <c r="JP36" i="2"/>
  <c r="JP40" i="2"/>
  <c r="JP44" i="2"/>
  <c r="JP48" i="2"/>
  <c r="JP52" i="2"/>
  <c r="JP56" i="2"/>
  <c r="JP60" i="2"/>
  <c r="JP64" i="2"/>
  <c r="JP68" i="2"/>
  <c r="JP72" i="2"/>
  <c r="JP32" i="2"/>
  <c r="JP31" i="2"/>
  <c r="JP21" i="2"/>
  <c r="JP20" i="2"/>
  <c r="JP166" i="2"/>
  <c r="JO36" i="2"/>
  <c r="JO40" i="2"/>
  <c r="JO44" i="2"/>
  <c r="JO48" i="2"/>
  <c r="JO52" i="2"/>
  <c r="JO56" i="2"/>
  <c r="JO60" i="2"/>
  <c r="JO64" i="2"/>
  <c r="JO68" i="2"/>
  <c r="JO72" i="2"/>
  <c r="JO32" i="2"/>
  <c r="JO31" i="2"/>
  <c r="JO21" i="2"/>
  <c r="JO20" i="2"/>
  <c r="JO166" i="2"/>
  <c r="JN36" i="2"/>
  <c r="JN40" i="2"/>
  <c r="JN44" i="2"/>
  <c r="JN48" i="2"/>
  <c r="JN52" i="2"/>
  <c r="JN56" i="2"/>
  <c r="JN60" i="2"/>
  <c r="JN64" i="2"/>
  <c r="JN68" i="2"/>
  <c r="JN72" i="2"/>
  <c r="JN32" i="2"/>
  <c r="JN31" i="2"/>
  <c r="JN21" i="2"/>
  <c r="JN20" i="2"/>
  <c r="JN166" i="2"/>
  <c r="JM36" i="2"/>
  <c r="JM40" i="2"/>
  <c r="JM44" i="2"/>
  <c r="JM48" i="2"/>
  <c r="JM52" i="2"/>
  <c r="JM56" i="2"/>
  <c r="JM60" i="2"/>
  <c r="JM64" i="2"/>
  <c r="JM68" i="2"/>
  <c r="JM72" i="2"/>
  <c r="JM32" i="2"/>
  <c r="JM31" i="2"/>
  <c r="JM21" i="2"/>
  <c r="JM20" i="2"/>
  <c r="JM166" i="2"/>
  <c r="JL36" i="2"/>
  <c r="JL40" i="2"/>
  <c r="JL44" i="2"/>
  <c r="JL48" i="2"/>
  <c r="JL52" i="2"/>
  <c r="JL56" i="2"/>
  <c r="JL60" i="2"/>
  <c r="JL64" i="2"/>
  <c r="JL68" i="2"/>
  <c r="JL72" i="2"/>
  <c r="JL32" i="2"/>
  <c r="JL31" i="2"/>
  <c r="JL21" i="2"/>
  <c r="JL20" i="2"/>
  <c r="JL166" i="2"/>
  <c r="JK36" i="2"/>
  <c r="JK40" i="2"/>
  <c r="JK44" i="2"/>
  <c r="JK48" i="2"/>
  <c r="JK52" i="2"/>
  <c r="JK56" i="2"/>
  <c r="JK60" i="2"/>
  <c r="JK64" i="2"/>
  <c r="JK68" i="2"/>
  <c r="JK72" i="2"/>
  <c r="JK32" i="2"/>
  <c r="JK31" i="2"/>
  <c r="JK21" i="2"/>
  <c r="JK20" i="2"/>
  <c r="JK166" i="2"/>
  <c r="JJ36" i="2"/>
  <c r="JJ40" i="2"/>
  <c r="JJ44" i="2"/>
  <c r="JJ48" i="2"/>
  <c r="JJ52" i="2"/>
  <c r="JJ56" i="2"/>
  <c r="JJ60" i="2"/>
  <c r="JJ64" i="2"/>
  <c r="JJ68" i="2"/>
  <c r="JJ72" i="2"/>
  <c r="JJ32" i="2"/>
  <c r="JJ31" i="2"/>
  <c r="JJ21" i="2"/>
  <c r="JJ20" i="2"/>
  <c r="JJ166" i="2"/>
  <c r="JI36" i="2"/>
  <c r="JI40" i="2"/>
  <c r="JI44" i="2"/>
  <c r="JI48" i="2"/>
  <c r="JI52" i="2"/>
  <c r="JI56" i="2"/>
  <c r="JI60" i="2"/>
  <c r="JI64" i="2"/>
  <c r="JI68" i="2"/>
  <c r="JI72" i="2"/>
  <c r="JI32" i="2"/>
  <c r="JI31" i="2"/>
  <c r="JI21" i="2"/>
  <c r="JI20" i="2"/>
  <c r="JI166" i="2"/>
  <c r="JH36" i="2"/>
  <c r="JH40" i="2"/>
  <c r="JH44" i="2"/>
  <c r="JH48" i="2"/>
  <c r="JH52" i="2"/>
  <c r="JH56" i="2"/>
  <c r="JH60" i="2"/>
  <c r="JH64" i="2"/>
  <c r="JH68" i="2"/>
  <c r="JH72" i="2"/>
  <c r="JH32" i="2"/>
  <c r="JH31" i="2"/>
  <c r="JH21" i="2"/>
  <c r="JH20" i="2"/>
  <c r="JH166" i="2"/>
  <c r="JG36" i="2"/>
  <c r="JG40" i="2"/>
  <c r="JG44" i="2"/>
  <c r="JG48" i="2"/>
  <c r="JG52" i="2"/>
  <c r="JG56" i="2"/>
  <c r="JG60" i="2"/>
  <c r="JG64" i="2"/>
  <c r="JG68" i="2"/>
  <c r="JG72" i="2"/>
  <c r="JG32" i="2"/>
  <c r="JG31" i="2"/>
  <c r="JG21" i="2"/>
  <c r="JG20" i="2"/>
  <c r="JG166" i="2"/>
  <c r="JF36" i="2"/>
  <c r="JF40" i="2"/>
  <c r="JF44" i="2"/>
  <c r="JF48" i="2"/>
  <c r="JF52" i="2"/>
  <c r="JF56" i="2"/>
  <c r="JF60" i="2"/>
  <c r="JF64" i="2"/>
  <c r="JF68" i="2"/>
  <c r="JF72" i="2"/>
  <c r="JF32" i="2"/>
  <c r="JF31" i="2"/>
  <c r="JF21" i="2"/>
  <c r="JF20" i="2"/>
  <c r="JF166" i="2"/>
  <c r="JE36" i="2"/>
  <c r="JE40" i="2"/>
  <c r="JE44" i="2"/>
  <c r="JE48" i="2"/>
  <c r="JE52" i="2"/>
  <c r="JE56" i="2"/>
  <c r="JE60" i="2"/>
  <c r="JE64" i="2"/>
  <c r="JE68" i="2"/>
  <c r="JE72" i="2"/>
  <c r="JE32" i="2"/>
  <c r="JE31" i="2"/>
  <c r="JE21" i="2"/>
  <c r="JE20" i="2"/>
  <c r="JE166" i="2"/>
  <c r="JD36" i="2"/>
  <c r="JD40" i="2"/>
  <c r="JD44" i="2"/>
  <c r="JD48" i="2"/>
  <c r="JD52" i="2"/>
  <c r="JD56" i="2"/>
  <c r="JD60" i="2"/>
  <c r="JD64" i="2"/>
  <c r="JD68" i="2"/>
  <c r="JD72" i="2"/>
  <c r="JD32" i="2"/>
  <c r="JD31" i="2"/>
  <c r="JD21" i="2"/>
  <c r="JD20" i="2"/>
  <c r="JD166" i="2"/>
  <c r="JC36" i="2"/>
  <c r="JC40" i="2"/>
  <c r="JC44" i="2"/>
  <c r="JC48" i="2"/>
  <c r="JC52" i="2"/>
  <c r="JC56" i="2"/>
  <c r="JC60" i="2"/>
  <c r="JC64" i="2"/>
  <c r="JC68" i="2"/>
  <c r="JC72" i="2"/>
  <c r="JC32" i="2"/>
  <c r="JC31" i="2"/>
  <c r="JC21" i="2"/>
  <c r="JC20" i="2"/>
  <c r="JC166" i="2"/>
  <c r="JB36" i="2"/>
  <c r="JB40" i="2"/>
  <c r="JB44" i="2"/>
  <c r="JB48" i="2"/>
  <c r="JB52" i="2"/>
  <c r="JB56" i="2"/>
  <c r="JB60" i="2"/>
  <c r="JB64" i="2"/>
  <c r="JB68" i="2"/>
  <c r="JB72" i="2"/>
  <c r="JB32" i="2"/>
  <c r="JB31" i="2"/>
  <c r="JB21" i="2"/>
  <c r="JB20" i="2"/>
  <c r="JB166" i="2"/>
  <c r="JA36" i="2"/>
  <c r="JA40" i="2"/>
  <c r="JA44" i="2"/>
  <c r="JA48" i="2"/>
  <c r="JA52" i="2"/>
  <c r="JA56" i="2"/>
  <c r="JA60" i="2"/>
  <c r="JA64" i="2"/>
  <c r="JA68" i="2"/>
  <c r="JA72" i="2"/>
  <c r="JA32" i="2"/>
  <c r="JA31" i="2"/>
  <c r="JA21" i="2"/>
  <c r="JA20" i="2"/>
  <c r="JA166" i="2"/>
  <c r="IZ36" i="2"/>
  <c r="IZ40" i="2"/>
  <c r="IZ44" i="2"/>
  <c r="IZ48" i="2"/>
  <c r="IZ52" i="2"/>
  <c r="IZ56" i="2"/>
  <c r="IZ60" i="2"/>
  <c r="IZ64" i="2"/>
  <c r="IZ68" i="2"/>
  <c r="IZ72" i="2"/>
  <c r="IZ32" i="2"/>
  <c r="IZ31" i="2"/>
  <c r="IZ21" i="2"/>
  <c r="IZ20" i="2"/>
  <c r="IZ166" i="2"/>
  <c r="IY36" i="2"/>
  <c r="IY40" i="2"/>
  <c r="IY44" i="2"/>
  <c r="IY48" i="2"/>
  <c r="IY52" i="2"/>
  <c r="IY56" i="2"/>
  <c r="IY60" i="2"/>
  <c r="IY64" i="2"/>
  <c r="IY68" i="2"/>
  <c r="IY72" i="2"/>
  <c r="IY32" i="2"/>
  <c r="IY31" i="2"/>
  <c r="IY21" i="2"/>
  <c r="IY20" i="2"/>
  <c r="IY166" i="2"/>
  <c r="IX36" i="2"/>
  <c r="IX40" i="2"/>
  <c r="IX44" i="2"/>
  <c r="IX48" i="2"/>
  <c r="IX52" i="2"/>
  <c r="IX56" i="2"/>
  <c r="IX60" i="2"/>
  <c r="IX64" i="2"/>
  <c r="IX68" i="2"/>
  <c r="IX72" i="2"/>
  <c r="IX32" i="2"/>
  <c r="IX31" i="2"/>
  <c r="IX21" i="2"/>
  <c r="IX20" i="2"/>
  <c r="IX166" i="2"/>
  <c r="IW36" i="2"/>
  <c r="IW40" i="2"/>
  <c r="IW44" i="2"/>
  <c r="IW48" i="2"/>
  <c r="IW52" i="2"/>
  <c r="IW56" i="2"/>
  <c r="IW60" i="2"/>
  <c r="IW64" i="2"/>
  <c r="IW68" i="2"/>
  <c r="IW72" i="2"/>
  <c r="IW32" i="2"/>
  <c r="IW31" i="2"/>
  <c r="IW21" i="2"/>
  <c r="IW20" i="2"/>
  <c r="IW166" i="2"/>
  <c r="IV36" i="2"/>
  <c r="IV40" i="2"/>
  <c r="IV44" i="2"/>
  <c r="IV48" i="2"/>
  <c r="IV52" i="2"/>
  <c r="IV56" i="2"/>
  <c r="IV60" i="2"/>
  <c r="IV64" i="2"/>
  <c r="IV68" i="2"/>
  <c r="IV72" i="2"/>
  <c r="IV32" i="2"/>
  <c r="IV31" i="2"/>
  <c r="IV21" i="2"/>
  <c r="IV20" i="2"/>
  <c r="IV166" i="2"/>
  <c r="IU36" i="2"/>
  <c r="IU40" i="2"/>
  <c r="IU44" i="2"/>
  <c r="IU48" i="2"/>
  <c r="IU52" i="2"/>
  <c r="IU56" i="2"/>
  <c r="IU60" i="2"/>
  <c r="IU64" i="2"/>
  <c r="IU68" i="2"/>
  <c r="IU72" i="2"/>
  <c r="IU32" i="2"/>
  <c r="IU31" i="2"/>
  <c r="IU21" i="2"/>
  <c r="IU20" i="2"/>
  <c r="IU166" i="2"/>
  <c r="IT36" i="2"/>
  <c r="IT40" i="2"/>
  <c r="IT44" i="2"/>
  <c r="IT48" i="2"/>
  <c r="IT52" i="2"/>
  <c r="IT56" i="2"/>
  <c r="IT60" i="2"/>
  <c r="IT64" i="2"/>
  <c r="IT68" i="2"/>
  <c r="IT72" i="2"/>
  <c r="IT32" i="2"/>
  <c r="IT31" i="2"/>
  <c r="IT21" i="2"/>
  <c r="IT20" i="2"/>
  <c r="IT166" i="2"/>
  <c r="IS36" i="2"/>
  <c r="IS40" i="2"/>
  <c r="IS44" i="2"/>
  <c r="IS48" i="2"/>
  <c r="IS52" i="2"/>
  <c r="IS56" i="2"/>
  <c r="IS60" i="2"/>
  <c r="IS64" i="2"/>
  <c r="IS68" i="2"/>
  <c r="IS72" i="2"/>
  <c r="IS32" i="2"/>
  <c r="IS31" i="2"/>
  <c r="IS21" i="2"/>
  <c r="IS20" i="2"/>
  <c r="IS166" i="2"/>
  <c r="IR36" i="2"/>
  <c r="IR40" i="2"/>
  <c r="IR44" i="2"/>
  <c r="IR48" i="2"/>
  <c r="IR52" i="2"/>
  <c r="IR56" i="2"/>
  <c r="IR60" i="2"/>
  <c r="IR64" i="2"/>
  <c r="IR68" i="2"/>
  <c r="IR72" i="2"/>
  <c r="IR32" i="2"/>
  <c r="IR31" i="2"/>
  <c r="IR21" i="2"/>
  <c r="IR20" i="2"/>
  <c r="IR166" i="2"/>
  <c r="IQ36" i="2"/>
  <c r="IQ40" i="2"/>
  <c r="IQ44" i="2"/>
  <c r="IQ48" i="2"/>
  <c r="IQ52" i="2"/>
  <c r="IQ56" i="2"/>
  <c r="IQ60" i="2"/>
  <c r="IQ64" i="2"/>
  <c r="IQ68" i="2"/>
  <c r="IQ72" i="2"/>
  <c r="IQ32" i="2"/>
  <c r="IQ31" i="2"/>
  <c r="IQ21" i="2"/>
  <c r="IQ20" i="2"/>
  <c r="IQ166" i="2"/>
  <c r="IP36" i="2"/>
  <c r="IP40" i="2"/>
  <c r="IP44" i="2"/>
  <c r="IP48" i="2"/>
  <c r="IP52" i="2"/>
  <c r="IP56" i="2"/>
  <c r="IP60" i="2"/>
  <c r="IP64" i="2"/>
  <c r="IP68" i="2"/>
  <c r="IP72" i="2"/>
  <c r="IP32" i="2"/>
  <c r="IP31" i="2"/>
  <c r="IP21" i="2"/>
  <c r="IP20" i="2"/>
  <c r="IP166" i="2"/>
  <c r="IO21" i="2"/>
  <c r="IO20" i="2"/>
  <c r="IO166" i="2"/>
  <c r="IN36" i="2"/>
  <c r="IN40" i="2"/>
  <c r="IN44" i="2"/>
  <c r="IN48" i="2"/>
  <c r="IN52" i="2"/>
  <c r="IN56" i="2"/>
  <c r="IN60" i="2"/>
  <c r="IN64" i="2"/>
  <c r="IN68" i="2"/>
  <c r="IN72" i="2"/>
  <c r="IN32" i="2"/>
  <c r="IN31" i="2"/>
  <c r="IN21" i="2"/>
  <c r="IN20" i="2"/>
  <c r="IN166" i="2"/>
  <c r="IM36" i="2"/>
  <c r="IM40" i="2"/>
  <c r="IM44" i="2"/>
  <c r="IM48" i="2"/>
  <c r="IM52" i="2"/>
  <c r="IM56" i="2"/>
  <c r="IM60" i="2"/>
  <c r="IM64" i="2"/>
  <c r="IM68" i="2"/>
  <c r="IM72" i="2"/>
  <c r="IM32" i="2"/>
  <c r="IM31" i="2"/>
  <c r="IM21" i="2"/>
  <c r="IM20" i="2"/>
  <c r="IM166" i="2"/>
  <c r="IL36" i="2"/>
  <c r="IL40" i="2"/>
  <c r="IL44" i="2"/>
  <c r="IL48" i="2"/>
  <c r="IL52" i="2"/>
  <c r="IL56" i="2"/>
  <c r="IL60" i="2"/>
  <c r="IL64" i="2"/>
  <c r="IL68" i="2"/>
  <c r="IL72" i="2"/>
  <c r="IL32" i="2"/>
  <c r="IL31" i="2"/>
  <c r="IL21" i="2"/>
  <c r="IL20" i="2"/>
  <c r="IL166" i="2"/>
  <c r="IK36" i="2"/>
  <c r="IK40" i="2"/>
  <c r="IK44" i="2"/>
  <c r="IK48" i="2"/>
  <c r="IK52" i="2"/>
  <c r="IK56" i="2"/>
  <c r="IK60" i="2"/>
  <c r="IK64" i="2"/>
  <c r="IK68" i="2"/>
  <c r="IK72" i="2"/>
  <c r="IK32" i="2"/>
  <c r="IK31" i="2"/>
  <c r="IK21" i="2"/>
  <c r="IK20" i="2"/>
  <c r="IK166" i="2"/>
  <c r="IJ36" i="2"/>
  <c r="IJ40" i="2"/>
  <c r="IJ44" i="2"/>
  <c r="IJ48" i="2"/>
  <c r="IJ52" i="2"/>
  <c r="IJ56" i="2"/>
  <c r="IJ60" i="2"/>
  <c r="IJ64" i="2"/>
  <c r="IJ68" i="2"/>
  <c r="IJ72" i="2"/>
  <c r="IJ32" i="2"/>
  <c r="IJ31" i="2"/>
  <c r="IJ21" i="2"/>
  <c r="IJ20" i="2"/>
  <c r="IJ166" i="2"/>
  <c r="II36" i="2"/>
  <c r="II40" i="2"/>
  <c r="II44" i="2"/>
  <c r="II48" i="2"/>
  <c r="II52" i="2"/>
  <c r="II56" i="2"/>
  <c r="II60" i="2"/>
  <c r="II64" i="2"/>
  <c r="II68" i="2"/>
  <c r="II72" i="2"/>
  <c r="II32" i="2"/>
  <c r="II31" i="2"/>
  <c r="II21" i="2"/>
  <c r="II20" i="2"/>
  <c r="II166" i="2"/>
  <c r="IH36" i="2"/>
  <c r="IH40" i="2"/>
  <c r="IH44" i="2"/>
  <c r="IH48" i="2"/>
  <c r="IH52" i="2"/>
  <c r="IH56" i="2"/>
  <c r="IH60" i="2"/>
  <c r="IH64" i="2"/>
  <c r="IH68" i="2"/>
  <c r="IH72" i="2"/>
  <c r="IH32" i="2"/>
  <c r="IH31" i="2"/>
  <c r="IH21" i="2"/>
  <c r="IH20" i="2"/>
  <c r="IH166" i="2"/>
  <c r="IG36" i="2"/>
  <c r="IG40" i="2"/>
  <c r="IG44" i="2"/>
  <c r="IG48" i="2"/>
  <c r="IG52" i="2"/>
  <c r="IG56" i="2"/>
  <c r="IG60" i="2"/>
  <c r="IG64" i="2"/>
  <c r="IG68" i="2"/>
  <c r="IG72" i="2"/>
  <c r="IG32" i="2"/>
  <c r="IG31" i="2"/>
  <c r="IG21" i="2"/>
  <c r="IG20" i="2"/>
  <c r="IG166" i="2"/>
  <c r="IF36" i="2"/>
  <c r="IF40" i="2"/>
  <c r="IF44" i="2"/>
  <c r="IF48" i="2"/>
  <c r="IF52" i="2"/>
  <c r="IF56" i="2"/>
  <c r="IF60" i="2"/>
  <c r="IF64" i="2"/>
  <c r="IF68" i="2"/>
  <c r="IF72" i="2"/>
  <c r="IF32" i="2"/>
  <c r="IF31" i="2"/>
  <c r="IF21" i="2"/>
  <c r="IF20" i="2"/>
  <c r="IF166" i="2"/>
  <c r="IE36" i="2"/>
  <c r="IE40" i="2"/>
  <c r="IE44" i="2"/>
  <c r="IE48" i="2"/>
  <c r="IE52" i="2"/>
  <c r="IE56" i="2"/>
  <c r="IE60" i="2"/>
  <c r="IE64" i="2"/>
  <c r="IE68" i="2"/>
  <c r="IE72" i="2"/>
  <c r="IE32" i="2"/>
  <c r="IE31" i="2"/>
  <c r="IE21" i="2"/>
  <c r="IE20" i="2"/>
  <c r="IE166" i="2"/>
  <c r="ID36" i="2"/>
  <c r="ID40" i="2"/>
  <c r="ID44" i="2"/>
  <c r="ID48" i="2"/>
  <c r="ID52" i="2"/>
  <c r="ID56" i="2"/>
  <c r="ID60" i="2"/>
  <c r="ID64" i="2"/>
  <c r="ID68" i="2"/>
  <c r="ID72" i="2"/>
  <c r="ID32" i="2"/>
  <c r="ID31" i="2"/>
  <c r="ID21" i="2"/>
  <c r="ID20" i="2"/>
  <c r="ID166" i="2"/>
  <c r="IC36" i="2"/>
  <c r="IC40" i="2"/>
  <c r="IC44" i="2"/>
  <c r="IC48" i="2"/>
  <c r="IC52" i="2"/>
  <c r="IC56" i="2"/>
  <c r="IC60" i="2"/>
  <c r="IC64" i="2"/>
  <c r="IC68" i="2"/>
  <c r="IC72" i="2"/>
  <c r="IC32" i="2"/>
  <c r="IC31" i="2"/>
  <c r="IC21" i="2"/>
  <c r="IC20" i="2"/>
  <c r="IC166" i="2"/>
  <c r="IB36" i="2"/>
  <c r="IB40" i="2"/>
  <c r="IB44" i="2"/>
  <c r="IB48" i="2"/>
  <c r="IB52" i="2"/>
  <c r="IB56" i="2"/>
  <c r="IB60" i="2"/>
  <c r="IB64" i="2"/>
  <c r="IB68" i="2"/>
  <c r="IB72" i="2"/>
  <c r="IB32" i="2"/>
  <c r="IB31" i="2"/>
  <c r="IB21" i="2"/>
  <c r="IB20" i="2"/>
  <c r="IB166" i="2"/>
  <c r="IA36" i="2"/>
  <c r="IA40" i="2"/>
  <c r="IA44" i="2"/>
  <c r="IA48" i="2"/>
  <c r="IA52" i="2"/>
  <c r="IA56" i="2"/>
  <c r="IA60" i="2"/>
  <c r="IA64" i="2"/>
  <c r="IA68" i="2"/>
  <c r="IA72" i="2"/>
  <c r="IA32" i="2"/>
  <c r="IA31" i="2"/>
  <c r="IA21" i="2"/>
  <c r="IA20" i="2"/>
  <c r="IA166" i="2"/>
  <c r="HZ36" i="2"/>
  <c r="HZ40" i="2"/>
  <c r="HZ44" i="2"/>
  <c r="HZ48" i="2"/>
  <c r="HZ52" i="2"/>
  <c r="HZ56" i="2"/>
  <c r="HZ60" i="2"/>
  <c r="HZ64" i="2"/>
  <c r="HZ68" i="2"/>
  <c r="HZ72" i="2"/>
  <c r="HZ32" i="2"/>
  <c r="HZ31" i="2"/>
  <c r="HZ21" i="2"/>
  <c r="HZ20" i="2"/>
  <c r="HZ166" i="2"/>
  <c r="HY36" i="2"/>
  <c r="HY40" i="2"/>
  <c r="HY44" i="2"/>
  <c r="HY48" i="2"/>
  <c r="HY52" i="2"/>
  <c r="HY56" i="2"/>
  <c r="HY60" i="2"/>
  <c r="HY64" i="2"/>
  <c r="HY68" i="2"/>
  <c r="HY72" i="2"/>
  <c r="HY32" i="2"/>
  <c r="HY31" i="2"/>
  <c r="HY21" i="2"/>
  <c r="HY20" i="2"/>
  <c r="HY166" i="2"/>
  <c r="HX36" i="2"/>
  <c r="HX40" i="2"/>
  <c r="HX44" i="2"/>
  <c r="HX48" i="2"/>
  <c r="HX52" i="2"/>
  <c r="HX56" i="2"/>
  <c r="HX60" i="2"/>
  <c r="HX64" i="2"/>
  <c r="HX68" i="2"/>
  <c r="HX72" i="2"/>
  <c r="HX32" i="2"/>
  <c r="HX31" i="2"/>
  <c r="HX21" i="2"/>
  <c r="HX20" i="2"/>
  <c r="HX166" i="2"/>
  <c r="HW36" i="2"/>
  <c r="HW40" i="2"/>
  <c r="HW44" i="2"/>
  <c r="HW48" i="2"/>
  <c r="HW52" i="2"/>
  <c r="HW56" i="2"/>
  <c r="HW60" i="2"/>
  <c r="HW64" i="2"/>
  <c r="HW68" i="2"/>
  <c r="HW72" i="2"/>
  <c r="HW32" i="2"/>
  <c r="HW31" i="2"/>
  <c r="HW21" i="2"/>
  <c r="HW20" i="2"/>
  <c r="HW166" i="2"/>
  <c r="HV36" i="2"/>
  <c r="HV40" i="2"/>
  <c r="HV44" i="2"/>
  <c r="HV48" i="2"/>
  <c r="HV52" i="2"/>
  <c r="HV56" i="2"/>
  <c r="HV60" i="2"/>
  <c r="HV64" i="2"/>
  <c r="HV68" i="2"/>
  <c r="HV72" i="2"/>
  <c r="HV32" i="2"/>
  <c r="HV31" i="2"/>
  <c r="HV21" i="2"/>
  <c r="HV20" i="2"/>
  <c r="HV166" i="2"/>
  <c r="HU36" i="2"/>
  <c r="HU40" i="2"/>
  <c r="HU44" i="2"/>
  <c r="HU48" i="2"/>
  <c r="HU52" i="2"/>
  <c r="HU56" i="2"/>
  <c r="HU60" i="2"/>
  <c r="HU64" i="2"/>
  <c r="HU68" i="2"/>
  <c r="HU72" i="2"/>
  <c r="HU32" i="2"/>
  <c r="HU31" i="2"/>
  <c r="HU21" i="2"/>
  <c r="HU20" i="2"/>
  <c r="HU166" i="2"/>
  <c r="HT36" i="2"/>
  <c r="HT40" i="2"/>
  <c r="HT44" i="2"/>
  <c r="HT48" i="2"/>
  <c r="HT52" i="2"/>
  <c r="HT56" i="2"/>
  <c r="HT60" i="2"/>
  <c r="HT64" i="2"/>
  <c r="HT68" i="2"/>
  <c r="HT72" i="2"/>
  <c r="HT32" i="2"/>
  <c r="HT31" i="2"/>
  <c r="HT21" i="2"/>
  <c r="HT20" i="2"/>
  <c r="HT166" i="2"/>
  <c r="HS36" i="2"/>
  <c r="HS40" i="2"/>
  <c r="HS44" i="2"/>
  <c r="HS48" i="2"/>
  <c r="HS52" i="2"/>
  <c r="HS56" i="2"/>
  <c r="HS60" i="2"/>
  <c r="HS64" i="2"/>
  <c r="HS68" i="2"/>
  <c r="HS72" i="2"/>
  <c r="HS32" i="2"/>
  <c r="HS31" i="2"/>
  <c r="HS21" i="2"/>
  <c r="HS20" i="2"/>
  <c r="HS166" i="2"/>
  <c r="HR36" i="2"/>
  <c r="HR40" i="2"/>
  <c r="HR44" i="2"/>
  <c r="HR48" i="2"/>
  <c r="HR52" i="2"/>
  <c r="HR56" i="2"/>
  <c r="HR60" i="2"/>
  <c r="HR64" i="2"/>
  <c r="HR68" i="2"/>
  <c r="HR72" i="2"/>
  <c r="HR32" i="2"/>
  <c r="HR31" i="2"/>
  <c r="HR21" i="2"/>
  <c r="HR20" i="2"/>
  <c r="HR166" i="2"/>
  <c r="HQ36" i="2"/>
  <c r="HQ40" i="2"/>
  <c r="HQ44" i="2"/>
  <c r="HQ48" i="2"/>
  <c r="HQ52" i="2"/>
  <c r="HQ56" i="2"/>
  <c r="HQ60" i="2"/>
  <c r="HQ64" i="2"/>
  <c r="HQ68" i="2"/>
  <c r="HQ72" i="2"/>
  <c r="HQ32" i="2"/>
  <c r="HQ31" i="2"/>
  <c r="HQ21" i="2"/>
  <c r="HQ20" i="2"/>
  <c r="HQ166" i="2"/>
  <c r="HP36" i="2"/>
  <c r="HP40" i="2"/>
  <c r="HP44" i="2"/>
  <c r="HP48" i="2"/>
  <c r="HP52" i="2"/>
  <c r="HP56" i="2"/>
  <c r="HP60" i="2"/>
  <c r="HP64" i="2"/>
  <c r="HP68" i="2"/>
  <c r="HP72" i="2"/>
  <c r="HP32" i="2"/>
  <c r="HP31" i="2"/>
  <c r="HP21" i="2"/>
  <c r="HP20" i="2"/>
  <c r="HP166" i="2"/>
  <c r="HO36" i="2"/>
  <c r="HO40" i="2"/>
  <c r="HO44" i="2"/>
  <c r="HO48" i="2"/>
  <c r="HO52" i="2"/>
  <c r="HO56" i="2"/>
  <c r="HO60" i="2"/>
  <c r="HO64" i="2"/>
  <c r="HO68" i="2"/>
  <c r="HO72" i="2"/>
  <c r="HO32" i="2"/>
  <c r="HO31" i="2"/>
  <c r="HO21" i="2"/>
  <c r="HO20" i="2"/>
  <c r="HO166" i="2"/>
  <c r="HN36" i="2"/>
  <c r="HN40" i="2"/>
  <c r="HN44" i="2"/>
  <c r="HN48" i="2"/>
  <c r="HN52" i="2"/>
  <c r="HN56" i="2"/>
  <c r="HN60" i="2"/>
  <c r="HN64" i="2"/>
  <c r="HN68" i="2"/>
  <c r="HN72" i="2"/>
  <c r="HN32" i="2"/>
  <c r="HN31" i="2"/>
  <c r="HN21" i="2"/>
  <c r="HN20" i="2"/>
  <c r="HN166" i="2"/>
  <c r="HM36" i="2"/>
  <c r="HM40" i="2"/>
  <c r="HM44" i="2"/>
  <c r="HM48" i="2"/>
  <c r="HM52" i="2"/>
  <c r="HM56" i="2"/>
  <c r="HM60" i="2"/>
  <c r="HM64" i="2"/>
  <c r="HM68" i="2"/>
  <c r="HM72" i="2"/>
  <c r="HM32" i="2"/>
  <c r="HM31" i="2"/>
  <c r="HM21" i="2"/>
  <c r="HM20" i="2"/>
  <c r="HM166" i="2"/>
  <c r="HL36" i="2"/>
  <c r="HL40" i="2"/>
  <c r="HL44" i="2"/>
  <c r="HL48" i="2"/>
  <c r="HL52" i="2"/>
  <c r="HL56" i="2"/>
  <c r="HL60" i="2"/>
  <c r="HL64" i="2"/>
  <c r="HL68" i="2"/>
  <c r="HL72" i="2"/>
  <c r="HL32" i="2"/>
  <c r="HL31" i="2"/>
  <c r="HL21" i="2"/>
  <c r="HL20" i="2"/>
  <c r="HL166" i="2"/>
  <c r="HK36" i="2"/>
  <c r="HK40" i="2"/>
  <c r="HK44" i="2"/>
  <c r="HK48" i="2"/>
  <c r="HK52" i="2"/>
  <c r="HK56" i="2"/>
  <c r="HK60" i="2"/>
  <c r="HK64" i="2"/>
  <c r="HK68" i="2"/>
  <c r="HK72" i="2"/>
  <c r="HK32" i="2"/>
  <c r="HK31" i="2"/>
  <c r="HK21" i="2"/>
  <c r="HK20" i="2"/>
  <c r="HK166" i="2"/>
  <c r="HJ36" i="2"/>
  <c r="HJ40" i="2"/>
  <c r="HJ44" i="2"/>
  <c r="HJ48" i="2"/>
  <c r="HJ52" i="2"/>
  <c r="HJ56" i="2"/>
  <c r="HJ60" i="2"/>
  <c r="HJ64" i="2"/>
  <c r="HJ68" i="2"/>
  <c r="HJ72" i="2"/>
  <c r="HJ32" i="2"/>
  <c r="HJ31" i="2"/>
  <c r="HJ21" i="2"/>
  <c r="HJ20" i="2"/>
  <c r="HJ166" i="2"/>
  <c r="HI36" i="2"/>
  <c r="HI40" i="2"/>
  <c r="HI44" i="2"/>
  <c r="HI48" i="2"/>
  <c r="HI52" i="2"/>
  <c r="HI56" i="2"/>
  <c r="HI60" i="2"/>
  <c r="HI64" i="2"/>
  <c r="HI68" i="2"/>
  <c r="HI72" i="2"/>
  <c r="HI32" i="2"/>
  <c r="HI31" i="2"/>
  <c r="HI21" i="2"/>
  <c r="HI20" i="2"/>
  <c r="HI166" i="2"/>
  <c r="HH36" i="2"/>
  <c r="HH40" i="2"/>
  <c r="HH44" i="2"/>
  <c r="HH48" i="2"/>
  <c r="HH52" i="2"/>
  <c r="HH56" i="2"/>
  <c r="HH60" i="2"/>
  <c r="HH64" i="2"/>
  <c r="HH68" i="2"/>
  <c r="HH72" i="2"/>
  <c r="HH32" i="2"/>
  <c r="HH31" i="2"/>
  <c r="HH21" i="2"/>
  <c r="HH20" i="2"/>
  <c r="HH166" i="2"/>
  <c r="HG36" i="2"/>
  <c r="HG40" i="2"/>
  <c r="HG44" i="2"/>
  <c r="HG48" i="2"/>
  <c r="HG52" i="2"/>
  <c r="HG56" i="2"/>
  <c r="HG60" i="2"/>
  <c r="HG64" i="2"/>
  <c r="HG68" i="2"/>
  <c r="HG72" i="2"/>
  <c r="HG32" i="2"/>
  <c r="HG31" i="2"/>
  <c r="HG21" i="2"/>
  <c r="HG20" i="2"/>
  <c r="HG166" i="2"/>
  <c r="HF36" i="2"/>
  <c r="HF40" i="2"/>
  <c r="HF44" i="2"/>
  <c r="HF48" i="2"/>
  <c r="HF52" i="2"/>
  <c r="HF56" i="2"/>
  <c r="HF60" i="2"/>
  <c r="HF64" i="2"/>
  <c r="HF68" i="2"/>
  <c r="HF72" i="2"/>
  <c r="HF32" i="2"/>
  <c r="HF31" i="2"/>
  <c r="HF21" i="2"/>
  <c r="HF20" i="2"/>
  <c r="HF166" i="2"/>
  <c r="HE36" i="2"/>
  <c r="HE40" i="2"/>
  <c r="HE44" i="2"/>
  <c r="HE48" i="2"/>
  <c r="HE52" i="2"/>
  <c r="HE56" i="2"/>
  <c r="HE60" i="2"/>
  <c r="HE64" i="2"/>
  <c r="HE68" i="2"/>
  <c r="HE72" i="2"/>
  <c r="HE32" i="2"/>
  <c r="HE31" i="2"/>
  <c r="HE21" i="2"/>
  <c r="HE20" i="2"/>
  <c r="HE166" i="2"/>
  <c r="HD36" i="2"/>
  <c r="HD40" i="2"/>
  <c r="HD44" i="2"/>
  <c r="HD48" i="2"/>
  <c r="HD52" i="2"/>
  <c r="HD56" i="2"/>
  <c r="HD60" i="2"/>
  <c r="HD64" i="2"/>
  <c r="HD68" i="2"/>
  <c r="HD72" i="2"/>
  <c r="HD32" i="2"/>
  <c r="HD31" i="2"/>
  <c r="HD21" i="2"/>
  <c r="HD20" i="2"/>
  <c r="HD166" i="2"/>
  <c r="HC36" i="2"/>
  <c r="HC40" i="2"/>
  <c r="HC44" i="2"/>
  <c r="HC48" i="2"/>
  <c r="HC52" i="2"/>
  <c r="HC56" i="2"/>
  <c r="HC60" i="2"/>
  <c r="HC64" i="2"/>
  <c r="HC68" i="2"/>
  <c r="HC72" i="2"/>
  <c r="HC32" i="2"/>
  <c r="HC31" i="2"/>
  <c r="HC21" i="2"/>
  <c r="HC20" i="2"/>
  <c r="HC166" i="2"/>
  <c r="HB36" i="2"/>
  <c r="HB40" i="2"/>
  <c r="HB44" i="2"/>
  <c r="HB48" i="2"/>
  <c r="HB52" i="2"/>
  <c r="HB56" i="2"/>
  <c r="HB60" i="2"/>
  <c r="HB64" i="2"/>
  <c r="HB68" i="2"/>
  <c r="HB72" i="2"/>
  <c r="HB32" i="2"/>
  <c r="HB31" i="2"/>
  <c r="HB21" i="2"/>
  <c r="HB20" i="2"/>
  <c r="HB166" i="2"/>
  <c r="HA36" i="2"/>
  <c r="HA40" i="2"/>
  <c r="HA44" i="2"/>
  <c r="HA48" i="2"/>
  <c r="HA52" i="2"/>
  <c r="HA56" i="2"/>
  <c r="HA60" i="2"/>
  <c r="HA64" i="2"/>
  <c r="HA68" i="2"/>
  <c r="HA72" i="2"/>
  <c r="HA32" i="2"/>
  <c r="HA31" i="2"/>
  <c r="HA21" i="2"/>
  <c r="HA20" i="2"/>
  <c r="HA166" i="2"/>
  <c r="GZ36" i="2"/>
  <c r="GZ40" i="2"/>
  <c r="GZ44" i="2"/>
  <c r="GZ48" i="2"/>
  <c r="GZ52" i="2"/>
  <c r="GZ56" i="2"/>
  <c r="GZ60" i="2"/>
  <c r="GZ64" i="2"/>
  <c r="GZ68" i="2"/>
  <c r="GZ72" i="2"/>
  <c r="GZ32" i="2"/>
  <c r="GZ31" i="2"/>
  <c r="GZ21" i="2"/>
  <c r="GZ20" i="2"/>
  <c r="GZ166" i="2"/>
  <c r="GY36" i="2"/>
  <c r="GY40" i="2"/>
  <c r="GY44" i="2"/>
  <c r="GY48" i="2"/>
  <c r="GY52" i="2"/>
  <c r="GY56" i="2"/>
  <c r="GY60" i="2"/>
  <c r="GY64" i="2"/>
  <c r="GY68" i="2"/>
  <c r="GY72" i="2"/>
  <c r="GY32" i="2"/>
  <c r="GY31" i="2"/>
  <c r="GY21" i="2"/>
  <c r="GY20" i="2"/>
  <c r="GY166" i="2"/>
  <c r="GX36" i="2"/>
  <c r="GX40" i="2"/>
  <c r="GX44" i="2"/>
  <c r="GX48" i="2"/>
  <c r="GX52" i="2"/>
  <c r="GX56" i="2"/>
  <c r="GX60" i="2"/>
  <c r="GX64" i="2"/>
  <c r="GX68" i="2"/>
  <c r="GX72" i="2"/>
  <c r="GX32" i="2"/>
  <c r="GX31" i="2"/>
  <c r="GX21" i="2"/>
  <c r="GX20" i="2"/>
  <c r="GX166" i="2"/>
  <c r="GW36" i="2"/>
  <c r="GW40" i="2"/>
  <c r="GW44" i="2"/>
  <c r="GW48" i="2"/>
  <c r="GW52" i="2"/>
  <c r="GW56" i="2"/>
  <c r="GW60" i="2"/>
  <c r="GW64" i="2"/>
  <c r="GW68" i="2"/>
  <c r="GW72" i="2"/>
  <c r="GW32" i="2"/>
  <c r="GW31" i="2"/>
  <c r="GW21" i="2"/>
  <c r="GW20" i="2"/>
  <c r="GW166" i="2"/>
  <c r="GV36" i="2"/>
  <c r="GV40" i="2"/>
  <c r="GV44" i="2"/>
  <c r="GV48" i="2"/>
  <c r="GV52" i="2"/>
  <c r="GV56" i="2"/>
  <c r="GV60" i="2"/>
  <c r="GV64" i="2"/>
  <c r="GV68" i="2"/>
  <c r="GV72" i="2"/>
  <c r="GV32" i="2"/>
  <c r="GV31" i="2"/>
  <c r="GV21" i="2"/>
  <c r="GV20" i="2"/>
  <c r="GV166" i="2"/>
  <c r="GU36" i="2"/>
  <c r="GU40" i="2"/>
  <c r="GU44" i="2"/>
  <c r="GU48" i="2"/>
  <c r="GU52" i="2"/>
  <c r="GU56" i="2"/>
  <c r="GU60" i="2"/>
  <c r="GU64" i="2"/>
  <c r="GU68" i="2"/>
  <c r="GU72" i="2"/>
  <c r="GU32" i="2"/>
  <c r="GU31" i="2"/>
  <c r="GU21" i="2"/>
  <c r="GU20" i="2"/>
  <c r="GU166" i="2"/>
  <c r="GT36" i="2"/>
  <c r="GT40" i="2"/>
  <c r="GT44" i="2"/>
  <c r="GT48" i="2"/>
  <c r="GT52" i="2"/>
  <c r="GT56" i="2"/>
  <c r="GT60" i="2"/>
  <c r="GT64" i="2"/>
  <c r="GT68" i="2"/>
  <c r="GT72" i="2"/>
  <c r="GT32" i="2"/>
  <c r="GT31" i="2"/>
  <c r="GT21" i="2"/>
  <c r="GT20" i="2"/>
  <c r="GT166" i="2"/>
  <c r="GS36" i="2"/>
  <c r="GS40" i="2"/>
  <c r="GS44" i="2"/>
  <c r="GS48" i="2"/>
  <c r="GS52" i="2"/>
  <c r="GS56" i="2"/>
  <c r="GS60" i="2"/>
  <c r="GS64" i="2"/>
  <c r="GS68" i="2"/>
  <c r="GS72" i="2"/>
  <c r="GS32" i="2"/>
  <c r="GS31" i="2"/>
  <c r="GS21" i="2"/>
  <c r="GS20" i="2"/>
  <c r="GS166" i="2"/>
  <c r="GR36" i="2"/>
  <c r="GR40" i="2"/>
  <c r="GR44" i="2"/>
  <c r="GR48" i="2"/>
  <c r="GR52" i="2"/>
  <c r="GR56" i="2"/>
  <c r="GR60" i="2"/>
  <c r="GR64" i="2"/>
  <c r="GR68" i="2"/>
  <c r="GR72" i="2"/>
  <c r="GR32" i="2"/>
  <c r="GR31" i="2"/>
  <c r="GR21" i="2"/>
  <c r="GR20" i="2"/>
  <c r="GR166" i="2"/>
  <c r="GQ36" i="2"/>
  <c r="GQ40" i="2"/>
  <c r="GQ44" i="2"/>
  <c r="GQ48" i="2"/>
  <c r="GQ52" i="2"/>
  <c r="GQ56" i="2"/>
  <c r="GQ60" i="2"/>
  <c r="GQ64" i="2"/>
  <c r="GQ68" i="2"/>
  <c r="GQ72" i="2"/>
  <c r="GQ32" i="2"/>
  <c r="GQ31" i="2"/>
  <c r="GQ21" i="2"/>
  <c r="GQ20" i="2"/>
  <c r="GQ166" i="2"/>
  <c r="GP36" i="2"/>
  <c r="GP40" i="2"/>
  <c r="GP44" i="2"/>
  <c r="GP48" i="2"/>
  <c r="GP52" i="2"/>
  <c r="GP56" i="2"/>
  <c r="GP60" i="2"/>
  <c r="GP64" i="2"/>
  <c r="GP68" i="2"/>
  <c r="GP72" i="2"/>
  <c r="GP32" i="2"/>
  <c r="GP31" i="2"/>
  <c r="GP21" i="2"/>
  <c r="GP20" i="2"/>
  <c r="GP166" i="2"/>
  <c r="GO36" i="2"/>
  <c r="GO40" i="2"/>
  <c r="GO44" i="2"/>
  <c r="GO48" i="2"/>
  <c r="GO52" i="2"/>
  <c r="GO56" i="2"/>
  <c r="GO60" i="2"/>
  <c r="GO64" i="2"/>
  <c r="GO68" i="2"/>
  <c r="GO72" i="2"/>
  <c r="GO32" i="2"/>
  <c r="GO31" i="2"/>
  <c r="GO21" i="2"/>
  <c r="GO20" i="2"/>
  <c r="GO166" i="2"/>
  <c r="GN36" i="2"/>
  <c r="GN40" i="2"/>
  <c r="GN44" i="2"/>
  <c r="GN48" i="2"/>
  <c r="GN52" i="2"/>
  <c r="GN56" i="2"/>
  <c r="GN60" i="2"/>
  <c r="GN64" i="2"/>
  <c r="GN68" i="2"/>
  <c r="GN72" i="2"/>
  <c r="GN32" i="2"/>
  <c r="GN31" i="2"/>
  <c r="GN21" i="2"/>
  <c r="GN20" i="2"/>
  <c r="GN166" i="2"/>
  <c r="GM36" i="2"/>
  <c r="GM40" i="2"/>
  <c r="GM44" i="2"/>
  <c r="GM48" i="2"/>
  <c r="GM52" i="2"/>
  <c r="GM56" i="2"/>
  <c r="GM60" i="2"/>
  <c r="GM64" i="2"/>
  <c r="GM68" i="2"/>
  <c r="GM72" i="2"/>
  <c r="GM32" i="2"/>
  <c r="GM31" i="2"/>
  <c r="GM21" i="2"/>
  <c r="GM20" i="2"/>
  <c r="GM166" i="2"/>
  <c r="GL36" i="2"/>
  <c r="GL40" i="2"/>
  <c r="GL44" i="2"/>
  <c r="GL48" i="2"/>
  <c r="GL52" i="2"/>
  <c r="GL56" i="2"/>
  <c r="GL60" i="2"/>
  <c r="GL64" i="2"/>
  <c r="GL68" i="2"/>
  <c r="GL72" i="2"/>
  <c r="GL32" i="2"/>
  <c r="GL31" i="2"/>
  <c r="GL21" i="2"/>
  <c r="GL20" i="2"/>
  <c r="GL166" i="2"/>
  <c r="GK36" i="2"/>
  <c r="GK40" i="2"/>
  <c r="GK44" i="2"/>
  <c r="GK48" i="2"/>
  <c r="GK52" i="2"/>
  <c r="GK56" i="2"/>
  <c r="GK60" i="2"/>
  <c r="GK64" i="2"/>
  <c r="GK68" i="2"/>
  <c r="GK72" i="2"/>
  <c r="GK32" i="2"/>
  <c r="GK31" i="2"/>
  <c r="GK21" i="2"/>
  <c r="GK20" i="2"/>
  <c r="GK166" i="2"/>
  <c r="GJ36" i="2"/>
  <c r="GJ40" i="2"/>
  <c r="GJ44" i="2"/>
  <c r="GJ48" i="2"/>
  <c r="GJ52" i="2"/>
  <c r="GJ56" i="2"/>
  <c r="GJ60" i="2"/>
  <c r="GJ64" i="2"/>
  <c r="GJ68" i="2"/>
  <c r="GJ72" i="2"/>
  <c r="GJ32" i="2"/>
  <c r="GJ31" i="2"/>
  <c r="GJ21" i="2"/>
  <c r="GJ20" i="2"/>
  <c r="GJ166" i="2"/>
  <c r="GI36" i="2"/>
  <c r="GI40" i="2"/>
  <c r="GI44" i="2"/>
  <c r="GI48" i="2"/>
  <c r="GI52" i="2"/>
  <c r="GI56" i="2"/>
  <c r="GI60" i="2"/>
  <c r="GI64" i="2"/>
  <c r="GI68" i="2"/>
  <c r="GI72" i="2"/>
  <c r="GI32" i="2"/>
  <c r="GI31" i="2"/>
  <c r="GI21" i="2"/>
  <c r="GI20" i="2"/>
  <c r="GI166" i="2"/>
  <c r="GH36" i="2"/>
  <c r="GH40" i="2"/>
  <c r="GH44" i="2"/>
  <c r="GH48" i="2"/>
  <c r="GH52" i="2"/>
  <c r="GH56" i="2"/>
  <c r="GH60" i="2"/>
  <c r="GH64" i="2"/>
  <c r="GH68" i="2"/>
  <c r="GH72" i="2"/>
  <c r="GH32" i="2"/>
  <c r="GH31" i="2"/>
  <c r="GH21" i="2"/>
  <c r="GH20" i="2"/>
  <c r="GH166" i="2"/>
  <c r="GG36" i="2"/>
  <c r="GG40" i="2"/>
  <c r="GG44" i="2"/>
  <c r="GG48" i="2"/>
  <c r="GG52" i="2"/>
  <c r="GG56" i="2"/>
  <c r="GG60" i="2"/>
  <c r="GG64" i="2"/>
  <c r="GG68" i="2"/>
  <c r="GG72" i="2"/>
  <c r="GG32" i="2"/>
  <c r="GG31" i="2"/>
  <c r="GG21" i="2"/>
  <c r="GG20" i="2"/>
  <c r="GG166" i="2"/>
  <c r="GF36" i="2"/>
  <c r="GF40" i="2"/>
  <c r="GF44" i="2"/>
  <c r="GF48" i="2"/>
  <c r="GF52" i="2"/>
  <c r="GF56" i="2"/>
  <c r="GF60" i="2"/>
  <c r="GF64" i="2"/>
  <c r="GF68" i="2"/>
  <c r="GF72" i="2"/>
  <c r="GF32" i="2"/>
  <c r="GF31" i="2"/>
  <c r="GF21" i="2"/>
  <c r="GF20" i="2"/>
  <c r="GF166" i="2"/>
  <c r="GE36" i="2"/>
  <c r="GE40" i="2"/>
  <c r="GE44" i="2"/>
  <c r="GE48" i="2"/>
  <c r="GE52" i="2"/>
  <c r="GE56" i="2"/>
  <c r="GE60" i="2"/>
  <c r="GE64" i="2"/>
  <c r="GE68" i="2"/>
  <c r="GE72" i="2"/>
  <c r="GE32" i="2"/>
  <c r="GE31" i="2"/>
  <c r="GE21" i="2"/>
  <c r="GE20" i="2"/>
  <c r="GE166" i="2"/>
  <c r="GD36" i="2"/>
  <c r="GD40" i="2"/>
  <c r="GD44" i="2"/>
  <c r="GD48" i="2"/>
  <c r="GD52" i="2"/>
  <c r="GD56" i="2"/>
  <c r="GD60" i="2"/>
  <c r="GD64" i="2"/>
  <c r="GD68" i="2"/>
  <c r="GD72" i="2"/>
  <c r="GD32" i="2"/>
  <c r="GD31" i="2"/>
  <c r="GD21" i="2"/>
  <c r="GD20" i="2"/>
  <c r="GD166" i="2"/>
  <c r="GC48" i="2"/>
  <c r="GC52" i="2"/>
  <c r="GC56" i="2"/>
  <c r="GC60" i="2"/>
  <c r="GC64" i="2"/>
  <c r="GC68" i="2"/>
  <c r="GC72" i="2"/>
  <c r="GC32" i="2"/>
  <c r="GC31" i="2"/>
  <c r="GC21" i="2"/>
  <c r="GC20" i="2"/>
  <c r="GC166" i="2"/>
  <c r="GB48" i="2"/>
  <c r="GB52" i="2"/>
  <c r="GB56" i="2"/>
  <c r="GB60" i="2"/>
  <c r="GB64" i="2"/>
  <c r="GB68" i="2"/>
  <c r="GB72" i="2"/>
  <c r="GB32" i="2"/>
  <c r="GB31" i="2"/>
  <c r="GB21" i="2"/>
  <c r="GB20" i="2"/>
  <c r="GB166" i="2"/>
  <c r="GA48" i="2"/>
  <c r="GA52" i="2"/>
  <c r="GA56" i="2"/>
  <c r="GA60" i="2"/>
  <c r="GA64" i="2"/>
  <c r="GA68" i="2"/>
  <c r="GA72" i="2"/>
  <c r="GA32" i="2"/>
  <c r="GA31" i="2"/>
  <c r="GA21" i="2"/>
  <c r="GA20" i="2"/>
  <c r="GA166" i="2"/>
  <c r="FZ48" i="2"/>
  <c r="FZ52" i="2"/>
  <c r="FZ56" i="2"/>
  <c r="FZ60" i="2"/>
  <c r="FZ64" i="2"/>
  <c r="FZ68" i="2"/>
  <c r="FZ72" i="2"/>
  <c r="FZ32" i="2"/>
  <c r="FZ31" i="2"/>
  <c r="FZ21" i="2"/>
  <c r="FZ20" i="2"/>
  <c r="FZ166" i="2"/>
  <c r="FY48" i="2"/>
  <c r="FY52" i="2"/>
  <c r="FY56" i="2"/>
  <c r="FY60" i="2"/>
  <c r="FY64" i="2"/>
  <c r="FY68" i="2"/>
  <c r="FY72" i="2"/>
  <c r="FY32" i="2"/>
  <c r="FY31" i="2"/>
  <c r="FY21" i="2"/>
  <c r="FY20" i="2"/>
  <c r="FY166" i="2"/>
  <c r="FX48" i="2"/>
  <c r="FX52" i="2"/>
  <c r="FX56" i="2"/>
  <c r="FX60" i="2"/>
  <c r="FX64" i="2"/>
  <c r="FX68" i="2"/>
  <c r="FX72" i="2"/>
  <c r="FX32" i="2"/>
  <c r="FX31" i="2"/>
  <c r="FX21" i="2"/>
  <c r="FX20" i="2"/>
  <c r="FX166" i="2"/>
  <c r="FW48" i="2"/>
  <c r="FW52" i="2"/>
  <c r="FW56" i="2"/>
  <c r="FW60" i="2"/>
  <c r="FW64" i="2"/>
  <c r="FW68" i="2"/>
  <c r="FW72" i="2"/>
  <c r="FW32" i="2"/>
  <c r="FW31" i="2"/>
  <c r="FW21" i="2"/>
  <c r="FW20" i="2"/>
  <c r="FW166" i="2"/>
  <c r="FV48" i="2"/>
  <c r="FV52" i="2"/>
  <c r="FV56" i="2"/>
  <c r="FV60" i="2"/>
  <c r="FV64" i="2"/>
  <c r="FV68" i="2"/>
  <c r="FV72" i="2"/>
  <c r="FV32" i="2"/>
  <c r="FV31" i="2"/>
  <c r="FV21" i="2"/>
  <c r="FV20" i="2"/>
  <c r="FV166" i="2"/>
  <c r="FU48" i="2"/>
  <c r="FU52" i="2"/>
  <c r="FU56" i="2"/>
  <c r="FU60" i="2"/>
  <c r="FU64" i="2"/>
  <c r="FU68" i="2"/>
  <c r="FU72" i="2"/>
  <c r="FU32" i="2"/>
  <c r="FU31" i="2"/>
  <c r="FU21" i="2"/>
  <c r="FU20" i="2"/>
  <c r="FU166" i="2"/>
  <c r="FT48" i="2"/>
  <c r="FT52" i="2"/>
  <c r="FT56" i="2"/>
  <c r="FT60" i="2"/>
  <c r="FT64" i="2"/>
  <c r="FT68" i="2"/>
  <c r="FT72" i="2"/>
  <c r="FT32" i="2"/>
  <c r="FT31" i="2"/>
  <c r="FT21" i="2"/>
  <c r="FT20" i="2"/>
  <c r="FT166" i="2"/>
  <c r="FS48" i="2"/>
  <c r="FS52" i="2"/>
  <c r="FS56" i="2"/>
  <c r="FS60" i="2"/>
  <c r="FS64" i="2"/>
  <c r="FS68" i="2"/>
  <c r="FS72" i="2"/>
  <c r="FS32" i="2"/>
  <c r="FS31" i="2"/>
  <c r="FS21" i="2"/>
  <c r="FS20" i="2"/>
  <c r="FS166" i="2"/>
  <c r="FR36" i="2"/>
  <c r="FR40" i="2"/>
  <c r="FR48" i="2"/>
  <c r="FR52" i="2"/>
  <c r="FR56" i="2"/>
  <c r="FR60" i="2"/>
  <c r="FR64" i="2"/>
  <c r="FR68" i="2"/>
  <c r="FR72" i="2"/>
  <c r="FR32" i="2"/>
  <c r="FR31" i="2"/>
  <c r="FR21" i="2"/>
  <c r="FR20" i="2"/>
  <c r="FR166" i="2"/>
  <c r="FQ48" i="2"/>
  <c r="FQ52" i="2"/>
  <c r="FQ56" i="2"/>
  <c r="FQ60" i="2"/>
  <c r="FQ64" i="2"/>
  <c r="FQ68" i="2"/>
  <c r="FQ72" i="2"/>
  <c r="FQ32" i="2"/>
  <c r="FQ31" i="2"/>
  <c r="FQ21" i="2"/>
  <c r="FQ20" i="2"/>
  <c r="FQ166" i="2"/>
  <c r="FP48" i="2"/>
  <c r="FP52" i="2"/>
  <c r="FP56" i="2"/>
  <c r="FP60" i="2"/>
  <c r="FP64" i="2"/>
  <c r="FP68" i="2"/>
  <c r="FP72" i="2"/>
  <c r="FP32" i="2"/>
  <c r="FP31" i="2"/>
  <c r="FP21" i="2"/>
  <c r="FP20" i="2"/>
  <c r="FP166" i="2"/>
  <c r="FO48" i="2"/>
  <c r="FO52" i="2"/>
  <c r="FO56" i="2"/>
  <c r="FO60" i="2"/>
  <c r="FO64" i="2"/>
  <c r="FO68" i="2"/>
  <c r="FO72" i="2"/>
  <c r="FO32" i="2"/>
  <c r="FO31" i="2"/>
  <c r="FO21" i="2"/>
  <c r="FO20" i="2"/>
  <c r="FO166" i="2"/>
  <c r="FN48" i="2"/>
  <c r="FN52" i="2"/>
  <c r="FN56" i="2"/>
  <c r="FN60" i="2"/>
  <c r="FN64" i="2"/>
  <c r="FN68" i="2"/>
  <c r="FN72" i="2"/>
  <c r="FN32" i="2"/>
  <c r="FN31" i="2"/>
  <c r="FN21" i="2"/>
  <c r="FN20" i="2"/>
  <c r="FN166" i="2"/>
  <c r="FM48" i="2"/>
  <c r="FM52" i="2"/>
  <c r="FM56" i="2"/>
  <c r="FM60" i="2"/>
  <c r="FM64" i="2"/>
  <c r="FM68" i="2"/>
  <c r="FM72" i="2"/>
  <c r="FM32" i="2"/>
  <c r="FM31" i="2"/>
  <c r="FM21" i="2"/>
  <c r="FM20" i="2"/>
  <c r="FM166" i="2"/>
  <c r="FL48" i="2"/>
  <c r="FL52" i="2"/>
  <c r="FL56" i="2"/>
  <c r="FL60" i="2"/>
  <c r="FL64" i="2"/>
  <c r="FL68" i="2"/>
  <c r="FL72" i="2"/>
  <c r="FL32" i="2"/>
  <c r="FL31" i="2"/>
  <c r="FL21" i="2"/>
  <c r="FL20" i="2"/>
  <c r="FL166" i="2"/>
  <c r="FK48" i="2"/>
  <c r="FK52" i="2"/>
  <c r="FK56" i="2"/>
  <c r="FK60" i="2"/>
  <c r="FK64" i="2"/>
  <c r="FK68" i="2"/>
  <c r="FK72" i="2"/>
  <c r="FK32" i="2"/>
  <c r="FK31" i="2"/>
  <c r="FK21" i="2"/>
  <c r="FK20" i="2"/>
  <c r="FK166" i="2"/>
  <c r="FJ48" i="2"/>
  <c r="FJ52" i="2"/>
  <c r="FJ56" i="2"/>
  <c r="FJ60" i="2"/>
  <c r="FJ64" i="2"/>
  <c r="FJ68" i="2"/>
  <c r="FJ72" i="2"/>
  <c r="FJ32" i="2"/>
  <c r="FJ31" i="2"/>
  <c r="FJ21" i="2"/>
  <c r="FJ20" i="2"/>
  <c r="FJ166" i="2"/>
  <c r="FI36" i="2"/>
  <c r="FI40" i="2"/>
  <c r="FI44" i="2"/>
  <c r="FI48" i="2"/>
  <c r="FI52" i="2"/>
  <c r="FI56" i="2"/>
  <c r="FI60" i="2"/>
  <c r="FI64" i="2"/>
  <c r="FI68" i="2"/>
  <c r="FI72" i="2"/>
  <c r="FI32" i="2"/>
  <c r="FI31" i="2"/>
  <c r="FI21" i="2"/>
  <c r="FI20" i="2"/>
  <c r="FI166" i="2"/>
  <c r="FH48" i="2"/>
  <c r="FH52" i="2"/>
  <c r="FH56" i="2"/>
  <c r="FH60" i="2"/>
  <c r="FH64" i="2"/>
  <c r="FH68" i="2"/>
  <c r="FH72" i="2"/>
  <c r="FH32" i="2"/>
  <c r="FH31" i="2"/>
  <c r="FH21" i="2"/>
  <c r="FH20" i="2"/>
  <c r="FH166" i="2"/>
  <c r="FG48" i="2"/>
  <c r="FG52" i="2"/>
  <c r="FG56" i="2"/>
  <c r="FG60" i="2"/>
  <c r="FG64" i="2"/>
  <c r="FG68" i="2"/>
  <c r="FG72" i="2"/>
  <c r="FG32" i="2"/>
  <c r="FG31" i="2"/>
  <c r="FG21" i="2"/>
  <c r="FG20" i="2"/>
  <c r="FG166" i="2"/>
  <c r="FF48" i="2"/>
  <c r="FF52" i="2"/>
  <c r="FF56" i="2"/>
  <c r="FF60" i="2"/>
  <c r="FF64" i="2"/>
  <c r="FF68" i="2"/>
  <c r="FF72" i="2"/>
  <c r="FF32" i="2"/>
  <c r="FF31" i="2"/>
  <c r="FF21" i="2"/>
  <c r="FF20" i="2"/>
  <c r="FF166" i="2"/>
  <c r="FE48" i="2"/>
  <c r="FE52" i="2"/>
  <c r="FE56" i="2"/>
  <c r="FE60" i="2"/>
  <c r="FE64" i="2"/>
  <c r="FE68" i="2"/>
  <c r="FE72" i="2"/>
  <c r="FE32" i="2"/>
  <c r="FE31" i="2"/>
  <c r="FE21" i="2"/>
  <c r="FE20" i="2"/>
  <c r="FE166" i="2"/>
  <c r="FD48" i="2"/>
  <c r="FD52" i="2"/>
  <c r="FD56" i="2"/>
  <c r="FD60" i="2"/>
  <c r="FD64" i="2"/>
  <c r="FD68" i="2"/>
  <c r="FD72" i="2"/>
  <c r="FD32" i="2"/>
  <c r="FD31" i="2"/>
  <c r="FD21" i="2"/>
  <c r="FD20" i="2"/>
  <c r="FD166" i="2"/>
  <c r="FC48" i="2"/>
  <c r="FC52" i="2"/>
  <c r="FC56" i="2"/>
  <c r="FC60" i="2"/>
  <c r="FC64" i="2"/>
  <c r="FC68" i="2"/>
  <c r="FC72" i="2"/>
  <c r="FC32" i="2"/>
  <c r="FC31" i="2"/>
  <c r="FC21" i="2"/>
  <c r="FC20" i="2"/>
  <c r="FC166" i="2"/>
  <c r="FB56" i="2"/>
  <c r="FB60" i="2"/>
  <c r="FB64" i="2"/>
  <c r="FB68" i="2"/>
  <c r="FB72" i="2"/>
  <c r="FB32" i="2"/>
  <c r="FB31" i="2"/>
  <c r="FB21" i="2"/>
  <c r="FB20" i="2"/>
  <c r="FB166" i="2"/>
  <c r="FA56" i="2"/>
  <c r="FA60" i="2"/>
  <c r="FA64" i="2"/>
  <c r="FA68" i="2"/>
  <c r="FA72" i="2"/>
  <c r="FA32" i="2"/>
  <c r="FA31" i="2"/>
  <c r="FA21" i="2"/>
  <c r="FA20" i="2"/>
  <c r="FA166" i="2"/>
  <c r="EZ56" i="2"/>
  <c r="EZ60" i="2"/>
  <c r="EZ64" i="2"/>
  <c r="EZ68" i="2"/>
  <c r="EZ72" i="2"/>
  <c r="EZ32" i="2"/>
  <c r="EZ31" i="2"/>
  <c r="EZ21" i="2"/>
  <c r="EZ20" i="2"/>
  <c r="EZ166" i="2"/>
  <c r="EY56" i="2"/>
  <c r="EY60" i="2"/>
  <c r="EY64" i="2"/>
  <c r="EY68" i="2"/>
  <c r="EY72" i="2"/>
  <c r="EY32" i="2"/>
  <c r="EY31" i="2"/>
  <c r="EY21" i="2"/>
  <c r="EY20" i="2"/>
  <c r="EY166" i="2"/>
  <c r="EX56" i="2"/>
  <c r="EX60" i="2"/>
  <c r="EX64" i="2"/>
  <c r="EX68" i="2"/>
  <c r="EX72" i="2"/>
  <c r="EX32" i="2"/>
  <c r="EX31" i="2"/>
  <c r="EX21" i="2"/>
  <c r="EX20" i="2"/>
  <c r="EX166" i="2"/>
  <c r="EW56" i="2"/>
  <c r="EW60" i="2"/>
  <c r="EW64" i="2"/>
  <c r="EW68" i="2"/>
  <c r="EW72" i="2"/>
  <c r="EW32" i="2"/>
  <c r="EW31" i="2"/>
  <c r="EW21" i="2"/>
  <c r="EW20" i="2"/>
  <c r="EW166" i="2"/>
  <c r="EV56" i="2"/>
  <c r="EV60" i="2"/>
  <c r="EV64" i="2"/>
  <c r="EV68" i="2"/>
  <c r="EV72" i="2"/>
  <c r="EV32" i="2"/>
  <c r="EV31" i="2"/>
  <c r="EV21" i="2"/>
  <c r="EV20" i="2"/>
  <c r="EV166" i="2"/>
  <c r="EU36" i="2"/>
  <c r="EU40" i="2"/>
  <c r="EU44" i="2"/>
  <c r="EU48" i="2"/>
  <c r="EU52" i="2"/>
  <c r="EU56" i="2"/>
  <c r="EU60" i="2"/>
  <c r="EU64" i="2"/>
  <c r="EU68" i="2"/>
  <c r="EU72" i="2"/>
  <c r="EU32" i="2"/>
  <c r="EU31" i="2"/>
  <c r="EU21" i="2"/>
  <c r="EU20" i="2"/>
  <c r="EU166" i="2"/>
  <c r="ET36" i="2"/>
  <c r="ET40" i="2"/>
  <c r="ET44" i="2"/>
  <c r="ET48" i="2"/>
  <c r="ET52" i="2"/>
  <c r="ET56" i="2"/>
  <c r="ET60" i="2"/>
  <c r="ET64" i="2"/>
  <c r="ET68" i="2"/>
  <c r="ET72" i="2"/>
  <c r="ET32" i="2"/>
  <c r="ET31" i="2"/>
  <c r="ET21" i="2"/>
  <c r="ET20" i="2"/>
  <c r="ET166" i="2"/>
  <c r="ES36" i="2"/>
  <c r="ES40" i="2"/>
  <c r="ES44" i="2"/>
  <c r="ES48" i="2"/>
  <c r="ES52" i="2"/>
  <c r="ES56" i="2"/>
  <c r="ES60" i="2"/>
  <c r="ES64" i="2"/>
  <c r="ES68" i="2"/>
  <c r="ES72" i="2"/>
  <c r="ES32" i="2"/>
  <c r="ES31" i="2"/>
  <c r="ES21" i="2"/>
  <c r="ES20" i="2"/>
  <c r="ES166" i="2"/>
  <c r="ER36" i="2"/>
  <c r="ER40" i="2"/>
  <c r="ER44" i="2"/>
  <c r="ER48" i="2"/>
  <c r="ER52" i="2"/>
  <c r="ER56" i="2"/>
  <c r="ER60" i="2"/>
  <c r="ER64" i="2"/>
  <c r="ER68" i="2"/>
  <c r="ER72" i="2"/>
  <c r="ER32" i="2"/>
  <c r="ER31" i="2"/>
  <c r="ER21" i="2"/>
  <c r="ER20" i="2"/>
  <c r="ER166" i="2"/>
  <c r="EQ36" i="2"/>
  <c r="EQ40" i="2"/>
  <c r="EQ44" i="2"/>
  <c r="EQ48" i="2"/>
  <c r="EQ52" i="2"/>
  <c r="EQ56" i="2"/>
  <c r="EQ60" i="2"/>
  <c r="EQ64" i="2"/>
  <c r="EQ68" i="2"/>
  <c r="EQ72" i="2"/>
  <c r="EQ32" i="2"/>
  <c r="EQ31" i="2"/>
  <c r="EQ21" i="2"/>
  <c r="EQ20" i="2"/>
  <c r="EQ166" i="2"/>
  <c r="EP36" i="2"/>
  <c r="EP40" i="2"/>
  <c r="EP44" i="2"/>
  <c r="EP48" i="2"/>
  <c r="EP52" i="2"/>
  <c r="EP56" i="2"/>
  <c r="EP60" i="2"/>
  <c r="EP64" i="2"/>
  <c r="EP68" i="2"/>
  <c r="EP72" i="2"/>
  <c r="EP32" i="2"/>
  <c r="EP31" i="2"/>
  <c r="EP21" i="2"/>
  <c r="EP20" i="2"/>
  <c r="EP166" i="2"/>
  <c r="EO36" i="2"/>
  <c r="EO40" i="2"/>
  <c r="EO44" i="2"/>
  <c r="EO48" i="2"/>
  <c r="EO52" i="2"/>
  <c r="EO56" i="2"/>
  <c r="EO60" i="2"/>
  <c r="EO64" i="2"/>
  <c r="EO68" i="2"/>
  <c r="EO72" i="2"/>
  <c r="EO32" i="2"/>
  <c r="EO31" i="2"/>
  <c r="EO21" i="2"/>
  <c r="EO20" i="2"/>
  <c r="EO166" i="2"/>
  <c r="EN36" i="2"/>
  <c r="EN40" i="2"/>
  <c r="EN44" i="2"/>
  <c r="EN48" i="2"/>
  <c r="EN52" i="2"/>
  <c r="EN56" i="2"/>
  <c r="EN60" i="2"/>
  <c r="EN64" i="2"/>
  <c r="EN68" i="2"/>
  <c r="EN72" i="2"/>
  <c r="EN32" i="2"/>
  <c r="EN31" i="2"/>
  <c r="EN21" i="2"/>
  <c r="EN20" i="2"/>
  <c r="EN166" i="2"/>
  <c r="EM36" i="2"/>
  <c r="EM40" i="2"/>
  <c r="EM44" i="2"/>
  <c r="EM48" i="2"/>
  <c r="EM52" i="2"/>
  <c r="EM56" i="2"/>
  <c r="EM60" i="2"/>
  <c r="EM64" i="2"/>
  <c r="EM68" i="2"/>
  <c r="EM72" i="2"/>
  <c r="EM32" i="2"/>
  <c r="EM31" i="2"/>
  <c r="EM21" i="2"/>
  <c r="EM20" i="2"/>
  <c r="EM166" i="2"/>
  <c r="EL36" i="2"/>
  <c r="EL40" i="2"/>
  <c r="EL44" i="2"/>
  <c r="EL48" i="2"/>
  <c r="EL52" i="2"/>
  <c r="EL56" i="2"/>
  <c r="EL60" i="2"/>
  <c r="EL64" i="2"/>
  <c r="EL68" i="2"/>
  <c r="EL72" i="2"/>
  <c r="EL32" i="2"/>
  <c r="EL31" i="2"/>
  <c r="EL21" i="2"/>
  <c r="EL20" i="2"/>
  <c r="EL166" i="2"/>
  <c r="EK36" i="2"/>
  <c r="EK40" i="2"/>
  <c r="EK44" i="2"/>
  <c r="EK48" i="2"/>
  <c r="EK52" i="2"/>
  <c r="EK56" i="2"/>
  <c r="EK60" i="2"/>
  <c r="EK64" i="2"/>
  <c r="EK68" i="2"/>
  <c r="EK72" i="2"/>
  <c r="EK32" i="2"/>
  <c r="EK157" i="2"/>
  <c r="EK31" i="2"/>
  <c r="EK21" i="2"/>
  <c r="EK20" i="2"/>
  <c r="EK166" i="2"/>
  <c r="EJ36" i="2"/>
  <c r="EJ40" i="2"/>
  <c r="EJ44" i="2"/>
  <c r="EJ48" i="2"/>
  <c r="EJ52" i="2"/>
  <c r="EJ56" i="2"/>
  <c r="EJ60" i="2"/>
  <c r="EJ64" i="2"/>
  <c r="EJ68" i="2"/>
  <c r="EJ72" i="2"/>
  <c r="EJ32" i="2"/>
  <c r="EJ157" i="2"/>
  <c r="EJ31" i="2"/>
  <c r="EJ21" i="2"/>
  <c r="EJ20" i="2"/>
  <c r="EJ166" i="2"/>
  <c r="EI36" i="2"/>
  <c r="EI40" i="2"/>
  <c r="EI44" i="2"/>
  <c r="EI48" i="2"/>
  <c r="EI52" i="2"/>
  <c r="EI56" i="2"/>
  <c r="EI60" i="2"/>
  <c r="EI64" i="2"/>
  <c r="EI68" i="2"/>
  <c r="EI72" i="2"/>
  <c r="EI32" i="2"/>
  <c r="EI157" i="2"/>
  <c r="EI31" i="2"/>
  <c r="EI21" i="2"/>
  <c r="EI20" i="2"/>
  <c r="EI166" i="2"/>
  <c r="EH36" i="2"/>
  <c r="EH40" i="2"/>
  <c r="EH44" i="2"/>
  <c r="EH48" i="2"/>
  <c r="EH52" i="2"/>
  <c r="EH56" i="2"/>
  <c r="EH60" i="2"/>
  <c r="EH64" i="2"/>
  <c r="EH68" i="2"/>
  <c r="EH72" i="2"/>
  <c r="EH32" i="2"/>
  <c r="EH157" i="2"/>
  <c r="EH31" i="2"/>
  <c r="EH21" i="2"/>
  <c r="EH20" i="2"/>
  <c r="EH166" i="2"/>
  <c r="EG36" i="2"/>
  <c r="EG40" i="2"/>
  <c r="EG44" i="2"/>
  <c r="EG48" i="2"/>
  <c r="EG52" i="2"/>
  <c r="EG56" i="2"/>
  <c r="EG60" i="2"/>
  <c r="EG64" i="2"/>
  <c r="EG68" i="2"/>
  <c r="EG72" i="2"/>
  <c r="EG32" i="2"/>
  <c r="EG157" i="2"/>
  <c r="EG31" i="2"/>
  <c r="EG21" i="2"/>
  <c r="EG20" i="2"/>
  <c r="EG166" i="2"/>
  <c r="EF36" i="2"/>
  <c r="EF40" i="2"/>
  <c r="EF44" i="2"/>
  <c r="EF48" i="2"/>
  <c r="EF52" i="2"/>
  <c r="EF56" i="2"/>
  <c r="EF60" i="2"/>
  <c r="EF64" i="2"/>
  <c r="EF68" i="2"/>
  <c r="EF72" i="2"/>
  <c r="EF32" i="2"/>
  <c r="EF157" i="2"/>
  <c r="EF31" i="2"/>
  <c r="EF21" i="2"/>
  <c r="EF20" i="2"/>
  <c r="EF166" i="2"/>
  <c r="EE36" i="2"/>
  <c r="EE40" i="2"/>
  <c r="EE44" i="2"/>
  <c r="EE48" i="2"/>
  <c r="EE52" i="2"/>
  <c r="EE56" i="2"/>
  <c r="EE60" i="2"/>
  <c r="EE64" i="2"/>
  <c r="EE68" i="2"/>
  <c r="EE72" i="2"/>
  <c r="EE32" i="2"/>
  <c r="EE157" i="2"/>
  <c r="EE31" i="2"/>
  <c r="EE21" i="2"/>
  <c r="EE20" i="2"/>
  <c r="EE166" i="2"/>
  <c r="ED36" i="2"/>
  <c r="ED40" i="2"/>
  <c r="ED44" i="2"/>
  <c r="ED48" i="2"/>
  <c r="ED52" i="2"/>
  <c r="ED56" i="2"/>
  <c r="ED60" i="2"/>
  <c r="ED64" i="2"/>
  <c r="ED68" i="2"/>
  <c r="ED72" i="2"/>
  <c r="ED32" i="2"/>
  <c r="ED157" i="2"/>
  <c r="ED31" i="2"/>
  <c r="ED21" i="2"/>
  <c r="ED20" i="2"/>
  <c r="ED166" i="2"/>
  <c r="EC36" i="2"/>
  <c r="EC40" i="2"/>
  <c r="EC44" i="2"/>
  <c r="EC48" i="2"/>
  <c r="EC52" i="2"/>
  <c r="EC56" i="2"/>
  <c r="EC60" i="2"/>
  <c r="EC64" i="2"/>
  <c r="EC68" i="2"/>
  <c r="EC72" i="2"/>
  <c r="EC32" i="2"/>
  <c r="EC157" i="2"/>
  <c r="EC31" i="2"/>
  <c r="EC21" i="2"/>
  <c r="EC20" i="2"/>
  <c r="EC166" i="2"/>
  <c r="EB36" i="2"/>
  <c r="EB40" i="2"/>
  <c r="EB44" i="2"/>
  <c r="EB48" i="2"/>
  <c r="EB52" i="2"/>
  <c r="EB56" i="2"/>
  <c r="EB60" i="2"/>
  <c r="EB64" i="2"/>
  <c r="EB68" i="2"/>
  <c r="EB72" i="2"/>
  <c r="EB32" i="2"/>
  <c r="EB157" i="2"/>
  <c r="EB31" i="2"/>
  <c r="EB21" i="2"/>
  <c r="EB20" i="2"/>
  <c r="EB166" i="2"/>
  <c r="EA36" i="2"/>
  <c r="EA40" i="2"/>
  <c r="EA44" i="2"/>
  <c r="EA48" i="2"/>
  <c r="EA52" i="2"/>
  <c r="EA56" i="2"/>
  <c r="EA60" i="2"/>
  <c r="EA64" i="2"/>
  <c r="EA68" i="2"/>
  <c r="EA72" i="2"/>
  <c r="EA32" i="2"/>
  <c r="EA157" i="2"/>
  <c r="EA31" i="2"/>
  <c r="EA21" i="2"/>
  <c r="EA20" i="2"/>
  <c r="EA166" i="2"/>
  <c r="DZ36" i="2"/>
  <c r="DZ40" i="2"/>
  <c r="DZ44" i="2"/>
  <c r="DZ48" i="2"/>
  <c r="DZ52" i="2"/>
  <c r="DZ56" i="2"/>
  <c r="DZ60" i="2"/>
  <c r="DZ64" i="2"/>
  <c r="DZ68" i="2"/>
  <c r="DZ72" i="2"/>
  <c r="DZ32" i="2"/>
  <c r="DZ157" i="2"/>
  <c r="DZ31" i="2"/>
  <c r="DZ21" i="2"/>
  <c r="DZ20" i="2"/>
  <c r="DZ166" i="2"/>
  <c r="DY36" i="2"/>
  <c r="DY40" i="2"/>
  <c r="DY44" i="2"/>
  <c r="DY48" i="2"/>
  <c r="DY52" i="2"/>
  <c r="DY56" i="2"/>
  <c r="DY60" i="2"/>
  <c r="DY64" i="2"/>
  <c r="DY68" i="2"/>
  <c r="DY72" i="2"/>
  <c r="DY32" i="2"/>
  <c r="DY157" i="2"/>
  <c r="DY31" i="2"/>
  <c r="DY21" i="2"/>
  <c r="DY20" i="2"/>
  <c r="DY166" i="2"/>
  <c r="DX36" i="2"/>
  <c r="DX40" i="2"/>
  <c r="DX44" i="2"/>
  <c r="DX48" i="2"/>
  <c r="DX52" i="2"/>
  <c r="DX56" i="2"/>
  <c r="DX60" i="2"/>
  <c r="DX64" i="2"/>
  <c r="DX68" i="2"/>
  <c r="DX72" i="2"/>
  <c r="DX32" i="2"/>
  <c r="DX157" i="2"/>
  <c r="DX31" i="2"/>
  <c r="DX21" i="2"/>
  <c r="DX20" i="2"/>
  <c r="DX166" i="2"/>
  <c r="DW36" i="2"/>
  <c r="DW40" i="2"/>
  <c r="DW44" i="2"/>
  <c r="DW48" i="2"/>
  <c r="DW52" i="2"/>
  <c r="DW56" i="2"/>
  <c r="DW60" i="2"/>
  <c r="DW64" i="2"/>
  <c r="DW68" i="2"/>
  <c r="DW72" i="2"/>
  <c r="DW32" i="2"/>
  <c r="DW157" i="2"/>
  <c r="DW31" i="2"/>
  <c r="DW21" i="2"/>
  <c r="DW20" i="2"/>
  <c r="DW166" i="2"/>
  <c r="DV36" i="2"/>
  <c r="DV40" i="2"/>
  <c r="DV44" i="2"/>
  <c r="DV48" i="2"/>
  <c r="DV52" i="2"/>
  <c r="DV56" i="2"/>
  <c r="DV60" i="2"/>
  <c r="DV64" i="2"/>
  <c r="DV68" i="2"/>
  <c r="DV72" i="2"/>
  <c r="DV32" i="2"/>
  <c r="DV157" i="2"/>
  <c r="DV31" i="2"/>
  <c r="DV21" i="2"/>
  <c r="DV20" i="2"/>
  <c r="DV166" i="2"/>
  <c r="DU36" i="2"/>
  <c r="DU40" i="2"/>
  <c r="DU44" i="2"/>
  <c r="DU48" i="2"/>
  <c r="DU52" i="2"/>
  <c r="DU56" i="2"/>
  <c r="DU60" i="2"/>
  <c r="DU64" i="2"/>
  <c r="DU68" i="2"/>
  <c r="DU72" i="2"/>
  <c r="DU32" i="2"/>
  <c r="DU157" i="2"/>
  <c r="DU31" i="2"/>
  <c r="DU21" i="2"/>
  <c r="DU20" i="2"/>
  <c r="DU166" i="2"/>
  <c r="DT36" i="2"/>
  <c r="DT40" i="2"/>
  <c r="DT44" i="2"/>
  <c r="DT48" i="2"/>
  <c r="DT52" i="2"/>
  <c r="DT56" i="2"/>
  <c r="DT60" i="2"/>
  <c r="DT64" i="2"/>
  <c r="DT68" i="2"/>
  <c r="DT72" i="2"/>
  <c r="DT32" i="2"/>
  <c r="DT157" i="2"/>
  <c r="DT31" i="2"/>
  <c r="DT21" i="2"/>
  <c r="DT20" i="2"/>
  <c r="DT166" i="2"/>
  <c r="DS36" i="2"/>
  <c r="DS40" i="2"/>
  <c r="DS44" i="2"/>
  <c r="DS48" i="2"/>
  <c r="DS52" i="2"/>
  <c r="DS56" i="2"/>
  <c r="DS60" i="2"/>
  <c r="DS64" i="2"/>
  <c r="DS68" i="2"/>
  <c r="DS72" i="2"/>
  <c r="DS32" i="2"/>
  <c r="DS157" i="2"/>
  <c r="DS31" i="2"/>
  <c r="DS21" i="2"/>
  <c r="DS20" i="2"/>
  <c r="DS166" i="2"/>
  <c r="DR36" i="2"/>
  <c r="DR40" i="2"/>
  <c r="DR44" i="2"/>
  <c r="DR48" i="2"/>
  <c r="DR52" i="2"/>
  <c r="DR56" i="2"/>
  <c r="DR60" i="2"/>
  <c r="DR64" i="2"/>
  <c r="DR68" i="2"/>
  <c r="DR72" i="2"/>
  <c r="DR32" i="2"/>
  <c r="DR157" i="2"/>
  <c r="DR31" i="2"/>
  <c r="DR21" i="2"/>
  <c r="DR20" i="2"/>
  <c r="DR166" i="2"/>
  <c r="DQ36" i="2"/>
  <c r="DQ40" i="2"/>
  <c r="DQ44" i="2"/>
  <c r="DQ48" i="2"/>
  <c r="DQ52" i="2"/>
  <c r="DQ56" i="2"/>
  <c r="DQ60" i="2"/>
  <c r="DQ64" i="2"/>
  <c r="DQ68" i="2"/>
  <c r="DQ72" i="2"/>
  <c r="DQ32" i="2"/>
  <c r="DQ157" i="2"/>
  <c r="DQ31" i="2"/>
  <c r="DQ21" i="2"/>
  <c r="DQ20" i="2"/>
  <c r="DQ166" i="2"/>
  <c r="DP36" i="2"/>
  <c r="DP40" i="2"/>
  <c r="DP44" i="2"/>
  <c r="DP48" i="2"/>
  <c r="DP52" i="2"/>
  <c r="DP56" i="2"/>
  <c r="DP60" i="2"/>
  <c r="DP64" i="2"/>
  <c r="DP68" i="2"/>
  <c r="DP72" i="2"/>
  <c r="DP32" i="2"/>
  <c r="DP157" i="2"/>
  <c r="DP31" i="2"/>
  <c r="DP21" i="2"/>
  <c r="DP20" i="2"/>
  <c r="DP166" i="2"/>
  <c r="DO36" i="2"/>
  <c r="DO40" i="2"/>
  <c r="DO44" i="2"/>
  <c r="DO48" i="2"/>
  <c r="DO52" i="2"/>
  <c r="DO56" i="2"/>
  <c r="DO60" i="2"/>
  <c r="DO64" i="2"/>
  <c r="DO68" i="2"/>
  <c r="DO72" i="2"/>
  <c r="DO32" i="2"/>
  <c r="DO157" i="2"/>
  <c r="DO31" i="2"/>
  <c r="DO21" i="2"/>
  <c r="DO20" i="2"/>
  <c r="DO166" i="2"/>
  <c r="DN36" i="2"/>
  <c r="DN40" i="2"/>
  <c r="DN44" i="2"/>
  <c r="DN48" i="2"/>
  <c r="DN52" i="2"/>
  <c r="DN56" i="2"/>
  <c r="DN60" i="2"/>
  <c r="DN64" i="2"/>
  <c r="DN68" i="2"/>
  <c r="DN72" i="2"/>
  <c r="DN32" i="2"/>
  <c r="DN157" i="2"/>
  <c r="DN31" i="2"/>
  <c r="DN21" i="2"/>
  <c r="DN20" i="2"/>
  <c r="DN166" i="2"/>
  <c r="DM36" i="2"/>
  <c r="DM40" i="2"/>
  <c r="DM44" i="2"/>
  <c r="DM48" i="2"/>
  <c r="DM52" i="2"/>
  <c r="DM56" i="2"/>
  <c r="DM60" i="2"/>
  <c r="DM64" i="2"/>
  <c r="DM68" i="2"/>
  <c r="DM72" i="2"/>
  <c r="DM32" i="2"/>
  <c r="DM31" i="2"/>
  <c r="DM21" i="2"/>
  <c r="DM20" i="2"/>
  <c r="DM166" i="2"/>
  <c r="DL36" i="2"/>
  <c r="DL40" i="2"/>
  <c r="DL44" i="2"/>
  <c r="DL48" i="2"/>
  <c r="DL52" i="2"/>
  <c r="DL56" i="2"/>
  <c r="DL60" i="2"/>
  <c r="DL64" i="2"/>
  <c r="DL68" i="2"/>
  <c r="DL72" i="2"/>
  <c r="DL32" i="2"/>
  <c r="DL31" i="2"/>
  <c r="DL21" i="2"/>
  <c r="DL20" i="2"/>
  <c r="DL166" i="2"/>
  <c r="DK36" i="2"/>
  <c r="DK40" i="2"/>
  <c r="DK44" i="2"/>
  <c r="DK48" i="2"/>
  <c r="DK52" i="2"/>
  <c r="DK56" i="2"/>
  <c r="DK60" i="2"/>
  <c r="DK64" i="2"/>
  <c r="DK68" i="2"/>
  <c r="DK72" i="2"/>
  <c r="DK32" i="2"/>
  <c r="DK31" i="2"/>
  <c r="DK21" i="2"/>
  <c r="DK20" i="2"/>
  <c r="DK166" i="2"/>
  <c r="DJ36" i="2"/>
  <c r="DJ40" i="2"/>
  <c r="DJ44" i="2"/>
  <c r="DJ48" i="2"/>
  <c r="DJ52" i="2"/>
  <c r="DJ56" i="2"/>
  <c r="DJ60" i="2"/>
  <c r="DJ64" i="2"/>
  <c r="DJ68" i="2"/>
  <c r="DJ72" i="2"/>
  <c r="DJ32" i="2"/>
  <c r="DJ31" i="2"/>
  <c r="DJ21" i="2"/>
  <c r="DJ20" i="2"/>
  <c r="DJ166" i="2"/>
  <c r="DI36" i="2"/>
  <c r="DI40" i="2"/>
  <c r="DI44" i="2"/>
  <c r="DI48" i="2"/>
  <c r="DI52" i="2"/>
  <c r="DI56" i="2"/>
  <c r="DI60" i="2"/>
  <c r="DI64" i="2"/>
  <c r="DI68" i="2"/>
  <c r="DI72" i="2"/>
  <c r="DI32" i="2"/>
  <c r="DI31" i="2"/>
  <c r="DI21" i="2"/>
  <c r="DI20" i="2"/>
  <c r="DI166" i="2"/>
  <c r="DH36" i="2"/>
  <c r="DH40" i="2"/>
  <c r="DH44" i="2"/>
  <c r="DH48" i="2"/>
  <c r="DH52" i="2"/>
  <c r="DH56" i="2"/>
  <c r="DH60" i="2"/>
  <c r="DH64" i="2"/>
  <c r="DH68" i="2"/>
  <c r="DH72" i="2"/>
  <c r="DH32" i="2"/>
  <c r="DH31" i="2"/>
  <c r="DH21" i="2"/>
  <c r="DH20" i="2"/>
  <c r="DH166" i="2"/>
  <c r="DG36" i="2"/>
  <c r="DG40" i="2"/>
  <c r="DG44" i="2"/>
  <c r="DG48" i="2"/>
  <c r="DG52" i="2"/>
  <c r="DG56" i="2"/>
  <c r="DG60" i="2"/>
  <c r="DG64" i="2"/>
  <c r="DG68" i="2"/>
  <c r="DG72" i="2"/>
  <c r="DG32" i="2"/>
  <c r="DG31" i="2"/>
  <c r="DG21" i="2"/>
  <c r="DG20" i="2"/>
  <c r="DG166" i="2"/>
  <c r="DF36" i="2"/>
  <c r="DF40" i="2"/>
  <c r="DF44" i="2"/>
  <c r="DF48" i="2"/>
  <c r="DF52" i="2"/>
  <c r="DF56" i="2"/>
  <c r="DF60" i="2"/>
  <c r="DF64" i="2"/>
  <c r="DF68" i="2"/>
  <c r="DF72" i="2"/>
  <c r="DF32" i="2"/>
  <c r="DF31" i="2"/>
  <c r="DF21" i="2"/>
  <c r="DF20" i="2"/>
  <c r="DF166" i="2"/>
  <c r="DE36" i="2"/>
  <c r="DE40" i="2"/>
  <c r="DE44" i="2"/>
  <c r="DE48" i="2"/>
  <c r="DE52" i="2"/>
  <c r="DE56" i="2"/>
  <c r="DE60" i="2"/>
  <c r="DE64" i="2"/>
  <c r="DE68" i="2"/>
  <c r="DE72" i="2"/>
  <c r="DE32" i="2"/>
  <c r="DE31" i="2"/>
  <c r="DE21" i="2"/>
  <c r="DE20" i="2"/>
  <c r="DE166" i="2"/>
  <c r="DD36" i="2"/>
  <c r="DD40" i="2"/>
  <c r="DD44" i="2"/>
  <c r="DD48" i="2"/>
  <c r="DD52" i="2"/>
  <c r="DD56" i="2"/>
  <c r="DD60" i="2"/>
  <c r="DD64" i="2"/>
  <c r="DD68" i="2"/>
  <c r="DD72" i="2"/>
  <c r="DD32" i="2"/>
  <c r="DD31" i="2"/>
  <c r="DD21" i="2"/>
  <c r="DD20" i="2"/>
  <c r="DD166" i="2"/>
  <c r="DC36" i="2"/>
  <c r="DC40" i="2"/>
  <c r="DC44" i="2"/>
  <c r="DC48" i="2"/>
  <c r="DC52" i="2"/>
  <c r="DC56" i="2"/>
  <c r="DC60" i="2"/>
  <c r="DC64" i="2"/>
  <c r="DC68" i="2"/>
  <c r="DC72" i="2"/>
  <c r="DC32" i="2"/>
  <c r="DC31" i="2"/>
  <c r="DC21" i="2"/>
  <c r="DC20" i="2"/>
  <c r="DC166" i="2"/>
  <c r="DB36" i="2"/>
  <c r="DB40" i="2"/>
  <c r="DB44" i="2"/>
  <c r="DB48" i="2"/>
  <c r="DB52" i="2"/>
  <c r="DB56" i="2"/>
  <c r="DB60" i="2"/>
  <c r="DB64" i="2"/>
  <c r="DB68" i="2"/>
  <c r="DB72" i="2"/>
  <c r="DB32" i="2"/>
  <c r="DB31" i="2"/>
  <c r="DB21" i="2"/>
  <c r="DB20" i="2"/>
  <c r="DB166" i="2"/>
  <c r="DA36" i="2"/>
  <c r="DA40" i="2"/>
  <c r="DA44" i="2"/>
  <c r="DA48" i="2"/>
  <c r="DA52" i="2"/>
  <c r="DA56" i="2"/>
  <c r="DA60" i="2"/>
  <c r="DA64" i="2"/>
  <c r="DA68" i="2"/>
  <c r="DA72" i="2"/>
  <c r="DA32" i="2"/>
  <c r="DA31" i="2"/>
  <c r="DA21" i="2"/>
  <c r="DA20" i="2"/>
  <c r="DA166" i="2"/>
  <c r="CZ36" i="2"/>
  <c r="CZ40" i="2"/>
  <c r="CZ44" i="2"/>
  <c r="CZ48" i="2"/>
  <c r="CZ52" i="2"/>
  <c r="CZ56" i="2"/>
  <c r="CZ60" i="2"/>
  <c r="CZ64" i="2"/>
  <c r="CZ68" i="2"/>
  <c r="CZ72" i="2"/>
  <c r="CZ32" i="2"/>
  <c r="CZ31" i="2"/>
  <c r="CZ21" i="2"/>
  <c r="CZ20" i="2"/>
  <c r="CZ166" i="2"/>
  <c r="CY36" i="2"/>
  <c r="CY40" i="2"/>
  <c r="CY44" i="2"/>
  <c r="CY48" i="2"/>
  <c r="CY52" i="2"/>
  <c r="CY56" i="2"/>
  <c r="CY60" i="2"/>
  <c r="CY64" i="2"/>
  <c r="CY68" i="2"/>
  <c r="CY72" i="2"/>
  <c r="CY32" i="2"/>
  <c r="CY31" i="2"/>
  <c r="CY21" i="2"/>
  <c r="CY20" i="2"/>
  <c r="CY166" i="2"/>
  <c r="CX36" i="2"/>
  <c r="CX40" i="2"/>
  <c r="CX44" i="2"/>
  <c r="CX48" i="2"/>
  <c r="CX52" i="2"/>
  <c r="CX56" i="2"/>
  <c r="CX60" i="2"/>
  <c r="CX64" i="2"/>
  <c r="CX68" i="2"/>
  <c r="CX72" i="2"/>
  <c r="CX32" i="2"/>
  <c r="CX31" i="2"/>
  <c r="CX21" i="2"/>
  <c r="CX20" i="2"/>
  <c r="CX166" i="2"/>
  <c r="CW36" i="2"/>
  <c r="CW40" i="2"/>
  <c r="CW44" i="2"/>
  <c r="CW48" i="2"/>
  <c r="CW52" i="2"/>
  <c r="CW56" i="2"/>
  <c r="CW60" i="2"/>
  <c r="CW64" i="2"/>
  <c r="CW68" i="2"/>
  <c r="CW72" i="2"/>
  <c r="CW32" i="2"/>
  <c r="CW31" i="2"/>
  <c r="CW21" i="2"/>
  <c r="CW20" i="2"/>
  <c r="CW166" i="2"/>
  <c r="CV36" i="2"/>
  <c r="CV40" i="2"/>
  <c r="CV44" i="2"/>
  <c r="CV48" i="2"/>
  <c r="CV52" i="2"/>
  <c r="CV56" i="2"/>
  <c r="CV60" i="2"/>
  <c r="CV64" i="2"/>
  <c r="CV68" i="2"/>
  <c r="CV72" i="2"/>
  <c r="CV32" i="2"/>
  <c r="CV31" i="2"/>
  <c r="CV21" i="2"/>
  <c r="CV20" i="2"/>
  <c r="CV166" i="2"/>
  <c r="CU36" i="2"/>
  <c r="CU40" i="2"/>
  <c r="CU44" i="2"/>
  <c r="CU48" i="2"/>
  <c r="CU52" i="2"/>
  <c r="CU56" i="2"/>
  <c r="CU60" i="2"/>
  <c r="CU64" i="2"/>
  <c r="CU68" i="2"/>
  <c r="CU72" i="2"/>
  <c r="CU32" i="2"/>
  <c r="CU31" i="2"/>
  <c r="CU21" i="2"/>
  <c r="CU20" i="2"/>
  <c r="CU166" i="2"/>
  <c r="CT36" i="2"/>
  <c r="CT40" i="2"/>
  <c r="CT44" i="2"/>
  <c r="CT48" i="2"/>
  <c r="CT52" i="2"/>
  <c r="CT56" i="2"/>
  <c r="CT60" i="2"/>
  <c r="CT64" i="2"/>
  <c r="CT68" i="2"/>
  <c r="CT72" i="2"/>
  <c r="CT32" i="2"/>
  <c r="CT31" i="2"/>
  <c r="CT21" i="2"/>
  <c r="CT20" i="2"/>
  <c r="CT166" i="2"/>
  <c r="CS36" i="2"/>
  <c r="CS40" i="2"/>
  <c r="CS44" i="2"/>
  <c r="CS48" i="2"/>
  <c r="CS52" i="2"/>
  <c r="CS56" i="2"/>
  <c r="CS60" i="2"/>
  <c r="CS64" i="2"/>
  <c r="CS68" i="2"/>
  <c r="CS72" i="2"/>
  <c r="CS32" i="2"/>
  <c r="CS31" i="2"/>
  <c r="CS21" i="2"/>
  <c r="CS20" i="2"/>
  <c r="CS166" i="2"/>
  <c r="CR36" i="2"/>
  <c r="CR40" i="2"/>
  <c r="CR44" i="2"/>
  <c r="CR48" i="2"/>
  <c r="CR52" i="2"/>
  <c r="CR56" i="2"/>
  <c r="CR60" i="2"/>
  <c r="CR64" i="2"/>
  <c r="CR68" i="2"/>
  <c r="CR72" i="2"/>
  <c r="CR32" i="2"/>
  <c r="CR31" i="2"/>
  <c r="CR21" i="2"/>
  <c r="CR20" i="2"/>
  <c r="CR166" i="2"/>
  <c r="CQ36" i="2"/>
  <c r="CQ40" i="2"/>
  <c r="CQ44" i="2"/>
  <c r="CQ48" i="2"/>
  <c r="CQ52" i="2"/>
  <c r="CQ56" i="2"/>
  <c r="CQ60" i="2"/>
  <c r="CQ64" i="2"/>
  <c r="CQ68" i="2"/>
  <c r="CQ72" i="2"/>
  <c r="CQ32" i="2"/>
  <c r="CQ31" i="2"/>
  <c r="CQ21" i="2"/>
  <c r="CQ20" i="2"/>
  <c r="CQ166" i="2"/>
  <c r="CP36" i="2"/>
  <c r="CP40" i="2"/>
  <c r="CP44" i="2"/>
  <c r="CP48" i="2"/>
  <c r="CP52" i="2"/>
  <c r="CP56" i="2"/>
  <c r="CP60" i="2"/>
  <c r="CP64" i="2"/>
  <c r="CP68" i="2"/>
  <c r="CP72" i="2"/>
  <c r="CP32" i="2"/>
  <c r="CP31" i="2"/>
  <c r="CP21" i="2"/>
  <c r="CP20" i="2"/>
  <c r="CP166" i="2"/>
  <c r="CO36" i="2"/>
  <c r="CO40" i="2"/>
  <c r="CO44" i="2"/>
  <c r="CO48" i="2"/>
  <c r="CO52" i="2"/>
  <c r="CO56" i="2"/>
  <c r="CO60" i="2"/>
  <c r="CO64" i="2"/>
  <c r="CO68" i="2"/>
  <c r="CO72" i="2"/>
  <c r="CO32" i="2"/>
  <c r="CO31" i="2"/>
  <c r="CO21" i="2"/>
  <c r="CO20" i="2"/>
  <c r="CO166" i="2"/>
  <c r="CN36" i="2"/>
  <c r="CN40" i="2"/>
  <c r="CN44" i="2"/>
  <c r="CN48" i="2"/>
  <c r="CN52" i="2"/>
  <c r="CN56" i="2"/>
  <c r="CN60" i="2"/>
  <c r="CN64" i="2"/>
  <c r="CN68" i="2"/>
  <c r="CN72" i="2"/>
  <c r="CN32" i="2"/>
  <c r="CN31" i="2"/>
  <c r="CN21" i="2"/>
  <c r="CN20" i="2"/>
  <c r="CN166" i="2"/>
  <c r="CM36" i="2"/>
  <c r="CM40" i="2"/>
  <c r="CM44" i="2"/>
  <c r="CM48" i="2"/>
  <c r="CM52" i="2"/>
  <c r="CM56" i="2"/>
  <c r="CM60" i="2"/>
  <c r="CM64" i="2"/>
  <c r="CM68" i="2"/>
  <c r="CM72" i="2"/>
  <c r="CM32" i="2"/>
  <c r="CM31" i="2"/>
  <c r="CM21" i="2"/>
  <c r="CM20" i="2"/>
  <c r="CM166" i="2"/>
  <c r="CL36" i="2"/>
  <c r="CL40" i="2"/>
  <c r="CL44" i="2"/>
  <c r="CL48" i="2"/>
  <c r="CL52" i="2"/>
  <c r="CL56" i="2"/>
  <c r="CL60" i="2"/>
  <c r="CL64" i="2"/>
  <c r="CL68" i="2"/>
  <c r="CL72" i="2"/>
  <c r="CL32" i="2"/>
  <c r="CL31" i="2"/>
  <c r="CL21" i="2"/>
  <c r="CL20" i="2"/>
  <c r="CL166" i="2"/>
  <c r="CK36" i="2"/>
  <c r="CK40" i="2"/>
  <c r="CK44" i="2"/>
  <c r="CK48" i="2"/>
  <c r="CK52" i="2"/>
  <c r="CK56" i="2"/>
  <c r="CK60" i="2"/>
  <c r="CK64" i="2"/>
  <c r="CK68" i="2"/>
  <c r="CK72" i="2"/>
  <c r="CK32" i="2"/>
  <c r="CK31" i="2"/>
  <c r="CK21" i="2"/>
  <c r="CK20" i="2"/>
  <c r="CK166" i="2"/>
  <c r="CJ36" i="2"/>
  <c r="CJ40" i="2"/>
  <c r="CJ44" i="2"/>
  <c r="CJ48" i="2"/>
  <c r="CJ52" i="2"/>
  <c r="CJ56" i="2"/>
  <c r="CJ60" i="2"/>
  <c r="CJ64" i="2"/>
  <c r="CJ68" i="2"/>
  <c r="CJ72" i="2"/>
  <c r="CJ32" i="2"/>
  <c r="CJ31" i="2"/>
  <c r="CJ21" i="2"/>
  <c r="CJ20" i="2"/>
  <c r="CJ166" i="2"/>
  <c r="CI36" i="2"/>
  <c r="CI40" i="2"/>
  <c r="CI44" i="2"/>
  <c r="CI48" i="2"/>
  <c r="CI52" i="2"/>
  <c r="CI56" i="2"/>
  <c r="CI60" i="2"/>
  <c r="CI64" i="2"/>
  <c r="CI68" i="2"/>
  <c r="CI72" i="2"/>
  <c r="CI32" i="2"/>
  <c r="CI31" i="2"/>
  <c r="CI21" i="2"/>
  <c r="CI20" i="2"/>
  <c r="CI166" i="2"/>
  <c r="CH36" i="2"/>
  <c r="CH40" i="2"/>
  <c r="CH44" i="2"/>
  <c r="CH48" i="2"/>
  <c r="CH52" i="2"/>
  <c r="CH56" i="2"/>
  <c r="CH60" i="2"/>
  <c r="CH64" i="2"/>
  <c r="CH68" i="2"/>
  <c r="CH72" i="2"/>
  <c r="CH32" i="2"/>
  <c r="CH31" i="2"/>
  <c r="CH21" i="2"/>
  <c r="CH20" i="2"/>
  <c r="CH166" i="2"/>
  <c r="CG36" i="2"/>
  <c r="CG40" i="2"/>
  <c r="CG44" i="2"/>
  <c r="CG48" i="2"/>
  <c r="CG52" i="2"/>
  <c r="CG56" i="2"/>
  <c r="CG60" i="2"/>
  <c r="CG64" i="2"/>
  <c r="CG68" i="2"/>
  <c r="CG72" i="2"/>
  <c r="CG32" i="2"/>
  <c r="CG31" i="2"/>
  <c r="CG21" i="2"/>
  <c r="CG20" i="2"/>
  <c r="CG166" i="2"/>
  <c r="CF36" i="2"/>
  <c r="CF40" i="2"/>
  <c r="CF44" i="2"/>
  <c r="CF48" i="2"/>
  <c r="CF52" i="2"/>
  <c r="CF56" i="2"/>
  <c r="CF60" i="2"/>
  <c r="CF64" i="2"/>
  <c r="CF68" i="2"/>
  <c r="CF72" i="2"/>
  <c r="CF32" i="2"/>
  <c r="CF31" i="2"/>
  <c r="CF21" i="2"/>
  <c r="CF20" i="2"/>
  <c r="CF166" i="2"/>
  <c r="CE36" i="2"/>
  <c r="CE40" i="2"/>
  <c r="CE44" i="2"/>
  <c r="CE48" i="2"/>
  <c r="CE52" i="2"/>
  <c r="CE56" i="2"/>
  <c r="CE60" i="2"/>
  <c r="CE64" i="2"/>
  <c r="CE68" i="2"/>
  <c r="CE72" i="2"/>
  <c r="CE32" i="2"/>
  <c r="CE31" i="2"/>
  <c r="CE21" i="2"/>
  <c r="CE20" i="2"/>
  <c r="CE166" i="2"/>
  <c r="CD36" i="2"/>
  <c r="CD40" i="2"/>
  <c r="CD44" i="2"/>
  <c r="CD48" i="2"/>
  <c r="CD52" i="2"/>
  <c r="CD56" i="2"/>
  <c r="CD60" i="2"/>
  <c r="CD64" i="2"/>
  <c r="CD68" i="2"/>
  <c r="CD72" i="2"/>
  <c r="CD32" i="2"/>
  <c r="CD31" i="2"/>
  <c r="CD21" i="2"/>
  <c r="CD20" i="2"/>
  <c r="CD166" i="2"/>
  <c r="CC36" i="2"/>
  <c r="CC40" i="2"/>
  <c r="CC44" i="2"/>
  <c r="CC48" i="2"/>
  <c r="CC52" i="2"/>
  <c r="CC56" i="2"/>
  <c r="CC60" i="2"/>
  <c r="CC64" i="2"/>
  <c r="CC68" i="2"/>
  <c r="CC72" i="2"/>
  <c r="CC32" i="2"/>
  <c r="CC31" i="2"/>
  <c r="CC21" i="2"/>
  <c r="CC20" i="2"/>
  <c r="CC166" i="2"/>
  <c r="CB36" i="2"/>
  <c r="CB40" i="2"/>
  <c r="CB44" i="2"/>
  <c r="CB48" i="2"/>
  <c r="CB52" i="2"/>
  <c r="CB56" i="2"/>
  <c r="CB60" i="2"/>
  <c r="CB64" i="2"/>
  <c r="CB68" i="2"/>
  <c r="CB72" i="2"/>
  <c r="CB32" i="2"/>
  <c r="CB31" i="2"/>
  <c r="CB21" i="2"/>
  <c r="CB20" i="2"/>
  <c r="CB166" i="2"/>
  <c r="CA36" i="2"/>
  <c r="CA40" i="2"/>
  <c r="CA44" i="2"/>
  <c r="CA48" i="2"/>
  <c r="CA52" i="2"/>
  <c r="CA56" i="2"/>
  <c r="CA60" i="2"/>
  <c r="CA64" i="2"/>
  <c r="CA68" i="2"/>
  <c r="CA72" i="2"/>
  <c r="CA32" i="2"/>
  <c r="CA31" i="2"/>
  <c r="CA21" i="2"/>
  <c r="CA20" i="2"/>
  <c r="CA166" i="2"/>
  <c r="BZ36" i="2"/>
  <c r="BZ40" i="2"/>
  <c r="BZ44" i="2"/>
  <c r="BZ48" i="2"/>
  <c r="BZ52" i="2"/>
  <c r="BZ56" i="2"/>
  <c r="BZ60" i="2"/>
  <c r="BZ64" i="2"/>
  <c r="BZ68" i="2"/>
  <c r="BZ72" i="2"/>
  <c r="BZ32" i="2"/>
  <c r="BZ31" i="2"/>
  <c r="BZ21" i="2"/>
  <c r="BZ20" i="2"/>
  <c r="BZ166" i="2"/>
  <c r="BY36" i="2"/>
  <c r="BY40" i="2"/>
  <c r="BY44" i="2"/>
  <c r="BY48" i="2"/>
  <c r="BY52" i="2"/>
  <c r="BY56" i="2"/>
  <c r="BY60" i="2"/>
  <c r="BY64" i="2"/>
  <c r="BY68" i="2"/>
  <c r="BY72" i="2"/>
  <c r="BY32" i="2"/>
  <c r="BY31" i="2"/>
  <c r="BY21" i="2"/>
  <c r="BY20" i="2"/>
  <c r="BY166" i="2"/>
  <c r="BX36" i="2"/>
  <c r="BX40" i="2"/>
  <c r="BX44" i="2"/>
  <c r="BX48" i="2"/>
  <c r="BX52" i="2"/>
  <c r="BX56" i="2"/>
  <c r="BX60" i="2"/>
  <c r="BX64" i="2"/>
  <c r="BX68" i="2"/>
  <c r="BX72" i="2"/>
  <c r="BX32" i="2"/>
  <c r="BX31" i="2"/>
  <c r="BX21" i="2"/>
  <c r="BX20" i="2"/>
  <c r="BX166" i="2"/>
  <c r="BW36" i="2"/>
  <c r="BW40" i="2"/>
  <c r="BW44" i="2"/>
  <c r="BW48" i="2"/>
  <c r="BW52" i="2"/>
  <c r="BW56" i="2"/>
  <c r="BW60" i="2"/>
  <c r="BW64" i="2"/>
  <c r="BW68" i="2"/>
  <c r="BW72" i="2"/>
  <c r="BW32" i="2"/>
  <c r="BW31" i="2"/>
  <c r="BW21" i="2"/>
  <c r="BW20" i="2"/>
  <c r="BW166" i="2"/>
  <c r="BV36" i="2"/>
  <c r="BV40" i="2"/>
  <c r="BV44" i="2"/>
  <c r="BV48" i="2"/>
  <c r="BV52" i="2"/>
  <c r="BV56" i="2"/>
  <c r="BV60" i="2"/>
  <c r="BV64" i="2"/>
  <c r="BV68" i="2"/>
  <c r="BV72" i="2"/>
  <c r="BV32" i="2"/>
  <c r="BV31" i="2"/>
  <c r="BV21" i="2"/>
  <c r="BV20" i="2"/>
  <c r="BV166" i="2"/>
  <c r="BU36" i="2"/>
  <c r="BU40" i="2"/>
  <c r="BU44" i="2"/>
  <c r="BU48" i="2"/>
  <c r="BU52" i="2"/>
  <c r="BU56" i="2"/>
  <c r="BU60" i="2"/>
  <c r="BU64" i="2"/>
  <c r="BU68" i="2"/>
  <c r="BU72" i="2"/>
  <c r="BU32" i="2"/>
  <c r="BU31" i="2"/>
  <c r="BU21" i="2"/>
  <c r="BU20" i="2"/>
  <c r="BU166" i="2"/>
  <c r="BT36" i="2"/>
  <c r="BT40" i="2"/>
  <c r="BT44" i="2"/>
  <c r="BT48" i="2"/>
  <c r="BT52" i="2"/>
  <c r="BT56" i="2"/>
  <c r="BT60" i="2"/>
  <c r="BT64" i="2"/>
  <c r="BT68" i="2"/>
  <c r="BT72" i="2"/>
  <c r="BT32" i="2"/>
  <c r="BT31" i="2"/>
  <c r="BT21" i="2"/>
  <c r="BT20" i="2"/>
  <c r="BT166" i="2"/>
  <c r="BS36" i="2"/>
  <c r="BS40" i="2"/>
  <c r="BS44" i="2"/>
  <c r="BS48" i="2"/>
  <c r="BS52" i="2"/>
  <c r="BS56" i="2"/>
  <c r="BS60" i="2"/>
  <c r="BS64" i="2"/>
  <c r="BS68" i="2"/>
  <c r="BS72" i="2"/>
  <c r="BS32" i="2"/>
  <c r="BS31" i="2"/>
  <c r="BS20" i="2"/>
  <c r="BS166" i="2"/>
  <c r="BR36" i="2"/>
  <c r="BR40" i="2"/>
  <c r="BR44" i="2"/>
  <c r="BR48" i="2"/>
  <c r="BR52" i="2"/>
  <c r="BR56" i="2"/>
  <c r="BR60" i="2"/>
  <c r="BR64" i="2"/>
  <c r="BR68" i="2"/>
  <c r="BR72" i="2"/>
  <c r="BR32" i="2"/>
  <c r="BR31" i="2"/>
  <c r="BR21" i="2"/>
  <c r="BR20" i="2"/>
  <c r="BR166" i="2"/>
  <c r="BQ36" i="2"/>
  <c r="BQ40" i="2"/>
  <c r="BQ44" i="2"/>
  <c r="BQ48" i="2"/>
  <c r="BQ52" i="2"/>
  <c r="BQ56" i="2"/>
  <c r="BQ60" i="2"/>
  <c r="BQ64" i="2"/>
  <c r="BQ68" i="2"/>
  <c r="BQ72" i="2"/>
  <c r="BQ32" i="2"/>
  <c r="BQ31" i="2"/>
  <c r="BQ21" i="2"/>
  <c r="BQ20" i="2"/>
  <c r="BQ166" i="2"/>
  <c r="BP36" i="2"/>
  <c r="BP40" i="2"/>
  <c r="BP44" i="2"/>
  <c r="BP48" i="2"/>
  <c r="BP52" i="2"/>
  <c r="BP56" i="2"/>
  <c r="BP60" i="2"/>
  <c r="BP64" i="2"/>
  <c r="BP68" i="2"/>
  <c r="BP72" i="2"/>
  <c r="BP32" i="2"/>
  <c r="BP31" i="2"/>
  <c r="BP21" i="2"/>
  <c r="BP20" i="2"/>
  <c r="BP166" i="2"/>
  <c r="BO36" i="2"/>
  <c r="BO40" i="2"/>
  <c r="BO44" i="2"/>
  <c r="BO48" i="2"/>
  <c r="BO52" i="2"/>
  <c r="BO56" i="2"/>
  <c r="BO60" i="2"/>
  <c r="BO64" i="2"/>
  <c r="BO68" i="2"/>
  <c r="BO72" i="2"/>
  <c r="BO32" i="2"/>
  <c r="BO31" i="2"/>
  <c r="BO21" i="2"/>
  <c r="BO20" i="2"/>
  <c r="BO166" i="2"/>
  <c r="BN36" i="2"/>
  <c r="BN40" i="2"/>
  <c r="BN44" i="2"/>
  <c r="BN48" i="2"/>
  <c r="BN52" i="2"/>
  <c r="BN56" i="2"/>
  <c r="BN60" i="2"/>
  <c r="BN64" i="2"/>
  <c r="BN68" i="2"/>
  <c r="BN72" i="2"/>
  <c r="BN32" i="2"/>
  <c r="BN31" i="2"/>
  <c r="BN21" i="2"/>
  <c r="BN20" i="2"/>
  <c r="BN166" i="2"/>
  <c r="BM36" i="2"/>
  <c r="BM40" i="2"/>
  <c r="BM44" i="2"/>
  <c r="BM48" i="2"/>
  <c r="BM52" i="2"/>
  <c r="BM56" i="2"/>
  <c r="BM60" i="2"/>
  <c r="BM64" i="2"/>
  <c r="BM68" i="2"/>
  <c r="BM72" i="2"/>
  <c r="BM32" i="2"/>
  <c r="BM31" i="2"/>
  <c r="BM21" i="2"/>
  <c r="BM20" i="2"/>
  <c r="BM166" i="2"/>
  <c r="BL36" i="2"/>
  <c r="BL40" i="2"/>
  <c r="BL44" i="2"/>
  <c r="BL48" i="2"/>
  <c r="BL52" i="2"/>
  <c r="BL56" i="2"/>
  <c r="BL60" i="2"/>
  <c r="BL64" i="2"/>
  <c r="BL68" i="2"/>
  <c r="BL72" i="2"/>
  <c r="BL32" i="2"/>
  <c r="BL31" i="2"/>
  <c r="BL21" i="2"/>
  <c r="BL20" i="2"/>
  <c r="BL166" i="2"/>
  <c r="BK36" i="2"/>
  <c r="BK40" i="2"/>
  <c r="BK44" i="2"/>
  <c r="BK48" i="2"/>
  <c r="BK52" i="2"/>
  <c r="BK56" i="2"/>
  <c r="BK60" i="2"/>
  <c r="BK64" i="2"/>
  <c r="BK68" i="2"/>
  <c r="BK72" i="2"/>
  <c r="BK32" i="2"/>
  <c r="BK31" i="2"/>
  <c r="BK21" i="2"/>
  <c r="BK20" i="2"/>
  <c r="BK166" i="2"/>
  <c r="BJ36" i="2"/>
  <c r="BJ40" i="2"/>
  <c r="BJ44" i="2"/>
  <c r="BJ48" i="2"/>
  <c r="BJ52" i="2"/>
  <c r="BJ56" i="2"/>
  <c r="BJ60" i="2"/>
  <c r="BJ64" i="2"/>
  <c r="BJ68" i="2"/>
  <c r="BJ72" i="2"/>
  <c r="BJ32" i="2"/>
  <c r="BJ31" i="2"/>
  <c r="BJ21" i="2"/>
  <c r="BJ20" i="2"/>
  <c r="BJ166" i="2"/>
  <c r="BI36" i="2"/>
  <c r="BI40" i="2"/>
  <c r="BI44" i="2"/>
  <c r="BI48" i="2"/>
  <c r="BI52" i="2"/>
  <c r="BI56" i="2"/>
  <c r="BI60" i="2"/>
  <c r="BI64" i="2"/>
  <c r="BI68" i="2"/>
  <c r="BI72" i="2"/>
  <c r="BI32" i="2"/>
  <c r="BI31" i="2"/>
  <c r="BI21" i="2"/>
  <c r="BI20" i="2"/>
  <c r="BI166" i="2"/>
  <c r="BH36" i="2"/>
  <c r="BH40" i="2"/>
  <c r="BH44" i="2"/>
  <c r="BH48" i="2"/>
  <c r="BH52" i="2"/>
  <c r="BH56" i="2"/>
  <c r="BH60" i="2"/>
  <c r="BH64" i="2"/>
  <c r="BH68" i="2"/>
  <c r="BH72" i="2"/>
  <c r="BH32" i="2"/>
  <c r="BH31" i="2"/>
  <c r="BH21" i="2"/>
  <c r="BH20" i="2"/>
  <c r="BH166" i="2"/>
  <c r="BG36" i="2"/>
  <c r="BG40" i="2"/>
  <c r="BG44" i="2"/>
  <c r="BG48" i="2"/>
  <c r="BG52" i="2"/>
  <c r="BG56" i="2"/>
  <c r="BG60" i="2"/>
  <c r="BG64" i="2"/>
  <c r="BG68" i="2"/>
  <c r="BG72" i="2"/>
  <c r="BG32" i="2"/>
  <c r="BG31" i="2"/>
  <c r="BG21" i="2"/>
  <c r="BG20" i="2"/>
  <c r="BG166" i="2"/>
  <c r="BF36" i="2"/>
  <c r="BF40" i="2"/>
  <c r="BF44" i="2"/>
  <c r="BF48" i="2"/>
  <c r="BF52" i="2"/>
  <c r="BF56" i="2"/>
  <c r="BF60" i="2"/>
  <c r="BF64" i="2"/>
  <c r="BF68" i="2"/>
  <c r="BF72" i="2"/>
  <c r="BF32" i="2"/>
  <c r="BF31" i="2"/>
  <c r="BF21" i="2"/>
  <c r="BF20" i="2"/>
  <c r="BF166" i="2"/>
  <c r="BE36" i="2"/>
  <c r="BE40" i="2"/>
  <c r="BE44" i="2"/>
  <c r="BE48" i="2"/>
  <c r="BE52" i="2"/>
  <c r="BE56" i="2"/>
  <c r="BE60" i="2"/>
  <c r="BE64" i="2"/>
  <c r="BE68" i="2"/>
  <c r="BE72" i="2"/>
  <c r="BE32" i="2"/>
  <c r="BE31" i="2"/>
  <c r="BE21" i="2"/>
  <c r="BE20" i="2"/>
  <c r="BE166" i="2"/>
  <c r="BD36" i="2"/>
  <c r="BD40" i="2"/>
  <c r="BD44" i="2"/>
  <c r="BD48" i="2"/>
  <c r="BD52" i="2"/>
  <c r="BD56" i="2"/>
  <c r="BD60" i="2"/>
  <c r="BD64" i="2"/>
  <c r="BD68" i="2"/>
  <c r="BD72" i="2"/>
  <c r="BD32" i="2"/>
  <c r="BD31" i="2"/>
  <c r="BD21" i="2"/>
  <c r="BD20" i="2"/>
  <c r="BD166" i="2"/>
  <c r="BC36" i="2"/>
  <c r="BC40" i="2"/>
  <c r="BC44" i="2"/>
  <c r="BC48" i="2"/>
  <c r="BC52" i="2"/>
  <c r="BC56" i="2"/>
  <c r="BC60" i="2"/>
  <c r="BC64" i="2"/>
  <c r="BC68" i="2"/>
  <c r="BC72" i="2"/>
  <c r="BC32" i="2"/>
  <c r="BC31" i="2"/>
  <c r="BC21" i="2"/>
  <c r="BC20" i="2"/>
  <c r="BC166" i="2"/>
  <c r="BB36" i="2"/>
  <c r="BB40" i="2"/>
  <c r="BB44" i="2"/>
  <c r="BB48" i="2"/>
  <c r="BB52" i="2"/>
  <c r="BB56" i="2"/>
  <c r="BB60" i="2"/>
  <c r="BB64" i="2"/>
  <c r="BB68" i="2"/>
  <c r="BB72" i="2"/>
  <c r="BB32" i="2"/>
  <c r="BB31" i="2"/>
  <c r="BB21" i="2"/>
  <c r="BB20" i="2"/>
  <c r="BB166" i="2"/>
  <c r="BA36" i="2"/>
  <c r="BA40" i="2"/>
  <c r="BA44" i="2"/>
  <c r="BA48" i="2"/>
  <c r="BA52" i="2"/>
  <c r="BA56" i="2"/>
  <c r="BA60" i="2"/>
  <c r="BA64" i="2"/>
  <c r="BA68" i="2"/>
  <c r="BA72" i="2"/>
  <c r="BA32" i="2"/>
  <c r="BA31" i="2"/>
  <c r="BA21" i="2"/>
  <c r="BA20" i="2"/>
  <c r="BA166" i="2"/>
  <c r="AZ36" i="2"/>
  <c r="AZ40" i="2"/>
  <c r="AZ44" i="2"/>
  <c r="AZ48" i="2"/>
  <c r="AZ52" i="2"/>
  <c r="AZ56" i="2"/>
  <c r="AZ60" i="2"/>
  <c r="AZ64" i="2"/>
  <c r="AZ68" i="2"/>
  <c r="AZ72" i="2"/>
  <c r="AZ32" i="2"/>
  <c r="AZ31" i="2"/>
  <c r="AZ21" i="2"/>
  <c r="AZ20" i="2"/>
  <c r="AZ166" i="2"/>
  <c r="AY36" i="2"/>
  <c r="AY40" i="2"/>
  <c r="AY44" i="2"/>
  <c r="AY48" i="2"/>
  <c r="AY52" i="2"/>
  <c r="AY56" i="2"/>
  <c r="AY60" i="2"/>
  <c r="AY64" i="2"/>
  <c r="AY68" i="2"/>
  <c r="AY72" i="2"/>
  <c r="AY32" i="2"/>
  <c r="AY31" i="2"/>
  <c r="AY21" i="2"/>
  <c r="AY20" i="2"/>
  <c r="AY166" i="2"/>
  <c r="AX36" i="2"/>
  <c r="AX40" i="2"/>
  <c r="AX44" i="2"/>
  <c r="AX48" i="2"/>
  <c r="AX52" i="2"/>
  <c r="AX56" i="2"/>
  <c r="AX60" i="2"/>
  <c r="AX64" i="2"/>
  <c r="AX68" i="2"/>
  <c r="AX72" i="2"/>
  <c r="AX32" i="2"/>
  <c r="AX31" i="2"/>
  <c r="AX21" i="2"/>
  <c r="AX20" i="2"/>
  <c r="AX166" i="2"/>
  <c r="AW36" i="2"/>
  <c r="AW40" i="2"/>
  <c r="AW44" i="2"/>
  <c r="AW48" i="2"/>
  <c r="AW52" i="2"/>
  <c r="AW56" i="2"/>
  <c r="AW60" i="2"/>
  <c r="AW64" i="2"/>
  <c r="AW68" i="2"/>
  <c r="AW72" i="2"/>
  <c r="AW32" i="2"/>
  <c r="AW31" i="2"/>
  <c r="AW21" i="2"/>
  <c r="AW20" i="2"/>
  <c r="AW166" i="2"/>
  <c r="AV36" i="2"/>
  <c r="AV40" i="2"/>
  <c r="AV44" i="2"/>
  <c r="AV48" i="2"/>
  <c r="AV52" i="2"/>
  <c r="AV56" i="2"/>
  <c r="AV60" i="2"/>
  <c r="AV64" i="2"/>
  <c r="AV68" i="2"/>
  <c r="AV72" i="2"/>
  <c r="AV32" i="2"/>
  <c r="AV31" i="2"/>
  <c r="AV21" i="2"/>
  <c r="AV20" i="2"/>
  <c r="AV166" i="2"/>
  <c r="AU36" i="2"/>
  <c r="AU40" i="2"/>
  <c r="AU44" i="2"/>
  <c r="AU48" i="2"/>
  <c r="AU52" i="2"/>
  <c r="AU56" i="2"/>
  <c r="AU60" i="2"/>
  <c r="AU64" i="2"/>
  <c r="AU68" i="2"/>
  <c r="AU72" i="2"/>
  <c r="AU32" i="2"/>
  <c r="AU31" i="2"/>
  <c r="AU21" i="2"/>
  <c r="AU20" i="2"/>
  <c r="AU166" i="2"/>
  <c r="AT36" i="2"/>
  <c r="AT40" i="2"/>
  <c r="AT44" i="2"/>
  <c r="AT48" i="2"/>
  <c r="AT52" i="2"/>
  <c r="AT56" i="2"/>
  <c r="AT60" i="2"/>
  <c r="AT64" i="2"/>
  <c r="AT68" i="2"/>
  <c r="AT72" i="2"/>
  <c r="AT32" i="2"/>
  <c r="AT31" i="2"/>
  <c r="AT21" i="2"/>
  <c r="AT20" i="2"/>
  <c r="AT166" i="2"/>
  <c r="AS36" i="2"/>
  <c r="AS40" i="2"/>
  <c r="AS44" i="2"/>
  <c r="AS48" i="2"/>
  <c r="AS52" i="2"/>
  <c r="AS56" i="2"/>
  <c r="AS60" i="2"/>
  <c r="AS64" i="2"/>
  <c r="AS68" i="2"/>
  <c r="AS72" i="2"/>
  <c r="AS32" i="2"/>
  <c r="AS31" i="2"/>
  <c r="AS21" i="2"/>
  <c r="AS20" i="2"/>
  <c r="AS166" i="2"/>
  <c r="AR36" i="2"/>
  <c r="AR40" i="2"/>
  <c r="AR44" i="2"/>
  <c r="AR48" i="2"/>
  <c r="AR52" i="2"/>
  <c r="AR56" i="2"/>
  <c r="AR60" i="2"/>
  <c r="AR64" i="2"/>
  <c r="AR68" i="2"/>
  <c r="AR72" i="2"/>
  <c r="AR32" i="2"/>
  <c r="AR31" i="2"/>
  <c r="AR21" i="2"/>
  <c r="AR20" i="2"/>
  <c r="AR166" i="2"/>
  <c r="AQ36" i="2"/>
  <c r="AQ40" i="2"/>
  <c r="AQ44" i="2"/>
  <c r="AQ48" i="2"/>
  <c r="AQ52" i="2"/>
  <c r="AQ56" i="2"/>
  <c r="AQ60" i="2"/>
  <c r="AQ64" i="2"/>
  <c r="AQ68" i="2"/>
  <c r="AQ72" i="2"/>
  <c r="AQ32" i="2"/>
  <c r="AQ31" i="2"/>
  <c r="AQ21" i="2"/>
  <c r="AQ20" i="2"/>
  <c r="AQ166" i="2"/>
  <c r="AP36" i="2"/>
  <c r="AP40" i="2"/>
  <c r="AP44" i="2"/>
  <c r="AP48" i="2"/>
  <c r="AP52" i="2"/>
  <c r="AP56" i="2"/>
  <c r="AP60" i="2"/>
  <c r="AP64" i="2"/>
  <c r="AP68" i="2"/>
  <c r="AP72" i="2"/>
  <c r="AP32" i="2"/>
  <c r="AP31" i="2"/>
  <c r="AP21" i="2"/>
  <c r="AP20" i="2"/>
  <c r="AP166" i="2"/>
  <c r="MG165" i="2"/>
  <c r="MF165" i="2"/>
  <c r="ME165" i="2"/>
  <c r="MD165" i="2"/>
  <c r="MC165" i="2"/>
  <c r="MB165" i="2"/>
  <c r="MA165" i="2"/>
  <c r="LZ165" i="2"/>
  <c r="LY165" i="2"/>
  <c r="LX165" i="2"/>
  <c r="LW165" i="2"/>
  <c r="LV165" i="2"/>
  <c r="LU165" i="2"/>
  <c r="LT165" i="2"/>
  <c r="LS165" i="2"/>
  <c r="LR165" i="2"/>
  <c r="LQ165" i="2"/>
  <c r="LP165" i="2"/>
  <c r="LO165" i="2"/>
  <c r="LN165" i="2"/>
  <c r="LM165" i="2"/>
  <c r="LL165" i="2"/>
  <c r="LK165" i="2"/>
  <c r="LJ165" i="2"/>
  <c r="LI165" i="2"/>
  <c r="LH165" i="2"/>
  <c r="LG165" i="2"/>
  <c r="LF165" i="2"/>
  <c r="LE165" i="2"/>
  <c r="LD165" i="2"/>
  <c r="LC165" i="2"/>
  <c r="LB165" i="2"/>
  <c r="LA165" i="2"/>
  <c r="KZ165" i="2"/>
  <c r="KY165" i="2"/>
  <c r="KX165" i="2"/>
  <c r="KW165" i="2"/>
  <c r="KV165" i="2"/>
  <c r="KU165" i="2"/>
  <c r="KT165" i="2"/>
  <c r="KS165" i="2"/>
  <c r="KR165" i="2"/>
  <c r="KQ165" i="2"/>
  <c r="KP165" i="2"/>
  <c r="KO165" i="2"/>
  <c r="KN165" i="2"/>
  <c r="KM165" i="2"/>
  <c r="KL165" i="2"/>
  <c r="KK165" i="2"/>
  <c r="KJ165" i="2"/>
  <c r="KI165" i="2"/>
  <c r="KH165" i="2"/>
  <c r="KG165" i="2"/>
  <c r="KF165" i="2"/>
  <c r="KE165" i="2"/>
  <c r="KD165" i="2"/>
  <c r="KC165" i="2"/>
  <c r="KB165" i="2"/>
  <c r="KA165" i="2"/>
  <c r="JZ165" i="2"/>
  <c r="JY165" i="2"/>
  <c r="JX165" i="2"/>
  <c r="JW165" i="2"/>
  <c r="JV165" i="2"/>
  <c r="JU165" i="2"/>
  <c r="JT165" i="2"/>
  <c r="JS165" i="2"/>
  <c r="JR165" i="2"/>
  <c r="JQ165" i="2"/>
  <c r="JP165" i="2"/>
  <c r="JO165" i="2"/>
  <c r="JN165" i="2"/>
  <c r="JM165" i="2"/>
  <c r="JL165" i="2"/>
  <c r="JK165" i="2"/>
  <c r="JJ165" i="2"/>
  <c r="JI165" i="2"/>
  <c r="JH165" i="2"/>
  <c r="JG165" i="2"/>
  <c r="JF165" i="2"/>
  <c r="JE165" i="2"/>
  <c r="JD165" i="2"/>
  <c r="JC165" i="2"/>
  <c r="JB165" i="2"/>
  <c r="JA165" i="2"/>
  <c r="IZ165" i="2"/>
  <c r="IY165" i="2"/>
  <c r="IX165" i="2"/>
  <c r="IW165" i="2"/>
  <c r="IV165" i="2"/>
  <c r="IU165" i="2"/>
  <c r="IT165" i="2"/>
  <c r="IS165" i="2"/>
  <c r="IR165" i="2"/>
  <c r="IQ165" i="2"/>
  <c r="IP165" i="2"/>
  <c r="IO165" i="2"/>
  <c r="IN165" i="2"/>
  <c r="IM165" i="2"/>
  <c r="IL165" i="2"/>
  <c r="IK165" i="2"/>
  <c r="IJ165" i="2"/>
  <c r="II165" i="2"/>
  <c r="IH165" i="2"/>
  <c r="IG165" i="2"/>
  <c r="IF165" i="2"/>
  <c r="IE165" i="2"/>
  <c r="ID165" i="2"/>
  <c r="IC165" i="2"/>
  <c r="IB165" i="2"/>
  <c r="IA165" i="2"/>
  <c r="HZ165" i="2"/>
  <c r="HY165" i="2"/>
  <c r="HX165" i="2"/>
  <c r="HW165" i="2"/>
  <c r="HV165" i="2"/>
  <c r="HU165" i="2"/>
  <c r="HT165" i="2"/>
  <c r="HS165" i="2"/>
  <c r="HR165" i="2"/>
  <c r="HQ165" i="2"/>
  <c r="HP165" i="2"/>
  <c r="HO165" i="2"/>
  <c r="HN165" i="2"/>
  <c r="HM165" i="2"/>
  <c r="HL165" i="2"/>
  <c r="HK165" i="2"/>
  <c r="HJ165" i="2"/>
  <c r="HI165" i="2"/>
  <c r="HH165" i="2"/>
  <c r="HG165" i="2"/>
  <c r="HF165" i="2"/>
  <c r="HE165" i="2"/>
  <c r="HD165" i="2"/>
  <c r="HC165" i="2"/>
  <c r="HB165" i="2"/>
  <c r="HA165" i="2"/>
  <c r="GZ165" i="2"/>
  <c r="GY165" i="2"/>
  <c r="GX165" i="2"/>
  <c r="GW165" i="2"/>
  <c r="GV165" i="2"/>
  <c r="GU165" i="2"/>
  <c r="GT165" i="2"/>
  <c r="GS165" i="2"/>
  <c r="GR165" i="2"/>
  <c r="GQ165" i="2"/>
  <c r="GP165" i="2"/>
  <c r="GO165" i="2"/>
  <c r="GN165" i="2"/>
  <c r="GM165" i="2"/>
  <c r="GL165" i="2"/>
  <c r="GK165" i="2"/>
  <c r="GJ165" i="2"/>
  <c r="GI165" i="2"/>
  <c r="GH165" i="2"/>
  <c r="GG165" i="2"/>
  <c r="GF165" i="2"/>
  <c r="GE165" i="2"/>
  <c r="GD165" i="2"/>
  <c r="GC165" i="2"/>
  <c r="GB165" i="2"/>
  <c r="GA165" i="2"/>
  <c r="FZ165" i="2"/>
  <c r="FY165" i="2"/>
  <c r="FX165" i="2"/>
  <c r="FW165" i="2"/>
  <c r="FV165" i="2"/>
  <c r="FU165" i="2"/>
  <c r="FT165" i="2"/>
  <c r="FS165" i="2"/>
  <c r="FR165" i="2"/>
  <c r="FQ165" i="2"/>
  <c r="FP165" i="2"/>
  <c r="FO165" i="2"/>
  <c r="FN165" i="2"/>
  <c r="FM165" i="2"/>
  <c r="FL165" i="2"/>
  <c r="FK165" i="2"/>
  <c r="FJ165" i="2"/>
  <c r="FI165" i="2"/>
  <c r="FH165" i="2"/>
  <c r="FG165" i="2"/>
  <c r="FF165" i="2"/>
  <c r="FE165" i="2"/>
  <c r="FD165" i="2"/>
  <c r="FC165" i="2"/>
  <c r="FB165" i="2"/>
  <c r="FA165" i="2"/>
  <c r="EZ165" i="2"/>
  <c r="EY165" i="2"/>
  <c r="EX165" i="2"/>
  <c r="EW165" i="2"/>
  <c r="EV165" i="2"/>
  <c r="EU165" i="2"/>
  <c r="ET165" i="2"/>
  <c r="ES165" i="2"/>
  <c r="ER165" i="2"/>
  <c r="EQ165" i="2"/>
  <c r="EP165" i="2"/>
  <c r="EO165" i="2"/>
  <c r="EN165" i="2"/>
  <c r="EM165" i="2"/>
  <c r="EL165" i="2"/>
  <c r="EK165" i="2"/>
  <c r="EJ165" i="2"/>
  <c r="EI165" i="2"/>
  <c r="EH165" i="2"/>
  <c r="EG165" i="2"/>
  <c r="EF165" i="2"/>
  <c r="EE165" i="2"/>
  <c r="ED165" i="2"/>
  <c r="EC165" i="2"/>
  <c r="EB165" i="2"/>
  <c r="EA165" i="2"/>
  <c r="DZ165" i="2"/>
  <c r="DY165" i="2"/>
  <c r="DX165" i="2"/>
  <c r="DW165" i="2"/>
  <c r="DV165" i="2"/>
  <c r="DU165" i="2"/>
  <c r="DT165" i="2"/>
  <c r="DS165" i="2"/>
  <c r="DR165" i="2"/>
  <c r="DQ165" i="2"/>
  <c r="DP165" i="2"/>
  <c r="DO165" i="2"/>
  <c r="DN165" i="2"/>
  <c r="DM165" i="2"/>
  <c r="DL165" i="2"/>
  <c r="DK165" i="2"/>
  <c r="DJ165" i="2"/>
  <c r="DI165" i="2"/>
  <c r="DH165" i="2"/>
  <c r="DG165" i="2"/>
  <c r="DF165" i="2"/>
  <c r="DE165" i="2"/>
  <c r="DD165" i="2"/>
  <c r="DC165" i="2"/>
  <c r="DB165" i="2"/>
  <c r="DA165" i="2"/>
  <c r="CZ165" i="2"/>
  <c r="CY165" i="2"/>
  <c r="CX165" i="2"/>
  <c r="CW165" i="2"/>
  <c r="CV165" i="2"/>
  <c r="CU165" i="2"/>
  <c r="CT165" i="2"/>
  <c r="CS165" i="2"/>
  <c r="CR165" i="2"/>
  <c r="CQ165" i="2"/>
  <c r="CP165" i="2"/>
  <c r="CO165" i="2"/>
  <c r="CN165" i="2"/>
  <c r="CM165" i="2"/>
  <c r="CL165" i="2"/>
  <c r="CK165" i="2"/>
  <c r="CJ165" i="2"/>
  <c r="CI165" i="2"/>
  <c r="CH165" i="2"/>
  <c r="CG165" i="2"/>
  <c r="CF165" i="2"/>
  <c r="CE165" i="2"/>
  <c r="CD165" i="2"/>
  <c r="CC165" i="2"/>
  <c r="CB165" i="2"/>
  <c r="CA165" i="2"/>
  <c r="BZ165" i="2"/>
  <c r="BY165" i="2"/>
  <c r="BX165" i="2"/>
  <c r="BW165" i="2"/>
  <c r="BV165" i="2"/>
  <c r="BU165" i="2"/>
  <c r="BT165" i="2"/>
  <c r="BS165" i="2"/>
  <c r="BR165" i="2"/>
  <c r="BQ165" i="2"/>
  <c r="BP165" i="2"/>
  <c r="BO165" i="2"/>
  <c r="BN165" i="2"/>
  <c r="BM165" i="2"/>
  <c r="BL165" i="2"/>
  <c r="BK165" i="2"/>
  <c r="BJ165" i="2"/>
  <c r="BI165" i="2"/>
  <c r="BH165" i="2"/>
  <c r="BG165" i="2"/>
  <c r="BF165" i="2"/>
  <c r="BE165" i="2"/>
  <c r="BD165" i="2"/>
  <c r="BC165" i="2"/>
  <c r="BB165" i="2"/>
  <c r="BA165" i="2"/>
  <c r="AZ165" i="2"/>
  <c r="AY165" i="2"/>
  <c r="AX165" i="2"/>
  <c r="AW165" i="2"/>
  <c r="AV165" i="2"/>
  <c r="AU165" i="2"/>
  <c r="AT165" i="2"/>
  <c r="AS165" i="2"/>
  <c r="AR165" i="2"/>
  <c r="AQ165" i="2"/>
  <c r="AP165" i="2"/>
  <c r="AO36" i="2"/>
  <c r="AO40" i="2"/>
  <c r="AO44" i="2"/>
  <c r="AO48" i="2"/>
  <c r="AO52" i="2"/>
  <c r="AO56" i="2"/>
  <c r="AO60" i="2"/>
  <c r="AO64" i="2"/>
  <c r="AO68" i="2"/>
  <c r="AO72" i="2"/>
  <c r="AO32" i="2"/>
  <c r="AO31" i="2"/>
  <c r="AO21" i="2"/>
  <c r="AO20" i="2"/>
  <c r="AO166" i="2"/>
  <c r="AO165" i="2"/>
  <c r="AN36" i="2"/>
  <c r="AN40" i="2"/>
  <c r="AN44" i="2"/>
  <c r="AN48" i="2"/>
  <c r="AN52" i="2"/>
  <c r="AN56" i="2"/>
  <c r="AN60" i="2"/>
  <c r="AN64" i="2"/>
  <c r="AN68" i="2"/>
  <c r="AN72" i="2"/>
  <c r="AN32" i="2"/>
  <c r="AN31" i="2"/>
  <c r="AN21" i="2"/>
  <c r="AN20" i="2"/>
  <c r="AN166" i="2"/>
  <c r="AN165" i="2"/>
  <c r="EK40" i="3"/>
  <c r="AD16" i="8"/>
  <c r="AD43" i="8"/>
  <c r="EF40" i="3"/>
  <c r="AC16" i="8"/>
  <c r="AC43" i="8"/>
  <c r="EA40" i="3"/>
  <c r="AB16" i="8"/>
  <c r="AB43" i="8"/>
  <c r="DV40" i="3"/>
  <c r="AA16" i="8"/>
  <c r="AA43" i="8"/>
  <c r="DQ40" i="3"/>
  <c r="Z16" i="8"/>
  <c r="Z43" i="8"/>
  <c r="DL40" i="3"/>
  <c r="Y16" i="8"/>
  <c r="Y43" i="8"/>
  <c r="DG40" i="3"/>
  <c r="X16" i="8"/>
  <c r="X43" i="8"/>
  <c r="DB40" i="3"/>
  <c r="W16" i="8"/>
  <c r="W43" i="8"/>
  <c r="CW40" i="3"/>
  <c r="V16" i="8"/>
  <c r="V43" i="8"/>
  <c r="CR40" i="3"/>
  <c r="U16" i="8"/>
  <c r="U43" i="8"/>
  <c r="CL35" i="3"/>
  <c r="CM35" i="3"/>
  <c r="CM40" i="3"/>
  <c r="T16" i="8"/>
  <c r="T43" i="8"/>
  <c r="CH40" i="3"/>
  <c r="S16" i="8"/>
  <c r="S43" i="8"/>
  <c r="CC40" i="3"/>
  <c r="R16" i="8"/>
  <c r="R43" i="8"/>
  <c r="BX40" i="3"/>
  <c r="Q16" i="8"/>
  <c r="Q43" i="8"/>
  <c r="BS40" i="3"/>
  <c r="P16" i="8"/>
  <c r="P43" i="8"/>
  <c r="BN40" i="3"/>
  <c r="O16" i="8"/>
  <c r="O43" i="8"/>
  <c r="BI40" i="3"/>
  <c r="N16" i="8"/>
  <c r="N43" i="8"/>
  <c r="BD40" i="3"/>
  <c r="M16" i="8"/>
  <c r="M43" i="8"/>
  <c r="AY40" i="3"/>
  <c r="L16" i="8"/>
  <c r="L9" i="8"/>
  <c r="L43" i="8"/>
  <c r="AT40" i="3"/>
  <c r="K16" i="8"/>
  <c r="K9" i="8"/>
  <c r="K43" i="8"/>
  <c r="AO40" i="3"/>
  <c r="J16" i="8"/>
  <c r="J9" i="8"/>
  <c r="J43" i="8"/>
  <c r="AJ40" i="3"/>
  <c r="I16" i="8"/>
  <c r="I43" i="8"/>
  <c r="AE40" i="3"/>
  <c r="H16" i="8"/>
  <c r="H43" i="8"/>
  <c r="Z40" i="3"/>
  <c r="G16" i="8"/>
  <c r="G43" i="8"/>
  <c r="U40" i="3"/>
  <c r="F16" i="8"/>
  <c r="F43" i="8"/>
  <c r="P40" i="3"/>
  <c r="E16" i="8"/>
  <c r="E43" i="8"/>
  <c r="K40" i="3"/>
  <c r="D16" i="8"/>
  <c r="D43" i="8"/>
  <c r="F40" i="3"/>
  <c r="C16" i="8"/>
  <c r="C43" i="8"/>
  <c r="C15" i="8"/>
  <c r="C27" i="8"/>
  <c r="EK20" i="3"/>
  <c r="EK27" i="3"/>
  <c r="EK19" i="3"/>
  <c r="AD15" i="8"/>
  <c r="AD27" i="8"/>
  <c r="EF20" i="3"/>
  <c r="EF27" i="3"/>
  <c r="EF19" i="3"/>
  <c r="AC15" i="8"/>
  <c r="AC27" i="8"/>
  <c r="AB15" i="8"/>
  <c r="AB27" i="8"/>
  <c r="DV20" i="3"/>
  <c r="DV27" i="3"/>
  <c r="DV19" i="3"/>
  <c r="AA15" i="8"/>
  <c r="AA27" i="8"/>
  <c r="Z15" i="8"/>
  <c r="Z27" i="8"/>
  <c r="DL20" i="3"/>
  <c r="DL27" i="3"/>
  <c r="DL19" i="3"/>
  <c r="Y15" i="8"/>
  <c r="Y27" i="8"/>
  <c r="X15" i="8"/>
  <c r="X27" i="8"/>
  <c r="W15" i="8"/>
  <c r="W27" i="8"/>
  <c r="CW20" i="3"/>
  <c r="CW27" i="3"/>
  <c r="CW19" i="3"/>
  <c r="V15" i="8"/>
  <c r="V27" i="8"/>
  <c r="CR20" i="3"/>
  <c r="CR27" i="3"/>
  <c r="CR19" i="3"/>
  <c r="U15" i="8"/>
  <c r="U27" i="8"/>
  <c r="CM20" i="3"/>
  <c r="CM27" i="3"/>
  <c r="CM19" i="3"/>
  <c r="T15" i="8"/>
  <c r="T27" i="8"/>
  <c r="CH20" i="3"/>
  <c r="CH27" i="3"/>
  <c r="CH19" i="3"/>
  <c r="S15" i="8"/>
  <c r="S27" i="8"/>
  <c r="R15" i="8"/>
  <c r="R27" i="8"/>
  <c r="BW22" i="3"/>
  <c r="BW23" i="3"/>
  <c r="BW25" i="3"/>
  <c r="BW20" i="3"/>
  <c r="BW28" i="3"/>
  <c r="BW30" i="3"/>
  <c r="BW32" i="3"/>
  <c r="BW34" i="3"/>
  <c r="BW27" i="3"/>
  <c r="BW35" i="3"/>
  <c r="BW36" i="3"/>
  <c r="BW19" i="3"/>
  <c r="BX19" i="3"/>
  <c r="Q15" i="8"/>
  <c r="Q27" i="8"/>
  <c r="BR22" i="3"/>
  <c r="BR23" i="3"/>
  <c r="BR24" i="3"/>
  <c r="BR25" i="3"/>
  <c r="BR20" i="3"/>
  <c r="BR28" i="3"/>
  <c r="BR30" i="3"/>
  <c r="BR32" i="3"/>
  <c r="BR34" i="3"/>
  <c r="BR27" i="3"/>
  <c r="BR35" i="3"/>
  <c r="BR36" i="3"/>
  <c r="BR19" i="3"/>
  <c r="BS19" i="3"/>
  <c r="P15" i="8"/>
  <c r="P27" i="8"/>
  <c r="BM22" i="3"/>
  <c r="BM24" i="3"/>
  <c r="BM25" i="3"/>
  <c r="BM20" i="3"/>
  <c r="BM28" i="3"/>
  <c r="BM30" i="3"/>
  <c r="BM32" i="3"/>
  <c r="BM33" i="3"/>
  <c r="BM34" i="3"/>
  <c r="BM27" i="3"/>
  <c r="BM35" i="3"/>
  <c r="BM36" i="3"/>
  <c r="BM19" i="3"/>
  <c r="BN19" i="3"/>
  <c r="O15" i="8"/>
  <c r="O27" i="8"/>
  <c r="BH35" i="3"/>
  <c r="BH36" i="3"/>
  <c r="BH19" i="3"/>
  <c r="BI19" i="3"/>
  <c r="N15" i="8"/>
  <c r="N27" i="8"/>
  <c r="BD20" i="3"/>
  <c r="BD27" i="3"/>
  <c r="BD19" i="3"/>
  <c r="M15" i="8"/>
  <c r="M27" i="8"/>
  <c r="L15" i="8"/>
  <c r="L27" i="8"/>
  <c r="K15" i="8"/>
  <c r="K27" i="8"/>
  <c r="J15" i="8"/>
  <c r="J27" i="8"/>
  <c r="I15" i="8"/>
  <c r="I27" i="8"/>
  <c r="AE20" i="3"/>
  <c r="AE27" i="3"/>
  <c r="AE19" i="3"/>
  <c r="H15" i="8"/>
  <c r="H27" i="8"/>
  <c r="G15" i="8"/>
  <c r="G27" i="8"/>
  <c r="U20" i="3"/>
  <c r="U27" i="3"/>
  <c r="U19" i="3"/>
  <c r="F15" i="8"/>
  <c r="F27" i="8"/>
  <c r="E15" i="8"/>
  <c r="E27" i="8"/>
  <c r="K20" i="3"/>
  <c r="K27" i="3"/>
  <c r="K19" i="3"/>
  <c r="D15" i="8"/>
  <c r="D27" i="8"/>
  <c r="V31" i="8"/>
  <c r="V32" i="8"/>
  <c r="V33" i="8"/>
  <c r="T31" i="8"/>
  <c r="T32" i="8"/>
  <c r="T33" i="8"/>
  <c r="AY41" i="3"/>
  <c r="L17" i="8"/>
  <c r="M33" i="8"/>
  <c r="L31" i="8"/>
  <c r="AT41" i="3"/>
  <c r="K17" i="8"/>
  <c r="K31" i="8"/>
  <c r="AO41" i="3"/>
  <c r="J17" i="8"/>
  <c r="J31" i="8"/>
  <c r="AJ41" i="3"/>
  <c r="I17"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AD28" i="8"/>
  <c r="AC28" i="8"/>
  <c r="AB28" i="8"/>
  <c r="AA28" i="8"/>
  <c r="Z28" i="8"/>
  <c r="Y28" i="8"/>
  <c r="X28" i="8"/>
  <c r="W28" i="8"/>
  <c r="V28" i="8"/>
  <c r="U28" i="8"/>
  <c r="T28" i="8"/>
  <c r="S28" i="8"/>
  <c r="R28" i="8"/>
  <c r="Q28" i="8"/>
  <c r="P28" i="8"/>
  <c r="O28" i="8"/>
  <c r="N28" i="8"/>
  <c r="M28" i="8"/>
  <c r="L28" i="8"/>
  <c r="K28" i="8"/>
  <c r="J28" i="8"/>
  <c r="I28" i="8"/>
  <c r="H28" i="8"/>
  <c r="G28" i="8"/>
  <c r="F28" i="8"/>
  <c r="E28" i="8"/>
  <c r="D28"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29" i="8"/>
  <c r="C28" i="8"/>
  <c r="C26" i="8"/>
  <c r="EK8" i="3"/>
  <c r="AD8" i="8"/>
  <c r="AD22" i="8"/>
  <c r="EF8" i="3"/>
  <c r="AC8" i="8"/>
  <c r="AC22" i="8"/>
  <c r="AB8" i="8"/>
  <c r="AB22" i="8"/>
  <c r="DV8" i="3"/>
  <c r="AA8" i="8"/>
  <c r="AA22" i="8"/>
  <c r="Z8" i="8"/>
  <c r="Z22" i="8"/>
  <c r="DL8" i="3"/>
  <c r="Y8" i="8"/>
  <c r="Y22" i="8"/>
  <c r="X8" i="8"/>
  <c r="X22" i="8"/>
  <c r="W8" i="8"/>
  <c r="W22" i="8"/>
  <c r="CV13" i="3"/>
  <c r="CW13" i="3"/>
  <c r="CV14" i="3"/>
  <c r="CW14" i="3"/>
  <c r="CV15" i="3"/>
  <c r="CW15" i="3"/>
  <c r="CW8" i="3"/>
  <c r="V8" i="8"/>
  <c r="V22" i="8"/>
  <c r="CQ13" i="3"/>
  <c r="CR13" i="3"/>
  <c r="CQ14" i="3"/>
  <c r="CR14" i="3"/>
  <c r="CR8" i="3"/>
  <c r="U8" i="8"/>
  <c r="U22" i="8"/>
  <c r="CL10" i="3"/>
  <c r="CM10" i="3"/>
  <c r="CM8" i="3"/>
  <c r="T8" i="8"/>
  <c r="T22" i="8"/>
  <c r="CG13" i="3"/>
  <c r="CH13" i="3"/>
  <c r="CH8" i="3"/>
  <c r="S8" i="8"/>
  <c r="S22" i="8"/>
  <c r="R8" i="8"/>
  <c r="R22" i="8"/>
  <c r="BW13" i="3"/>
  <c r="BX13" i="3"/>
  <c r="BX8" i="3"/>
  <c r="Q8" i="8"/>
  <c r="Q22" i="8"/>
  <c r="BR10" i="3"/>
  <c r="BS10" i="3"/>
  <c r="BS8" i="3"/>
  <c r="P8" i="8"/>
  <c r="P22" i="8"/>
  <c r="BM10" i="3"/>
  <c r="BN10" i="3"/>
  <c r="BN8" i="3"/>
  <c r="O8" i="8"/>
  <c r="O22" i="8"/>
  <c r="BH10" i="3"/>
  <c r="BI10" i="3"/>
  <c r="BI8" i="3"/>
  <c r="N8" i="8"/>
  <c r="N22" i="8"/>
  <c r="BD8" i="3"/>
  <c r="M8" i="8"/>
  <c r="M22" i="8"/>
  <c r="L8" i="8"/>
  <c r="L22" i="8"/>
  <c r="K8" i="8"/>
  <c r="K22" i="8"/>
  <c r="J8" i="8"/>
  <c r="J22" i="8"/>
  <c r="I8" i="8"/>
  <c r="I22" i="8"/>
  <c r="AE8" i="3"/>
  <c r="H8" i="8"/>
  <c r="H22" i="8"/>
  <c r="G8" i="8"/>
  <c r="G22" i="8"/>
  <c r="U8" i="3"/>
  <c r="F8" i="8"/>
  <c r="F22" i="8"/>
  <c r="E8" i="8"/>
  <c r="E22" i="8"/>
  <c r="K8" i="3"/>
  <c r="D8" i="8"/>
  <c r="D22" i="8"/>
  <c r="C8" i="8"/>
  <c r="C22" i="8"/>
  <c r="EP41" i="3"/>
  <c r="EP40" i="3"/>
  <c r="L12" i="8"/>
  <c r="AD12" i="8"/>
  <c r="AC12" i="8"/>
  <c r="AB12" i="8"/>
  <c r="AA12" i="8"/>
  <c r="Z12" i="8"/>
  <c r="Y12" i="8"/>
  <c r="X12" i="8"/>
  <c r="W12" i="8"/>
  <c r="V12" i="8"/>
  <c r="U12" i="8"/>
  <c r="T12" i="8"/>
  <c r="S12" i="8"/>
  <c r="R12" i="8"/>
  <c r="Q12" i="8"/>
  <c r="P12" i="8"/>
  <c r="O12" i="8"/>
  <c r="N12" i="8"/>
  <c r="M12" i="8"/>
  <c r="K12" i="8"/>
  <c r="J12" i="8"/>
  <c r="I12" i="8"/>
  <c r="H12" i="8"/>
  <c r="G12" i="8"/>
  <c r="F12" i="8"/>
  <c r="E12" i="8"/>
  <c r="D12" i="8"/>
  <c r="C12" i="8"/>
  <c r="AD11" i="8"/>
  <c r="AC11" i="8"/>
  <c r="AB11" i="8"/>
  <c r="AA11" i="8"/>
  <c r="Z11" i="8"/>
  <c r="Y11" i="8"/>
  <c r="X11" i="8"/>
  <c r="W11" i="8"/>
  <c r="V11" i="8"/>
  <c r="U11" i="8"/>
  <c r="T11" i="8"/>
  <c r="S11" i="8"/>
  <c r="R11" i="8"/>
  <c r="Q11" i="8"/>
  <c r="P11" i="8"/>
  <c r="O11" i="8"/>
  <c r="N11" i="8"/>
  <c r="M11" i="8"/>
  <c r="L11" i="8"/>
  <c r="K11" i="8"/>
  <c r="J11" i="8"/>
  <c r="I11" i="8"/>
  <c r="H11" i="8"/>
  <c r="G11" i="8"/>
  <c r="F11" i="8"/>
  <c r="E11" i="8"/>
  <c r="D11" i="8"/>
  <c r="C11" i="8"/>
  <c r="AD10" i="8"/>
  <c r="AC10" i="8"/>
  <c r="AB10" i="8"/>
  <c r="AA10" i="8"/>
  <c r="Z10" i="8"/>
  <c r="Y10" i="8"/>
  <c r="X10" i="8"/>
  <c r="W10" i="8"/>
  <c r="V10" i="8"/>
  <c r="U10" i="8"/>
  <c r="T10" i="8"/>
  <c r="S10" i="8"/>
  <c r="R10" i="8"/>
  <c r="Q10" i="8"/>
  <c r="P10" i="8"/>
  <c r="O10" i="8"/>
  <c r="N10" i="8"/>
  <c r="M10" i="8"/>
  <c r="L10" i="8"/>
  <c r="K10" i="8"/>
  <c r="J10" i="8"/>
  <c r="I10" i="8"/>
  <c r="H10" i="8"/>
  <c r="G10" i="8"/>
  <c r="F10" i="8"/>
  <c r="E10" i="8"/>
  <c r="AI11" i="3"/>
  <c r="AI12" i="3"/>
  <c r="AI15" i="3"/>
  <c r="AD11" i="3"/>
  <c r="AD12" i="3"/>
  <c r="AD15" i="3"/>
  <c r="D10" i="8"/>
  <c r="C10" i="8"/>
  <c r="D6" i="8"/>
  <c r="E6" i="8"/>
  <c r="F6" i="8"/>
  <c r="G6" i="8"/>
  <c r="H6" i="8"/>
  <c r="I6" i="8"/>
  <c r="J6" i="8"/>
  <c r="K6" i="8"/>
  <c r="L6" i="8"/>
  <c r="M6" i="8"/>
  <c r="N6" i="8"/>
  <c r="O6" i="8"/>
  <c r="P6" i="8"/>
  <c r="Q6" i="8"/>
  <c r="R6" i="8"/>
  <c r="S6" i="8"/>
  <c r="T6" i="8"/>
  <c r="U6" i="8"/>
  <c r="V6" i="8"/>
  <c r="W6" i="8"/>
  <c r="X6" i="8"/>
  <c r="Y6" i="8"/>
  <c r="Z6" i="8"/>
  <c r="AA6" i="8"/>
  <c r="AB6" i="8"/>
  <c r="AC6" i="8"/>
  <c r="AD6" i="8"/>
  <c r="BS97" i="2"/>
  <c r="BS98" i="2"/>
  <c r="BS16" i="2"/>
  <c r="BS10" i="2"/>
  <c r="BS8" i="2"/>
  <c r="BX27" i="3"/>
  <c r="BX20" i="3"/>
  <c r="BS27" i="3"/>
  <c r="BS20" i="3"/>
  <c r="BM11" i="3"/>
  <c r="BM12" i="3"/>
  <c r="BM14" i="3"/>
  <c r="BM15" i="3"/>
  <c r="BM16" i="3"/>
  <c r="BM13" i="3"/>
  <c r="BM8" i="3"/>
  <c r="BH11" i="3"/>
  <c r="BH12" i="3"/>
  <c r="BH14" i="3"/>
  <c r="BH15" i="3"/>
  <c r="BH16" i="3"/>
  <c r="BH13" i="3"/>
  <c r="BH8" i="3"/>
  <c r="BN27" i="3"/>
  <c r="BN20" i="3"/>
  <c r="BI38" i="3"/>
  <c r="EP38" i="3"/>
  <c r="EK38" i="3"/>
  <c r="EF38" i="3"/>
  <c r="EA38" i="3"/>
  <c r="DV38" i="3"/>
  <c r="DQ38" i="3"/>
  <c r="DL38" i="3"/>
  <c r="DG38" i="3"/>
  <c r="DB38" i="3"/>
  <c r="CW38" i="3"/>
  <c r="CR38" i="3"/>
  <c r="CM38" i="3"/>
  <c r="CH38" i="3"/>
  <c r="CC38" i="3"/>
  <c r="BX38" i="3"/>
  <c r="BS38" i="3"/>
  <c r="BN38" i="3"/>
  <c r="BD38" i="3"/>
  <c r="AY38" i="3"/>
  <c r="AT38" i="3"/>
  <c r="AO38" i="3"/>
  <c r="AJ38" i="3"/>
  <c r="AE38" i="3"/>
  <c r="Z38" i="3"/>
  <c r="U38" i="3"/>
  <c r="P38" i="3"/>
  <c r="K38" i="3"/>
  <c r="F38" i="3"/>
  <c r="EO21" i="3"/>
  <c r="EO22" i="3"/>
  <c r="EO23" i="3"/>
  <c r="EO24" i="3"/>
  <c r="EO25" i="3"/>
  <c r="EO20" i="3"/>
  <c r="EO27" i="3"/>
  <c r="EO35" i="3"/>
  <c r="EO36" i="3"/>
  <c r="EO19" i="3"/>
  <c r="EJ21" i="3"/>
  <c r="EJ22" i="3"/>
  <c r="EJ23" i="3"/>
  <c r="EJ24" i="3"/>
  <c r="EJ25" i="3"/>
  <c r="EJ20" i="3"/>
  <c r="EJ27" i="3"/>
  <c r="EJ35" i="3"/>
  <c r="EJ36" i="3"/>
  <c r="EJ19" i="3"/>
  <c r="EE21" i="3"/>
  <c r="EE22" i="3"/>
  <c r="EE23" i="3"/>
  <c r="EE24" i="3"/>
  <c r="EE25" i="3"/>
  <c r="EE20" i="3"/>
  <c r="EE27" i="3"/>
  <c r="EE35" i="3"/>
  <c r="EE36" i="3"/>
  <c r="EE19" i="3"/>
  <c r="DZ21" i="3"/>
  <c r="DZ22" i="3"/>
  <c r="DZ23" i="3"/>
  <c r="DZ24" i="3"/>
  <c r="DZ25" i="3"/>
  <c r="DZ20" i="3"/>
  <c r="DZ27" i="3"/>
  <c r="DZ35" i="3"/>
  <c r="DZ36" i="3"/>
  <c r="DZ19" i="3"/>
  <c r="DU21" i="3"/>
  <c r="DU22" i="3"/>
  <c r="DU23" i="3"/>
  <c r="DU24" i="3"/>
  <c r="DU25" i="3"/>
  <c r="DU20" i="3"/>
  <c r="DU27" i="3"/>
  <c r="DU35" i="3"/>
  <c r="DU36" i="3"/>
  <c r="DU19" i="3"/>
  <c r="DP21" i="3"/>
  <c r="DP22" i="3"/>
  <c r="DP23" i="3"/>
  <c r="DP24" i="3"/>
  <c r="DP25" i="3"/>
  <c r="DP20" i="3"/>
  <c r="DP28" i="3"/>
  <c r="DP29" i="3"/>
  <c r="DP30" i="3"/>
  <c r="DP31" i="3"/>
  <c r="DP32" i="3"/>
  <c r="DP33" i="3"/>
  <c r="DP34" i="3"/>
  <c r="DP27" i="3"/>
  <c r="DP35" i="3"/>
  <c r="DP36" i="3"/>
  <c r="DP19" i="3"/>
  <c r="DK21" i="3"/>
  <c r="DK22" i="3"/>
  <c r="DK23" i="3"/>
  <c r="DK24" i="3"/>
  <c r="DK25" i="3"/>
  <c r="DK20" i="3"/>
  <c r="DK28" i="3"/>
  <c r="DK29" i="3"/>
  <c r="DK30" i="3"/>
  <c r="DK31" i="3"/>
  <c r="DK32" i="3"/>
  <c r="DK33" i="3"/>
  <c r="DK34" i="3"/>
  <c r="DK27" i="3"/>
  <c r="DK35" i="3"/>
  <c r="DK36" i="3"/>
  <c r="DK19" i="3"/>
  <c r="DF21" i="3"/>
  <c r="DF22" i="3"/>
  <c r="DF23" i="3"/>
  <c r="DF24" i="3"/>
  <c r="DF25" i="3"/>
  <c r="DF20" i="3"/>
  <c r="DF28" i="3"/>
  <c r="DF29" i="3"/>
  <c r="DF30" i="3"/>
  <c r="DF31" i="3"/>
  <c r="DF32" i="3"/>
  <c r="DF33" i="3"/>
  <c r="DF34" i="3"/>
  <c r="DF27" i="3"/>
  <c r="DF35" i="3"/>
  <c r="DF36" i="3"/>
  <c r="DF19" i="3"/>
  <c r="DA21" i="3"/>
  <c r="DA22" i="3"/>
  <c r="DA23" i="3"/>
  <c r="DA24" i="3"/>
  <c r="DA25" i="3"/>
  <c r="DA20" i="3"/>
  <c r="DA28" i="3"/>
  <c r="DA29" i="3"/>
  <c r="DA30" i="3"/>
  <c r="DA31" i="3"/>
  <c r="DA32" i="3"/>
  <c r="DA33" i="3"/>
  <c r="DA34" i="3"/>
  <c r="DA27" i="3"/>
  <c r="DA35" i="3"/>
  <c r="DA36" i="3"/>
  <c r="DA19" i="3"/>
  <c r="CV22" i="3"/>
  <c r="CV23" i="3"/>
  <c r="CV24" i="3"/>
  <c r="CV25" i="3"/>
  <c r="CV20" i="3"/>
  <c r="CV28" i="3"/>
  <c r="CV30" i="3"/>
  <c r="CV34" i="3"/>
  <c r="CV27" i="3"/>
  <c r="CV35" i="3"/>
  <c r="CV36" i="3"/>
  <c r="CV19" i="3"/>
  <c r="CQ22" i="3"/>
  <c r="CQ23" i="3"/>
  <c r="CQ24" i="3"/>
  <c r="CQ25" i="3"/>
  <c r="CQ20" i="3"/>
  <c r="CQ28" i="3"/>
  <c r="CQ30" i="3"/>
  <c r="CQ34" i="3"/>
  <c r="CQ27" i="3"/>
  <c r="CQ35" i="3"/>
  <c r="CQ36" i="3"/>
  <c r="CQ19" i="3"/>
  <c r="CL22" i="3"/>
  <c r="CL23" i="3"/>
  <c r="CL24" i="3"/>
  <c r="CL25" i="3"/>
  <c r="CL20" i="3"/>
  <c r="CL28" i="3"/>
  <c r="CL30" i="3"/>
  <c r="CL34" i="3"/>
  <c r="CL27" i="3"/>
  <c r="CL19" i="3"/>
  <c r="CG22" i="3"/>
  <c r="CG23" i="3"/>
  <c r="CG24" i="3"/>
  <c r="CG25" i="3"/>
  <c r="CG20" i="3"/>
  <c r="CG28" i="3"/>
  <c r="CG30" i="3"/>
  <c r="CG34" i="3"/>
  <c r="CG27" i="3"/>
  <c r="CG35" i="3"/>
  <c r="CG36" i="3"/>
  <c r="CG19" i="3"/>
  <c r="CB21" i="3"/>
  <c r="CB22" i="3"/>
  <c r="CB23" i="3"/>
  <c r="CB24" i="3"/>
  <c r="CB25" i="3"/>
  <c r="CB20" i="3"/>
  <c r="CB28" i="3"/>
  <c r="CB29" i="3"/>
  <c r="CB30" i="3"/>
  <c r="CB31" i="3"/>
  <c r="CB32" i="3"/>
  <c r="CB33" i="3"/>
  <c r="CB34" i="3"/>
  <c r="CB27" i="3"/>
  <c r="CB35" i="3"/>
  <c r="CB36" i="3"/>
  <c r="CB19" i="3"/>
  <c r="BC23" i="3"/>
  <c r="BC24" i="3"/>
  <c r="BC25" i="3"/>
  <c r="BC20" i="3"/>
  <c r="BC28" i="3"/>
  <c r="BC29" i="3"/>
  <c r="BC30" i="3"/>
  <c r="BC31" i="3"/>
  <c r="BC32" i="3"/>
  <c r="BC33" i="3"/>
  <c r="BC34" i="3"/>
  <c r="BC27" i="3"/>
  <c r="BC35" i="3"/>
  <c r="BC36" i="3"/>
  <c r="BC19" i="3"/>
  <c r="AX21" i="3"/>
  <c r="AX22" i="3"/>
  <c r="AX23" i="3"/>
  <c r="AX24" i="3"/>
  <c r="AX25" i="3"/>
  <c r="AX20" i="3"/>
  <c r="AX28" i="3"/>
  <c r="AX29" i="3"/>
  <c r="AX30" i="3"/>
  <c r="AX31" i="3"/>
  <c r="AX32" i="3"/>
  <c r="AX33" i="3"/>
  <c r="AX34" i="3"/>
  <c r="AX27" i="3"/>
  <c r="AX35" i="3"/>
  <c r="AX36" i="3"/>
  <c r="AX19" i="3"/>
  <c r="AS21" i="3"/>
  <c r="AS22" i="3"/>
  <c r="AS23" i="3"/>
  <c r="AS24" i="3"/>
  <c r="AS25" i="3"/>
  <c r="AS20" i="3"/>
  <c r="AS28" i="3"/>
  <c r="AS29" i="3"/>
  <c r="AS30" i="3"/>
  <c r="AS31" i="3"/>
  <c r="AS32" i="3"/>
  <c r="AS33" i="3"/>
  <c r="AS34" i="3"/>
  <c r="AS27" i="3"/>
  <c r="AS35" i="3"/>
  <c r="AS36" i="3"/>
  <c r="AS19" i="3"/>
  <c r="AN21" i="3"/>
  <c r="AN22" i="3"/>
  <c r="AN23" i="3"/>
  <c r="AN24" i="3"/>
  <c r="AN25" i="3"/>
  <c r="AN20" i="3"/>
  <c r="AN28" i="3"/>
  <c r="AN29" i="3"/>
  <c r="AN30" i="3"/>
  <c r="AN31" i="3"/>
  <c r="AN32" i="3"/>
  <c r="AN33" i="3"/>
  <c r="AN34" i="3"/>
  <c r="AN27" i="3"/>
  <c r="AN35" i="3"/>
  <c r="AN36" i="3"/>
  <c r="AN19" i="3"/>
  <c r="AI21" i="3"/>
  <c r="AI22" i="3"/>
  <c r="AI23" i="3"/>
  <c r="AI24" i="3"/>
  <c r="AI25" i="3"/>
  <c r="AI20" i="3"/>
  <c r="AI28" i="3"/>
  <c r="AI29" i="3"/>
  <c r="AI30" i="3"/>
  <c r="AI31" i="3"/>
  <c r="AI32" i="3"/>
  <c r="AI33" i="3"/>
  <c r="AI34" i="3"/>
  <c r="AI27" i="3"/>
  <c r="AI35" i="3"/>
  <c r="AI36" i="3"/>
  <c r="AI19" i="3"/>
  <c r="AD21" i="3"/>
  <c r="AD22" i="3"/>
  <c r="AD23" i="3"/>
  <c r="AD24" i="3"/>
  <c r="AD25" i="3"/>
  <c r="AD20" i="3"/>
  <c r="AD28" i="3"/>
  <c r="AD29" i="3"/>
  <c r="AD30" i="3"/>
  <c r="AD31" i="3"/>
  <c r="AD32" i="3"/>
  <c r="AD33" i="3"/>
  <c r="AD34" i="3"/>
  <c r="AD27" i="3"/>
  <c r="AD35" i="3"/>
  <c r="AD36" i="3"/>
  <c r="AD19" i="3"/>
  <c r="Y21" i="3"/>
  <c r="Y22" i="3"/>
  <c r="Y23" i="3"/>
  <c r="Y24" i="3"/>
  <c r="Y25" i="3"/>
  <c r="Y20" i="3"/>
  <c r="Y28" i="3"/>
  <c r="Y29" i="3"/>
  <c r="Y30" i="3"/>
  <c r="Y31" i="3"/>
  <c r="Y32" i="3"/>
  <c r="Y33" i="3"/>
  <c r="Y34" i="3"/>
  <c r="Y27" i="3"/>
  <c r="Y35" i="3"/>
  <c r="Y36" i="3"/>
  <c r="Y19" i="3"/>
  <c r="T21" i="3"/>
  <c r="T22" i="3"/>
  <c r="T23" i="3"/>
  <c r="T24" i="3"/>
  <c r="T25" i="3"/>
  <c r="T20" i="3"/>
  <c r="T28" i="3"/>
  <c r="T29" i="3"/>
  <c r="T30" i="3"/>
  <c r="T31" i="3"/>
  <c r="T32" i="3"/>
  <c r="T33" i="3"/>
  <c r="T34" i="3"/>
  <c r="T27" i="3"/>
  <c r="T35" i="3"/>
  <c r="T36" i="3"/>
  <c r="T19" i="3"/>
  <c r="O21" i="3"/>
  <c r="O22" i="3"/>
  <c r="O23" i="3"/>
  <c r="O24" i="3"/>
  <c r="O25" i="3"/>
  <c r="O20" i="3"/>
  <c r="O28" i="3"/>
  <c r="O29" i="3"/>
  <c r="O30" i="3"/>
  <c r="O31" i="3"/>
  <c r="O32" i="3"/>
  <c r="O33" i="3"/>
  <c r="O34" i="3"/>
  <c r="O27" i="3"/>
  <c r="O35" i="3"/>
  <c r="O36" i="3"/>
  <c r="O19" i="3"/>
  <c r="J27" i="3"/>
  <c r="J20" i="3"/>
  <c r="J19" i="3"/>
  <c r="E20" i="3"/>
  <c r="T11" i="3"/>
  <c r="T12" i="3"/>
  <c r="T14" i="3"/>
  <c r="T15" i="3"/>
  <c r="T16" i="3"/>
  <c r="T9" i="3"/>
  <c r="T10" i="3"/>
  <c r="T13" i="3"/>
  <c r="T8" i="3"/>
  <c r="EO11" i="3"/>
  <c r="EO12" i="3"/>
  <c r="EO14" i="3"/>
  <c r="EO15" i="3"/>
  <c r="EO16" i="3"/>
  <c r="EO10" i="3"/>
  <c r="EO13" i="3"/>
  <c r="EO8" i="3"/>
  <c r="EJ11" i="3"/>
  <c r="EJ12" i="3"/>
  <c r="EJ14" i="3"/>
  <c r="EJ15" i="3"/>
  <c r="EJ16" i="3"/>
  <c r="EJ9" i="3"/>
  <c r="EJ10" i="3"/>
  <c r="EJ13" i="3"/>
  <c r="EJ8" i="3"/>
  <c r="EE11" i="3"/>
  <c r="EE12" i="3"/>
  <c r="EE14" i="3"/>
  <c r="EE15" i="3"/>
  <c r="EE16" i="3"/>
  <c r="EE9" i="3"/>
  <c r="EE10" i="3"/>
  <c r="EE13" i="3"/>
  <c r="EE8" i="3"/>
  <c r="DZ11" i="3"/>
  <c r="DZ12" i="3"/>
  <c r="DZ14" i="3"/>
  <c r="DZ15" i="3"/>
  <c r="DZ16" i="3"/>
  <c r="DZ9" i="3"/>
  <c r="DZ10" i="3"/>
  <c r="DZ13" i="3"/>
  <c r="DZ8" i="3"/>
  <c r="DU11" i="3"/>
  <c r="DU12" i="3"/>
  <c r="DU14" i="3"/>
  <c r="DU15" i="3"/>
  <c r="DU16" i="3"/>
  <c r="DU9" i="3"/>
  <c r="DU10" i="3"/>
  <c r="DU13" i="3"/>
  <c r="DU8" i="3"/>
  <c r="DP11" i="3"/>
  <c r="DP12" i="3"/>
  <c r="DP14" i="3"/>
  <c r="DP15" i="3"/>
  <c r="DP16" i="3"/>
  <c r="DP9" i="3"/>
  <c r="DP10" i="3"/>
  <c r="DP13" i="3"/>
  <c r="DP8" i="3"/>
  <c r="DK11" i="3"/>
  <c r="DK12" i="3"/>
  <c r="DK14" i="3"/>
  <c r="DK15" i="3"/>
  <c r="DK16" i="3"/>
  <c r="DK9" i="3"/>
  <c r="DK10" i="3"/>
  <c r="DK13" i="3"/>
  <c r="DK8" i="3"/>
  <c r="DF11" i="3"/>
  <c r="DF12" i="3"/>
  <c r="DF14" i="3"/>
  <c r="DF15" i="3"/>
  <c r="DF16" i="3"/>
  <c r="DF9" i="3"/>
  <c r="DF10" i="3"/>
  <c r="DF13" i="3"/>
  <c r="DF8" i="3"/>
  <c r="DA11" i="3"/>
  <c r="DA12" i="3"/>
  <c r="DA14" i="3"/>
  <c r="DA15" i="3"/>
  <c r="DA16" i="3"/>
  <c r="DA9" i="3"/>
  <c r="DA10" i="3"/>
  <c r="DA13" i="3"/>
  <c r="DA8" i="3"/>
  <c r="CV11" i="3"/>
  <c r="CV12" i="3"/>
  <c r="CV16" i="3"/>
  <c r="CV10" i="3"/>
  <c r="CV8" i="3"/>
  <c r="CQ11" i="3"/>
  <c r="CQ12" i="3"/>
  <c r="CQ15" i="3"/>
  <c r="CQ16" i="3"/>
  <c r="CQ10" i="3"/>
  <c r="CQ8" i="3"/>
  <c r="CL11" i="3"/>
  <c r="CL12" i="3"/>
  <c r="CL14" i="3"/>
  <c r="CL15" i="3"/>
  <c r="CL16" i="3"/>
  <c r="CL13" i="3"/>
  <c r="CL8" i="3"/>
  <c r="CG11" i="3"/>
  <c r="CG12" i="3"/>
  <c r="CG14" i="3"/>
  <c r="CG15" i="3"/>
  <c r="CG16" i="3"/>
  <c r="CG10" i="3"/>
  <c r="CG8" i="3"/>
  <c r="CB11" i="3"/>
  <c r="CB12" i="3"/>
  <c r="CB14" i="3"/>
  <c r="CB15" i="3"/>
  <c r="CB16" i="3"/>
  <c r="CB9" i="3"/>
  <c r="CB10" i="3"/>
  <c r="CB13" i="3"/>
  <c r="CB8" i="3"/>
  <c r="BW11" i="3"/>
  <c r="BW12" i="3"/>
  <c r="BW14" i="3"/>
  <c r="BW15" i="3"/>
  <c r="BW16" i="3"/>
  <c r="BW10" i="3"/>
  <c r="BW8" i="3"/>
  <c r="BR11" i="3"/>
  <c r="BR12" i="3"/>
  <c r="BR14" i="3"/>
  <c r="BR15" i="3"/>
  <c r="BR16" i="3"/>
  <c r="BR13" i="3"/>
  <c r="BR8" i="3"/>
  <c r="BC11" i="3"/>
  <c r="BC12" i="3"/>
  <c r="BC14" i="3"/>
  <c r="BC15" i="3"/>
  <c r="BC16" i="3"/>
  <c r="BC13" i="3"/>
  <c r="BC8" i="3"/>
  <c r="AX11" i="3"/>
  <c r="AX12" i="3"/>
  <c r="AX14" i="3"/>
  <c r="AX15" i="3"/>
  <c r="AX16" i="3"/>
  <c r="AX9" i="3"/>
  <c r="AX10" i="3"/>
  <c r="AX13" i="3"/>
  <c r="AX8" i="3"/>
  <c r="AS11" i="3"/>
  <c r="AS12" i="3"/>
  <c r="AS14" i="3"/>
  <c r="AS15" i="3"/>
  <c r="AS16" i="3"/>
  <c r="AS9" i="3"/>
  <c r="AS10" i="3"/>
  <c r="AS13" i="3"/>
  <c r="AS8" i="3"/>
  <c r="AN11" i="3"/>
  <c r="AN12" i="3"/>
  <c r="AN14" i="3"/>
  <c r="AN15" i="3"/>
  <c r="AN16" i="3"/>
  <c r="AN9" i="3"/>
  <c r="AN10" i="3"/>
  <c r="AN13" i="3"/>
  <c r="AN8" i="3"/>
  <c r="AI14" i="3"/>
  <c r="AI16" i="3"/>
  <c r="AI9" i="3"/>
  <c r="AI10" i="3"/>
  <c r="AI13" i="3"/>
  <c r="AI8" i="3"/>
  <c r="AD14" i="3"/>
  <c r="AD16" i="3"/>
  <c r="AD9" i="3"/>
  <c r="AD10" i="3"/>
  <c r="AD13" i="3"/>
  <c r="AD8" i="3"/>
  <c r="Y11" i="3"/>
  <c r="Y12" i="3"/>
  <c r="Y14" i="3"/>
  <c r="Y15" i="3"/>
  <c r="Y16" i="3"/>
  <c r="Y9" i="3"/>
  <c r="Y10" i="3"/>
  <c r="Y13" i="3"/>
  <c r="Y8" i="3"/>
  <c r="O11" i="3"/>
  <c r="O12" i="3"/>
  <c r="O14" i="3"/>
  <c r="O15" i="3"/>
  <c r="O16" i="3"/>
  <c r="O9" i="3"/>
  <c r="O10" i="3"/>
  <c r="O13" i="3"/>
  <c r="O8" i="3"/>
  <c r="AD15" i="5"/>
  <c r="AD11" i="5"/>
  <c r="AD83" i="5"/>
  <c r="F83" i="5"/>
  <c r="E83" i="5"/>
  <c r="D83" i="5"/>
  <c r="C83" i="5"/>
  <c r="AD82" i="5"/>
  <c r="F82" i="5"/>
  <c r="E82" i="5"/>
  <c r="D82" i="5"/>
  <c r="C82" i="5"/>
  <c r="B83" i="5"/>
  <c r="B82" i="5"/>
  <c r="AD65" i="5"/>
  <c r="AD64" i="5"/>
  <c r="AD63" i="5"/>
  <c r="AD62" i="5"/>
  <c r="J65" i="5"/>
  <c r="I65" i="5"/>
  <c r="H65" i="5"/>
  <c r="J64" i="5"/>
  <c r="I64" i="5"/>
  <c r="H64" i="5"/>
  <c r="J63" i="5"/>
  <c r="I63" i="5"/>
  <c r="H63" i="5"/>
  <c r="J62" i="5"/>
  <c r="I62" i="5"/>
  <c r="H62" i="5"/>
  <c r="G62" i="5"/>
  <c r="G63" i="5"/>
  <c r="G64" i="5"/>
  <c r="G65"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CC42" i="3"/>
  <c r="BD42" i="3"/>
  <c r="MG97" i="2"/>
  <c r="MG98" i="2"/>
  <c r="MG16" i="2"/>
  <c r="MG10" i="2"/>
  <c r="MG8" i="2"/>
  <c r="MF97" i="2"/>
  <c r="MF98" i="2"/>
  <c r="MF16" i="2"/>
  <c r="MF10" i="2"/>
  <c r="MF8" i="2"/>
  <c r="ME97" i="2"/>
  <c r="ME98" i="2"/>
  <c r="ME16" i="2"/>
  <c r="ME10" i="2"/>
  <c r="ME8" i="2"/>
  <c r="MD97" i="2"/>
  <c r="MD98" i="2"/>
  <c r="MD16" i="2"/>
  <c r="MD10" i="2"/>
  <c r="MD8" i="2"/>
  <c r="MC97" i="2"/>
  <c r="MC98" i="2"/>
  <c r="MC16" i="2"/>
  <c r="MC10" i="2"/>
  <c r="MC8" i="2"/>
  <c r="MB97" i="2"/>
  <c r="MB98" i="2"/>
  <c r="MB16" i="2"/>
  <c r="MB10" i="2"/>
  <c r="MB8" i="2"/>
  <c r="MA97" i="2"/>
  <c r="MA98" i="2"/>
  <c r="MA16" i="2"/>
  <c r="MA10" i="2"/>
  <c r="MA8" i="2"/>
  <c r="LZ97" i="2"/>
  <c r="LZ98" i="2"/>
  <c r="LZ16" i="2"/>
  <c r="LZ10" i="2"/>
  <c r="LZ8" i="2"/>
  <c r="LY97" i="2"/>
  <c r="LY98" i="2"/>
  <c r="LY16" i="2"/>
  <c r="LY10" i="2"/>
  <c r="LY8" i="2"/>
  <c r="LX97" i="2"/>
  <c r="LX98" i="2"/>
  <c r="LX16" i="2"/>
  <c r="LX10" i="2"/>
  <c r="LX8" i="2"/>
  <c r="LW97" i="2"/>
  <c r="LW98" i="2"/>
  <c r="LW16" i="2"/>
  <c r="LW10" i="2"/>
  <c r="LW8" i="2"/>
  <c r="LV97" i="2"/>
  <c r="LV98" i="2"/>
  <c r="LV16" i="2"/>
  <c r="LV10" i="2"/>
  <c r="LV8" i="2"/>
  <c r="LU97" i="2"/>
  <c r="LU98" i="2"/>
  <c r="LU16" i="2"/>
  <c r="LU10" i="2"/>
  <c r="LU8" i="2"/>
  <c r="LT97" i="2"/>
  <c r="LT98" i="2"/>
  <c r="LT16" i="2"/>
  <c r="LT10" i="2"/>
  <c r="LT8" i="2"/>
  <c r="LS97" i="2"/>
  <c r="LS98" i="2"/>
  <c r="LS16" i="2"/>
  <c r="LS10" i="2"/>
  <c r="LS8" i="2"/>
  <c r="LR97" i="2"/>
  <c r="LR98" i="2"/>
  <c r="LR16" i="2"/>
  <c r="LR10" i="2"/>
  <c r="LR8" i="2"/>
  <c r="LQ97" i="2"/>
  <c r="LQ98" i="2"/>
  <c r="LQ16" i="2"/>
  <c r="LQ10" i="2"/>
  <c r="LQ8" i="2"/>
  <c r="LP97" i="2"/>
  <c r="LP98" i="2"/>
  <c r="LP16" i="2"/>
  <c r="LP10" i="2"/>
  <c r="LP8" i="2"/>
  <c r="LO97" i="2"/>
  <c r="LO98" i="2"/>
  <c r="LO16" i="2"/>
  <c r="LO10" i="2"/>
  <c r="LO8" i="2"/>
  <c r="LN97" i="2"/>
  <c r="LN98" i="2"/>
  <c r="LN16" i="2"/>
  <c r="LN10" i="2"/>
  <c r="LN8" i="2"/>
  <c r="LM97" i="2"/>
  <c r="LM98" i="2"/>
  <c r="LM16" i="2"/>
  <c r="LM10" i="2"/>
  <c r="LM8" i="2"/>
  <c r="LL97" i="2"/>
  <c r="LL98" i="2"/>
  <c r="LL16" i="2"/>
  <c r="LL10" i="2"/>
  <c r="LL8" i="2"/>
  <c r="LK97" i="2"/>
  <c r="LK98" i="2"/>
  <c r="LK16" i="2"/>
  <c r="LK10" i="2"/>
  <c r="LK8" i="2"/>
  <c r="LJ97" i="2"/>
  <c r="LJ98" i="2"/>
  <c r="LJ16" i="2"/>
  <c r="LJ10" i="2"/>
  <c r="LJ8" i="2"/>
  <c r="LI97" i="2"/>
  <c r="LI98" i="2"/>
  <c r="LI16" i="2"/>
  <c r="LI10" i="2"/>
  <c r="LI8" i="2"/>
  <c r="LH97" i="2"/>
  <c r="LH98" i="2"/>
  <c r="LH16" i="2"/>
  <c r="LH10" i="2"/>
  <c r="LH8" i="2"/>
  <c r="LG97" i="2"/>
  <c r="LG98" i="2"/>
  <c r="LG16" i="2"/>
  <c r="LG10" i="2"/>
  <c r="LG8" i="2"/>
  <c r="LF97" i="2"/>
  <c r="LF98" i="2"/>
  <c r="LF16" i="2"/>
  <c r="LF10" i="2"/>
  <c r="LF8" i="2"/>
  <c r="LE97" i="2"/>
  <c r="LE98" i="2"/>
  <c r="LE16" i="2"/>
  <c r="LE10" i="2"/>
  <c r="LE8" i="2"/>
  <c r="LD97" i="2"/>
  <c r="LD98" i="2"/>
  <c r="LD16" i="2"/>
  <c r="LD10" i="2"/>
  <c r="LD8" i="2"/>
  <c r="LC97" i="2"/>
  <c r="LC98" i="2"/>
  <c r="LC16" i="2"/>
  <c r="LC10" i="2"/>
  <c r="LC8" i="2"/>
  <c r="LB97" i="2"/>
  <c r="LB98" i="2"/>
  <c r="LB16" i="2"/>
  <c r="LB10" i="2"/>
  <c r="LB8" i="2"/>
  <c r="LA97" i="2"/>
  <c r="LA98" i="2"/>
  <c r="LA16" i="2"/>
  <c r="LA10" i="2"/>
  <c r="LA8" i="2"/>
  <c r="KZ97" i="2"/>
  <c r="KZ98" i="2"/>
  <c r="KZ16" i="2"/>
  <c r="KZ10" i="2"/>
  <c r="KZ8" i="2"/>
  <c r="KY97" i="2"/>
  <c r="KY98" i="2"/>
  <c r="KY16" i="2"/>
  <c r="KY10" i="2"/>
  <c r="KY8" i="2"/>
  <c r="KX97" i="2"/>
  <c r="KX98" i="2"/>
  <c r="KX16" i="2"/>
  <c r="KX10" i="2"/>
  <c r="KX8" i="2"/>
  <c r="KW97" i="2"/>
  <c r="KW98" i="2"/>
  <c r="KW16" i="2"/>
  <c r="KW10" i="2"/>
  <c r="KW8" i="2"/>
  <c r="KV97" i="2"/>
  <c r="KV98" i="2"/>
  <c r="KV16" i="2"/>
  <c r="KV10" i="2"/>
  <c r="KV8" i="2"/>
  <c r="KU97" i="2"/>
  <c r="KU98" i="2"/>
  <c r="KU16" i="2"/>
  <c r="KU10" i="2"/>
  <c r="KU8" i="2"/>
  <c r="KT97" i="2"/>
  <c r="KT98" i="2"/>
  <c r="KT16" i="2"/>
  <c r="KT10" i="2"/>
  <c r="KT8" i="2"/>
  <c r="KS97" i="2"/>
  <c r="KS98" i="2"/>
  <c r="KS16" i="2"/>
  <c r="KS10" i="2"/>
  <c r="KS8" i="2"/>
  <c r="KR97" i="2"/>
  <c r="KR98" i="2"/>
  <c r="KR16" i="2"/>
  <c r="KR10" i="2"/>
  <c r="KR8" i="2"/>
  <c r="KQ97" i="2"/>
  <c r="KQ98" i="2"/>
  <c r="KQ16" i="2"/>
  <c r="KQ10" i="2"/>
  <c r="KQ8" i="2"/>
  <c r="KP97" i="2"/>
  <c r="KP98" i="2"/>
  <c r="KP16" i="2"/>
  <c r="KP10" i="2"/>
  <c r="KP8" i="2"/>
  <c r="KO97" i="2"/>
  <c r="KO98" i="2"/>
  <c r="KO16" i="2"/>
  <c r="KO10" i="2"/>
  <c r="KO8" i="2"/>
  <c r="KN97" i="2"/>
  <c r="KN98" i="2"/>
  <c r="KN16" i="2"/>
  <c r="KN10" i="2"/>
  <c r="KN8" i="2"/>
  <c r="KM97" i="2"/>
  <c r="KM98" i="2"/>
  <c r="KM16" i="2"/>
  <c r="KM10" i="2"/>
  <c r="KM8" i="2"/>
  <c r="KL97" i="2"/>
  <c r="KL98" i="2"/>
  <c r="KL16" i="2"/>
  <c r="KL10" i="2"/>
  <c r="KL8" i="2"/>
  <c r="KK97" i="2"/>
  <c r="KK98" i="2"/>
  <c r="KK16" i="2"/>
  <c r="KK10" i="2"/>
  <c r="KK8" i="2"/>
  <c r="KJ97" i="2"/>
  <c r="KJ98" i="2"/>
  <c r="KJ16" i="2"/>
  <c r="KJ10" i="2"/>
  <c r="KJ8" i="2"/>
  <c r="KI97" i="2"/>
  <c r="KI98" i="2"/>
  <c r="KI16" i="2"/>
  <c r="KI10" i="2"/>
  <c r="KI8" i="2"/>
  <c r="KH97" i="2"/>
  <c r="KH98" i="2"/>
  <c r="KH16" i="2"/>
  <c r="KH10" i="2"/>
  <c r="KH8" i="2"/>
  <c r="KG97" i="2"/>
  <c r="KG98" i="2"/>
  <c r="KG16" i="2"/>
  <c r="KG10" i="2"/>
  <c r="KG8" i="2"/>
  <c r="KF97" i="2"/>
  <c r="KF98" i="2"/>
  <c r="KF16" i="2"/>
  <c r="KF10" i="2"/>
  <c r="KF8" i="2"/>
  <c r="KE97" i="2"/>
  <c r="KE98" i="2"/>
  <c r="KE16" i="2"/>
  <c r="KE10" i="2"/>
  <c r="KE8" i="2"/>
  <c r="KD97" i="2"/>
  <c r="KD98" i="2"/>
  <c r="KD16" i="2"/>
  <c r="KD10" i="2"/>
  <c r="KD8" i="2"/>
  <c r="KC97" i="2"/>
  <c r="KC98" i="2"/>
  <c r="KC16" i="2"/>
  <c r="KC10" i="2"/>
  <c r="KC8" i="2"/>
  <c r="KB97" i="2"/>
  <c r="KB98" i="2"/>
  <c r="KB16" i="2"/>
  <c r="KB10" i="2"/>
  <c r="KB8" i="2"/>
  <c r="KA97" i="2"/>
  <c r="KA98" i="2"/>
  <c r="KA16" i="2"/>
  <c r="KA10" i="2"/>
  <c r="KA8" i="2"/>
  <c r="JZ97" i="2"/>
  <c r="JZ98" i="2"/>
  <c r="JZ16" i="2"/>
  <c r="JZ10" i="2"/>
  <c r="JZ8" i="2"/>
  <c r="JY98" i="2"/>
  <c r="JY16" i="2"/>
  <c r="JY10" i="2"/>
  <c r="JY8" i="2"/>
  <c r="JX98" i="2"/>
  <c r="JX16" i="2"/>
  <c r="JX10" i="2"/>
  <c r="JX8" i="2"/>
  <c r="JW98" i="2"/>
  <c r="JW16" i="2"/>
  <c r="JW10" i="2"/>
  <c r="JW8" i="2"/>
  <c r="JV98" i="2"/>
  <c r="JV16" i="2"/>
  <c r="JV10" i="2"/>
  <c r="JV8" i="2"/>
  <c r="JU98" i="2"/>
  <c r="JU16" i="2"/>
  <c r="JU10" i="2"/>
  <c r="JU8" i="2"/>
  <c r="JT98" i="2"/>
  <c r="JT16" i="2"/>
  <c r="JT10" i="2"/>
  <c r="JT8" i="2"/>
  <c r="JS98" i="2"/>
  <c r="JS16" i="2"/>
  <c r="JS10" i="2"/>
  <c r="JS8" i="2"/>
  <c r="JR98" i="2"/>
  <c r="JR16" i="2"/>
  <c r="JR10" i="2"/>
  <c r="JR8" i="2"/>
  <c r="JQ98" i="2"/>
  <c r="JQ16" i="2"/>
  <c r="JQ10" i="2"/>
  <c r="JQ8" i="2"/>
  <c r="JP98" i="2"/>
  <c r="JP16" i="2"/>
  <c r="JP10" i="2"/>
  <c r="JP8" i="2"/>
  <c r="JO98" i="2"/>
  <c r="JO16" i="2"/>
  <c r="JO10" i="2"/>
  <c r="JO8" i="2"/>
  <c r="JN98" i="2"/>
  <c r="JN16" i="2"/>
  <c r="JN10" i="2"/>
  <c r="JN8" i="2"/>
  <c r="JM98" i="2"/>
  <c r="JM16" i="2"/>
  <c r="JM10" i="2"/>
  <c r="JM8" i="2"/>
  <c r="JL98" i="2"/>
  <c r="JL16" i="2"/>
  <c r="JL10" i="2"/>
  <c r="JL8" i="2"/>
  <c r="JK97" i="2"/>
  <c r="JK98" i="2"/>
  <c r="JK16" i="2"/>
  <c r="JK10" i="2"/>
  <c r="JK8" i="2"/>
  <c r="JJ97" i="2"/>
  <c r="JJ98" i="2"/>
  <c r="JJ16" i="2"/>
  <c r="JJ10" i="2"/>
  <c r="JJ8" i="2"/>
  <c r="JI97" i="2"/>
  <c r="JI98" i="2"/>
  <c r="JI16" i="2"/>
  <c r="JI10" i="2"/>
  <c r="JI8" i="2"/>
  <c r="JH97" i="2"/>
  <c r="JH98" i="2"/>
  <c r="JH16" i="2"/>
  <c r="JH10" i="2"/>
  <c r="JH8" i="2"/>
  <c r="JG97" i="2"/>
  <c r="JG98" i="2"/>
  <c r="JG16" i="2"/>
  <c r="JG10" i="2"/>
  <c r="JG8" i="2"/>
  <c r="JF97" i="2"/>
  <c r="JF98" i="2"/>
  <c r="JF16" i="2"/>
  <c r="JF10" i="2"/>
  <c r="JF8" i="2"/>
  <c r="JE97" i="2"/>
  <c r="JE98" i="2"/>
  <c r="JE16" i="2"/>
  <c r="JE10" i="2"/>
  <c r="JE8" i="2"/>
  <c r="JD97" i="2"/>
  <c r="JD98" i="2"/>
  <c r="JD16" i="2"/>
  <c r="JD10" i="2"/>
  <c r="JD8" i="2"/>
  <c r="JC97" i="2"/>
  <c r="JC98" i="2"/>
  <c r="JC16" i="2"/>
  <c r="JC10" i="2"/>
  <c r="JC8" i="2"/>
  <c r="JB97" i="2"/>
  <c r="JB98" i="2"/>
  <c r="JB16" i="2"/>
  <c r="JB10" i="2"/>
  <c r="JB8" i="2"/>
  <c r="JA97" i="2"/>
  <c r="JA98" i="2"/>
  <c r="JA16" i="2"/>
  <c r="JA10" i="2"/>
  <c r="JA8" i="2"/>
  <c r="IZ97" i="2"/>
  <c r="IZ98" i="2"/>
  <c r="IZ16" i="2"/>
  <c r="IZ10" i="2"/>
  <c r="IZ8" i="2"/>
  <c r="IY97" i="2"/>
  <c r="IY98" i="2"/>
  <c r="IY16" i="2"/>
  <c r="IY10" i="2"/>
  <c r="IY8" i="2"/>
  <c r="IX97" i="2"/>
  <c r="IX98" i="2"/>
  <c r="IX16" i="2"/>
  <c r="IX10" i="2"/>
  <c r="IX8" i="2"/>
  <c r="IW97" i="2"/>
  <c r="IW98" i="2"/>
  <c r="IW16" i="2"/>
  <c r="IW10" i="2"/>
  <c r="IW8" i="2"/>
  <c r="IV97" i="2"/>
  <c r="IV98" i="2"/>
  <c r="IV16" i="2"/>
  <c r="IV10" i="2"/>
  <c r="IV8" i="2"/>
  <c r="IU97" i="2"/>
  <c r="IU98" i="2"/>
  <c r="IU16" i="2"/>
  <c r="IU10" i="2"/>
  <c r="IU8" i="2"/>
  <c r="IT97" i="2"/>
  <c r="IT98" i="2"/>
  <c r="IT16" i="2"/>
  <c r="IT10" i="2"/>
  <c r="IT8" i="2"/>
  <c r="IS97" i="2"/>
  <c r="IS98" i="2"/>
  <c r="IS16" i="2"/>
  <c r="IS10" i="2"/>
  <c r="IS8" i="2"/>
  <c r="IR97" i="2"/>
  <c r="IR98" i="2"/>
  <c r="IR16" i="2"/>
  <c r="IR10" i="2"/>
  <c r="IR8" i="2"/>
  <c r="IQ97" i="2"/>
  <c r="IQ98" i="2"/>
  <c r="IQ16" i="2"/>
  <c r="IQ10" i="2"/>
  <c r="IQ8" i="2"/>
  <c r="IP97" i="2"/>
  <c r="IP98" i="2"/>
  <c r="IP16" i="2"/>
  <c r="IP10" i="2"/>
  <c r="IP8" i="2"/>
  <c r="IO97" i="2"/>
  <c r="IO98" i="2"/>
  <c r="IO16" i="2"/>
  <c r="IO10" i="2"/>
  <c r="IO8" i="2"/>
  <c r="IN97" i="2"/>
  <c r="IN98" i="2"/>
  <c r="IN16" i="2"/>
  <c r="IN10" i="2"/>
  <c r="IN8" i="2"/>
  <c r="IM97" i="2"/>
  <c r="IM98" i="2"/>
  <c r="IM16" i="2"/>
  <c r="IM10" i="2"/>
  <c r="IM8" i="2"/>
  <c r="IL97" i="2"/>
  <c r="IL98" i="2"/>
  <c r="IL16" i="2"/>
  <c r="IL10" i="2"/>
  <c r="IL8" i="2"/>
  <c r="IK97" i="2"/>
  <c r="IK98" i="2"/>
  <c r="IK16" i="2"/>
  <c r="IK10" i="2"/>
  <c r="IK8" i="2"/>
  <c r="IJ97" i="2"/>
  <c r="IJ98" i="2"/>
  <c r="IJ16" i="2"/>
  <c r="IJ10" i="2"/>
  <c r="IJ8" i="2"/>
  <c r="II97" i="2"/>
  <c r="II98" i="2"/>
  <c r="II16" i="2"/>
  <c r="II10" i="2"/>
  <c r="II8" i="2"/>
  <c r="IH97" i="2"/>
  <c r="IH98" i="2"/>
  <c r="IH16" i="2"/>
  <c r="IH10" i="2"/>
  <c r="IH8" i="2"/>
  <c r="IG97" i="2"/>
  <c r="IG98" i="2"/>
  <c r="IG16" i="2"/>
  <c r="IG10" i="2"/>
  <c r="IG8" i="2"/>
  <c r="IF97" i="2"/>
  <c r="IF98" i="2"/>
  <c r="IF16" i="2"/>
  <c r="IF10" i="2"/>
  <c r="IF8" i="2"/>
  <c r="IE97" i="2"/>
  <c r="IE98" i="2"/>
  <c r="IE16" i="2"/>
  <c r="IE10" i="2"/>
  <c r="IE8" i="2"/>
  <c r="ID97" i="2"/>
  <c r="ID98" i="2"/>
  <c r="ID16" i="2"/>
  <c r="ID10" i="2"/>
  <c r="ID8" i="2"/>
  <c r="IC97" i="2"/>
  <c r="IC98" i="2"/>
  <c r="IC16" i="2"/>
  <c r="IC10" i="2"/>
  <c r="IC8" i="2"/>
  <c r="IB97" i="2"/>
  <c r="IB98" i="2"/>
  <c r="IB16" i="2"/>
  <c r="IB10" i="2"/>
  <c r="IB8" i="2"/>
  <c r="IA97" i="2"/>
  <c r="IA98" i="2"/>
  <c r="IA16" i="2"/>
  <c r="IA10" i="2"/>
  <c r="IA8" i="2"/>
  <c r="HZ97" i="2"/>
  <c r="HZ98" i="2"/>
  <c r="HZ16" i="2"/>
  <c r="HZ10" i="2"/>
  <c r="HZ8" i="2"/>
  <c r="HY97" i="2"/>
  <c r="HY98" i="2"/>
  <c r="HY16" i="2"/>
  <c r="HY10" i="2"/>
  <c r="HY8" i="2"/>
  <c r="HX97" i="2"/>
  <c r="HX98" i="2"/>
  <c r="HX16" i="2"/>
  <c r="HX10" i="2"/>
  <c r="HX8" i="2"/>
  <c r="HW97" i="2"/>
  <c r="HW98" i="2"/>
  <c r="HW16" i="2"/>
  <c r="HW10" i="2"/>
  <c r="HW8" i="2"/>
  <c r="HV97" i="2"/>
  <c r="HV98" i="2"/>
  <c r="HV16" i="2"/>
  <c r="HV10" i="2"/>
  <c r="HV8" i="2"/>
  <c r="HU97" i="2"/>
  <c r="HU98" i="2"/>
  <c r="HU16" i="2"/>
  <c r="HU10" i="2"/>
  <c r="HU8" i="2"/>
  <c r="HT97" i="2"/>
  <c r="HT98" i="2"/>
  <c r="HT16" i="2"/>
  <c r="HT10" i="2"/>
  <c r="HT8" i="2"/>
  <c r="HS97" i="2"/>
  <c r="HS98" i="2"/>
  <c r="HS16" i="2"/>
  <c r="HS10" i="2"/>
  <c r="HS8" i="2"/>
  <c r="HR97" i="2"/>
  <c r="HR98" i="2"/>
  <c r="HR16" i="2"/>
  <c r="HR10" i="2"/>
  <c r="HR8" i="2"/>
  <c r="HQ97" i="2"/>
  <c r="HQ98" i="2"/>
  <c r="HQ16" i="2"/>
  <c r="HQ10" i="2"/>
  <c r="HQ8" i="2"/>
  <c r="HP97" i="2"/>
  <c r="HP98" i="2"/>
  <c r="HP16" i="2"/>
  <c r="HP10" i="2"/>
  <c r="HP8" i="2"/>
  <c r="HO97" i="2"/>
  <c r="HO98" i="2"/>
  <c r="HO16" i="2"/>
  <c r="HO10" i="2"/>
  <c r="HO8" i="2"/>
  <c r="HN97" i="2"/>
  <c r="HN98" i="2"/>
  <c r="HN16" i="2"/>
  <c r="HN10" i="2"/>
  <c r="HN8" i="2"/>
  <c r="HM97" i="2"/>
  <c r="HM98" i="2"/>
  <c r="HM16" i="2"/>
  <c r="HM10" i="2"/>
  <c r="HM8" i="2"/>
  <c r="HL97" i="2"/>
  <c r="HL98" i="2"/>
  <c r="HL16" i="2"/>
  <c r="HL10" i="2"/>
  <c r="HL8" i="2"/>
  <c r="HK97" i="2"/>
  <c r="HK98" i="2"/>
  <c r="HK16" i="2"/>
  <c r="HK10" i="2"/>
  <c r="HK8" i="2"/>
  <c r="HJ97" i="2"/>
  <c r="HJ98" i="2"/>
  <c r="HJ16" i="2"/>
  <c r="HJ10" i="2"/>
  <c r="HJ8" i="2"/>
  <c r="HI97" i="2"/>
  <c r="HI98" i="2"/>
  <c r="HI16" i="2"/>
  <c r="HI10" i="2"/>
  <c r="HI8" i="2"/>
  <c r="HH97" i="2"/>
  <c r="HH98" i="2"/>
  <c r="HH16" i="2"/>
  <c r="HH10" i="2"/>
  <c r="HH8" i="2"/>
  <c r="HG97" i="2"/>
  <c r="HG98" i="2"/>
  <c r="HG16" i="2"/>
  <c r="HG10" i="2"/>
  <c r="HG8" i="2"/>
  <c r="HF97" i="2"/>
  <c r="HF98" i="2"/>
  <c r="HF16" i="2"/>
  <c r="HF10" i="2"/>
  <c r="HF8" i="2"/>
  <c r="HE97" i="2"/>
  <c r="HE98" i="2"/>
  <c r="HE16" i="2"/>
  <c r="HE10" i="2"/>
  <c r="HE8" i="2"/>
  <c r="HD97" i="2"/>
  <c r="HD98" i="2"/>
  <c r="HD16" i="2"/>
  <c r="HD10" i="2"/>
  <c r="HD8" i="2"/>
  <c r="HC97" i="2"/>
  <c r="HC98" i="2"/>
  <c r="HC16" i="2"/>
  <c r="HC10" i="2"/>
  <c r="HC8" i="2"/>
  <c r="HB97" i="2"/>
  <c r="HB98" i="2"/>
  <c r="HB16" i="2"/>
  <c r="HB10" i="2"/>
  <c r="HB8" i="2"/>
  <c r="HA97" i="2"/>
  <c r="HA98" i="2"/>
  <c r="HA16" i="2"/>
  <c r="HA10" i="2"/>
  <c r="HA8" i="2"/>
  <c r="GZ97" i="2"/>
  <c r="GZ98" i="2"/>
  <c r="GZ16" i="2"/>
  <c r="GZ10" i="2"/>
  <c r="GZ8" i="2"/>
  <c r="GY97" i="2"/>
  <c r="GY98" i="2"/>
  <c r="GY16" i="2"/>
  <c r="GY10" i="2"/>
  <c r="GY8" i="2"/>
  <c r="GX97" i="2"/>
  <c r="GX98" i="2"/>
  <c r="GX16" i="2"/>
  <c r="GX10" i="2"/>
  <c r="GX8" i="2"/>
  <c r="GW97" i="2"/>
  <c r="GW98" i="2"/>
  <c r="GW16" i="2"/>
  <c r="GW10" i="2"/>
  <c r="GW8" i="2"/>
  <c r="GV97" i="2"/>
  <c r="GV98" i="2"/>
  <c r="GV16" i="2"/>
  <c r="GV10" i="2"/>
  <c r="GV8" i="2"/>
  <c r="GU97" i="2"/>
  <c r="GU98" i="2"/>
  <c r="GU16" i="2"/>
  <c r="GU10" i="2"/>
  <c r="GU8" i="2"/>
  <c r="GT97" i="2"/>
  <c r="GT98" i="2"/>
  <c r="GT16" i="2"/>
  <c r="GT10" i="2"/>
  <c r="GT8" i="2"/>
  <c r="GS97" i="2"/>
  <c r="GS98" i="2"/>
  <c r="GS16" i="2"/>
  <c r="GS10" i="2"/>
  <c r="GS8" i="2"/>
  <c r="GR97" i="2"/>
  <c r="GR98" i="2"/>
  <c r="GR16" i="2"/>
  <c r="GR10" i="2"/>
  <c r="GR8" i="2"/>
  <c r="GQ97" i="2"/>
  <c r="GQ98" i="2"/>
  <c r="GQ16" i="2"/>
  <c r="GQ10" i="2"/>
  <c r="GQ8" i="2"/>
  <c r="GP97" i="2"/>
  <c r="GP98" i="2"/>
  <c r="GP16" i="2"/>
  <c r="GP10" i="2"/>
  <c r="GP8" i="2"/>
  <c r="GO97" i="2"/>
  <c r="GO98" i="2"/>
  <c r="GO16" i="2"/>
  <c r="GO10" i="2"/>
  <c r="GO8" i="2"/>
  <c r="GN97" i="2"/>
  <c r="GN98" i="2"/>
  <c r="GN16" i="2"/>
  <c r="GN10" i="2"/>
  <c r="GN8" i="2"/>
  <c r="GM97" i="2"/>
  <c r="GM98" i="2"/>
  <c r="GM16" i="2"/>
  <c r="GM10" i="2"/>
  <c r="GM8" i="2"/>
  <c r="GL97" i="2"/>
  <c r="GL98" i="2"/>
  <c r="GL16" i="2"/>
  <c r="GL10" i="2"/>
  <c r="GL8" i="2"/>
  <c r="GK97" i="2"/>
  <c r="GK98" i="2"/>
  <c r="GK16" i="2"/>
  <c r="GK10" i="2"/>
  <c r="GK8" i="2"/>
  <c r="GJ97" i="2"/>
  <c r="GJ98" i="2"/>
  <c r="GJ16" i="2"/>
  <c r="GJ10" i="2"/>
  <c r="GJ8" i="2"/>
  <c r="GI97" i="2"/>
  <c r="GI98" i="2"/>
  <c r="GI16" i="2"/>
  <c r="GI10" i="2"/>
  <c r="GI8" i="2"/>
  <c r="GH97" i="2"/>
  <c r="GH98" i="2"/>
  <c r="GH16" i="2"/>
  <c r="GH10" i="2"/>
  <c r="GH8" i="2"/>
  <c r="GG97" i="2"/>
  <c r="GG98" i="2"/>
  <c r="GG16" i="2"/>
  <c r="GG10" i="2"/>
  <c r="GG8" i="2"/>
  <c r="GF97" i="2"/>
  <c r="GF98" i="2"/>
  <c r="GF16" i="2"/>
  <c r="GF10" i="2"/>
  <c r="GF8" i="2"/>
  <c r="GE97" i="2"/>
  <c r="GE98" i="2"/>
  <c r="GE16" i="2"/>
  <c r="GE10" i="2"/>
  <c r="GE8" i="2"/>
  <c r="GD97" i="2"/>
  <c r="GD98" i="2"/>
  <c r="GD16" i="2"/>
  <c r="GD10" i="2"/>
  <c r="GD8" i="2"/>
  <c r="GC97" i="2"/>
  <c r="GC98" i="2"/>
  <c r="GC16" i="2"/>
  <c r="GC10" i="2"/>
  <c r="GC8" i="2"/>
  <c r="GB97" i="2"/>
  <c r="GB98" i="2"/>
  <c r="GB16" i="2"/>
  <c r="GB10" i="2"/>
  <c r="GB8" i="2"/>
  <c r="GA97" i="2"/>
  <c r="GA98" i="2"/>
  <c r="GA16" i="2"/>
  <c r="GA10" i="2"/>
  <c r="GA8" i="2"/>
  <c r="FZ97" i="2"/>
  <c r="FZ98" i="2"/>
  <c r="FZ16" i="2"/>
  <c r="FZ10" i="2"/>
  <c r="FZ8" i="2"/>
  <c r="FY97" i="2"/>
  <c r="FY98" i="2"/>
  <c r="FY16" i="2"/>
  <c r="FY10" i="2"/>
  <c r="FY8" i="2"/>
  <c r="FX97" i="2"/>
  <c r="FX98" i="2"/>
  <c r="FX16" i="2"/>
  <c r="FX10" i="2"/>
  <c r="FX8" i="2"/>
  <c r="FW97" i="2"/>
  <c r="FW98" i="2"/>
  <c r="FW16" i="2"/>
  <c r="FW10" i="2"/>
  <c r="FW8" i="2"/>
  <c r="FV97" i="2"/>
  <c r="FV98" i="2"/>
  <c r="FV16" i="2"/>
  <c r="FV10" i="2"/>
  <c r="FV8" i="2"/>
  <c r="FU97" i="2"/>
  <c r="FU98" i="2"/>
  <c r="FU16" i="2"/>
  <c r="FU10" i="2"/>
  <c r="FU8" i="2"/>
  <c r="FT97" i="2"/>
  <c r="FT98" i="2"/>
  <c r="FT16" i="2"/>
  <c r="FT10" i="2"/>
  <c r="FT8" i="2"/>
  <c r="FS97" i="2"/>
  <c r="FS98" i="2"/>
  <c r="FS16" i="2"/>
  <c r="FS10" i="2"/>
  <c r="FS8" i="2"/>
  <c r="FR97" i="2"/>
  <c r="FR98" i="2"/>
  <c r="FR16" i="2"/>
  <c r="FR10" i="2"/>
  <c r="FR8" i="2"/>
  <c r="FQ97" i="2"/>
  <c r="FQ98" i="2"/>
  <c r="FQ16" i="2"/>
  <c r="FQ10" i="2"/>
  <c r="FQ8" i="2"/>
  <c r="FP97" i="2"/>
  <c r="FP98" i="2"/>
  <c r="FP16" i="2"/>
  <c r="FP10" i="2"/>
  <c r="FP8" i="2"/>
  <c r="FO97" i="2"/>
  <c r="FO98" i="2"/>
  <c r="FO16" i="2"/>
  <c r="FO10" i="2"/>
  <c r="FO8" i="2"/>
  <c r="FN97" i="2"/>
  <c r="FN98" i="2"/>
  <c r="FN16" i="2"/>
  <c r="FN10" i="2"/>
  <c r="FN8" i="2"/>
  <c r="FM97" i="2"/>
  <c r="FM98" i="2"/>
  <c r="FM16" i="2"/>
  <c r="FM10" i="2"/>
  <c r="FM8" i="2"/>
  <c r="FL97" i="2"/>
  <c r="FL98" i="2"/>
  <c r="FL16" i="2"/>
  <c r="FL10" i="2"/>
  <c r="FL8" i="2"/>
  <c r="FK97" i="2"/>
  <c r="FK98" i="2"/>
  <c r="FK16" i="2"/>
  <c r="FK10" i="2"/>
  <c r="FK8" i="2"/>
  <c r="FJ97" i="2"/>
  <c r="FJ98" i="2"/>
  <c r="FJ16" i="2"/>
  <c r="FJ10" i="2"/>
  <c r="FJ8" i="2"/>
  <c r="FI97" i="2"/>
  <c r="FI98" i="2"/>
  <c r="FI16" i="2"/>
  <c r="FI10" i="2"/>
  <c r="FI8" i="2"/>
  <c r="FH97" i="2"/>
  <c r="FH98" i="2"/>
  <c r="FH16" i="2"/>
  <c r="FH10" i="2"/>
  <c r="FH8" i="2"/>
  <c r="FG97" i="2"/>
  <c r="FG98" i="2"/>
  <c r="FG16" i="2"/>
  <c r="FG10" i="2"/>
  <c r="FG8" i="2"/>
  <c r="FF97" i="2"/>
  <c r="FF98" i="2"/>
  <c r="FF16" i="2"/>
  <c r="FF10" i="2"/>
  <c r="FF8" i="2"/>
  <c r="FE97" i="2"/>
  <c r="FE98" i="2"/>
  <c r="FE16" i="2"/>
  <c r="FE10" i="2"/>
  <c r="FE8" i="2"/>
  <c r="FD97" i="2"/>
  <c r="FD98" i="2"/>
  <c r="FD16" i="2"/>
  <c r="FD10" i="2"/>
  <c r="FD8" i="2"/>
  <c r="FC97" i="2"/>
  <c r="FC98" i="2"/>
  <c r="FC16" i="2"/>
  <c r="FC10" i="2"/>
  <c r="FC8" i="2"/>
  <c r="FB97" i="2"/>
  <c r="FB98" i="2"/>
  <c r="FB16" i="2"/>
  <c r="FB10" i="2"/>
  <c r="FB8" i="2"/>
  <c r="FA97" i="2"/>
  <c r="FA98" i="2"/>
  <c r="FA16" i="2"/>
  <c r="FA10" i="2"/>
  <c r="FA8" i="2"/>
  <c r="EZ97" i="2"/>
  <c r="EZ98" i="2"/>
  <c r="EZ16" i="2"/>
  <c r="EZ10" i="2"/>
  <c r="EZ8" i="2"/>
  <c r="EY97" i="2"/>
  <c r="EY98" i="2"/>
  <c r="EY16" i="2"/>
  <c r="EY10" i="2"/>
  <c r="EY8" i="2"/>
  <c r="EX97" i="2"/>
  <c r="EX98" i="2"/>
  <c r="EX16" i="2"/>
  <c r="EX10" i="2"/>
  <c r="EX8" i="2"/>
  <c r="EW97" i="2"/>
  <c r="EW98" i="2"/>
  <c r="EW16" i="2"/>
  <c r="EW10" i="2"/>
  <c r="EW8" i="2"/>
  <c r="EV97" i="2"/>
  <c r="EV98" i="2"/>
  <c r="EV16" i="2"/>
  <c r="EV10" i="2"/>
  <c r="EV8" i="2"/>
  <c r="EU97" i="2"/>
  <c r="EU98" i="2"/>
  <c r="EU16" i="2"/>
  <c r="EU10" i="2"/>
  <c r="EU8" i="2"/>
  <c r="ET97" i="2"/>
  <c r="ET98" i="2"/>
  <c r="ET16" i="2"/>
  <c r="ET10" i="2"/>
  <c r="ET8" i="2"/>
  <c r="ES97" i="2"/>
  <c r="ES98" i="2"/>
  <c r="ES16" i="2"/>
  <c r="ES10" i="2"/>
  <c r="ES8" i="2"/>
  <c r="ER97" i="2"/>
  <c r="ER98" i="2"/>
  <c r="ER16" i="2"/>
  <c r="ER10" i="2"/>
  <c r="ER8" i="2"/>
  <c r="EQ97" i="2"/>
  <c r="EQ98" i="2"/>
  <c r="EQ16" i="2"/>
  <c r="EQ10" i="2"/>
  <c r="EQ8" i="2"/>
  <c r="EP97" i="2"/>
  <c r="EP98" i="2"/>
  <c r="EP16" i="2"/>
  <c r="EP10" i="2"/>
  <c r="EP8" i="2"/>
  <c r="EO97" i="2"/>
  <c r="EO98" i="2"/>
  <c r="EO16" i="2"/>
  <c r="EO10" i="2"/>
  <c r="EO8" i="2"/>
  <c r="EN97" i="2"/>
  <c r="EN98" i="2"/>
  <c r="EN16" i="2"/>
  <c r="EN10" i="2"/>
  <c r="EN8" i="2"/>
  <c r="EM97" i="2"/>
  <c r="EM98" i="2"/>
  <c r="EM16" i="2"/>
  <c r="EM10" i="2"/>
  <c r="EM8" i="2"/>
  <c r="EL97" i="2"/>
  <c r="EL98" i="2"/>
  <c r="EL16" i="2"/>
  <c r="EL10" i="2"/>
  <c r="EL8" i="2"/>
  <c r="EK97" i="2"/>
  <c r="EK98" i="2"/>
  <c r="EK16" i="2"/>
  <c r="EK10" i="2"/>
  <c r="EK8" i="2"/>
  <c r="EJ97" i="2"/>
  <c r="EJ98" i="2"/>
  <c r="EJ16" i="2"/>
  <c r="EJ10" i="2"/>
  <c r="EJ8" i="2"/>
  <c r="EI97" i="2"/>
  <c r="EI98" i="2"/>
  <c r="EI16" i="2"/>
  <c r="EI10" i="2"/>
  <c r="EI8" i="2"/>
  <c r="EH97" i="2"/>
  <c r="EH98" i="2"/>
  <c r="EH16" i="2"/>
  <c r="EH10" i="2"/>
  <c r="EH8" i="2"/>
  <c r="EG97" i="2"/>
  <c r="EG98" i="2"/>
  <c r="EG16" i="2"/>
  <c r="EG10" i="2"/>
  <c r="EG8" i="2"/>
  <c r="EF97" i="2"/>
  <c r="EF98" i="2"/>
  <c r="EF16" i="2"/>
  <c r="EF10" i="2"/>
  <c r="EF8" i="2"/>
  <c r="EE97" i="2"/>
  <c r="EE98" i="2"/>
  <c r="EE16" i="2"/>
  <c r="EE10" i="2"/>
  <c r="EE8" i="2"/>
  <c r="ED97" i="2"/>
  <c r="ED98" i="2"/>
  <c r="ED16" i="2"/>
  <c r="ED10" i="2"/>
  <c r="ED8" i="2"/>
  <c r="EC97" i="2"/>
  <c r="EC98" i="2"/>
  <c r="EC16" i="2"/>
  <c r="EC10" i="2"/>
  <c r="EC8" i="2"/>
  <c r="EB97" i="2"/>
  <c r="EB98" i="2"/>
  <c r="EB16" i="2"/>
  <c r="EB10" i="2"/>
  <c r="EB8" i="2"/>
  <c r="EA97" i="2"/>
  <c r="EA98" i="2"/>
  <c r="EA16" i="2"/>
  <c r="EA10" i="2"/>
  <c r="EA8" i="2"/>
  <c r="DZ97" i="2"/>
  <c r="DZ98" i="2"/>
  <c r="DZ16" i="2"/>
  <c r="DZ10" i="2"/>
  <c r="DZ8" i="2"/>
  <c r="DY97" i="2"/>
  <c r="DY98" i="2"/>
  <c r="DY16" i="2"/>
  <c r="DY10" i="2"/>
  <c r="DY8" i="2"/>
  <c r="DX97" i="2"/>
  <c r="DX98" i="2"/>
  <c r="DX16" i="2"/>
  <c r="DX10" i="2"/>
  <c r="DX8" i="2"/>
  <c r="DW97" i="2"/>
  <c r="DW98" i="2"/>
  <c r="DW16" i="2"/>
  <c r="DW10" i="2"/>
  <c r="DW8" i="2"/>
  <c r="DV97" i="2"/>
  <c r="DV98" i="2"/>
  <c r="DV16" i="2"/>
  <c r="DV10" i="2"/>
  <c r="DV8" i="2"/>
  <c r="DU97" i="2"/>
  <c r="DU98" i="2"/>
  <c r="DU16" i="2"/>
  <c r="DU10" i="2"/>
  <c r="DU8" i="2"/>
  <c r="DT97" i="2"/>
  <c r="DT98" i="2"/>
  <c r="DT16" i="2"/>
  <c r="DT10" i="2"/>
  <c r="DT8" i="2"/>
  <c r="DS97" i="2"/>
  <c r="DS98" i="2"/>
  <c r="DS16" i="2"/>
  <c r="DS10" i="2"/>
  <c r="DS8" i="2"/>
  <c r="DR97" i="2"/>
  <c r="DR98" i="2"/>
  <c r="DR16" i="2"/>
  <c r="DR10" i="2"/>
  <c r="DR8" i="2"/>
  <c r="DQ97" i="2"/>
  <c r="DQ98" i="2"/>
  <c r="DQ16" i="2"/>
  <c r="DQ10" i="2"/>
  <c r="DQ8" i="2"/>
  <c r="DP97" i="2"/>
  <c r="DP98" i="2"/>
  <c r="DP16" i="2"/>
  <c r="DP10" i="2"/>
  <c r="DP8" i="2"/>
  <c r="DO97" i="2"/>
  <c r="DO98" i="2"/>
  <c r="DO16" i="2"/>
  <c r="DO10" i="2"/>
  <c r="DO8" i="2"/>
  <c r="DN97" i="2"/>
  <c r="DN98" i="2"/>
  <c r="DN16" i="2"/>
  <c r="DN10" i="2"/>
  <c r="DN8" i="2"/>
  <c r="DM97" i="2"/>
  <c r="DM98" i="2"/>
  <c r="DM16" i="2"/>
  <c r="DM10" i="2"/>
  <c r="DM8" i="2"/>
  <c r="DL97" i="2"/>
  <c r="DL98" i="2"/>
  <c r="DL16" i="2"/>
  <c r="DL10" i="2"/>
  <c r="DL8" i="2"/>
  <c r="DK97" i="2"/>
  <c r="DK98" i="2"/>
  <c r="DK16" i="2"/>
  <c r="DK10" i="2"/>
  <c r="DK8" i="2"/>
  <c r="DJ97" i="2"/>
  <c r="DJ98" i="2"/>
  <c r="DJ16" i="2"/>
  <c r="DJ10" i="2"/>
  <c r="DJ8" i="2"/>
  <c r="DI97" i="2"/>
  <c r="DI98" i="2"/>
  <c r="DI16" i="2"/>
  <c r="DI10" i="2"/>
  <c r="DI8" i="2"/>
  <c r="DH97" i="2"/>
  <c r="DH98" i="2"/>
  <c r="DH16" i="2"/>
  <c r="DH10" i="2"/>
  <c r="DH8" i="2"/>
  <c r="DG97" i="2"/>
  <c r="DG98" i="2"/>
  <c r="DG16" i="2"/>
  <c r="DG10" i="2"/>
  <c r="DG8" i="2"/>
  <c r="DF97" i="2"/>
  <c r="DF98" i="2"/>
  <c r="DF16" i="2"/>
  <c r="DF10" i="2"/>
  <c r="DF8" i="2"/>
  <c r="DE97" i="2"/>
  <c r="DE98" i="2"/>
  <c r="DE16" i="2"/>
  <c r="DE10" i="2"/>
  <c r="DE8" i="2"/>
  <c r="DD97" i="2"/>
  <c r="DD98" i="2"/>
  <c r="DD16" i="2"/>
  <c r="DD10" i="2"/>
  <c r="DD8" i="2"/>
  <c r="DC97" i="2"/>
  <c r="DC98" i="2"/>
  <c r="DC16" i="2"/>
  <c r="DC10" i="2"/>
  <c r="DC8" i="2"/>
  <c r="DB97" i="2"/>
  <c r="DB98" i="2"/>
  <c r="DB16" i="2"/>
  <c r="DB10" i="2"/>
  <c r="DB8" i="2"/>
  <c r="DA97" i="2"/>
  <c r="DA98" i="2"/>
  <c r="DA16" i="2"/>
  <c r="DA10" i="2"/>
  <c r="DA8" i="2"/>
  <c r="CZ97" i="2"/>
  <c r="CZ98" i="2"/>
  <c r="CZ16" i="2"/>
  <c r="CZ10" i="2"/>
  <c r="CZ8" i="2"/>
  <c r="CY97" i="2"/>
  <c r="CY98" i="2"/>
  <c r="CY16" i="2"/>
  <c r="CY10" i="2"/>
  <c r="CY8" i="2"/>
  <c r="CX97" i="2"/>
  <c r="CX98" i="2"/>
  <c r="CX16" i="2"/>
  <c r="CX10" i="2"/>
  <c r="CX8" i="2"/>
  <c r="CW97" i="2"/>
  <c r="CW98" i="2"/>
  <c r="CW16" i="2"/>
  <c r="CW10" i="2"/>
  <c r="CW8" i="2"/>
  <c r="CV97" i="2"/>
  <c r="CV98" i="2"/>
  <c r="CV16" i="2"/>
  <c r="CV10" i="2"/>
  <c r="CV8" i="2"/>
  <c r="CU97" i="2"/>
  <c r="CU98" i="2"/>
  <c r="CU16" i="2"/>
  <c r="CU10" i="2"/>
  <c r="CU8" i="2"/>
  <c r="CT97" i="2"/>
  <c r="CT98" i="2"/>
  <c r="CT16" i="2"/>
  <c r="CT10" i="2"/>
  <c r="CT8" i="2"/>
  <c r="CS97" i="2"/>
  <c r="CS98" i="2"/>
  <c r="CS16" i="2"/>
  <c r="CS10" i="2"/>
  <c r="CS8" i="2"/>
  <c r="CR97" i="2"/>
  <c r="CR98" i="2"/>
  <c r="CR16" i="2"/>
  <c r="CR10" i="2"/>
  <c r="CR8" i="2"/>
  <c r="CQ97" i="2"/>
  <c r="CQ98" i="2"/>
  <c r="CQ16" i="2"/>
  <c r="CQ10" i="2"/>
  <c r="CQ8" i="2"/>
  <c r="CP97" i="2"/>
  <c r="CP98" i="2"/>
  <c r="CP16" i="2"/>
  <c r="CP10" i="2"/>
  <c r="CP8" i="2"/>
  <c r="CO97" i="2"/>
  <c r="CO98" i="2"/>
  <c r="CO16" i="2"/>
  <c r="CO10" i="2"/>
  <c r="CO8" i="2"/>
  <c r="CN97" i="2"/>
  <c r="CN98" i="2"/>
  <c r="CN16" i="2"/>
  <c r="CN10" i="2"/>
  <c r="CN8" i="2"/>
  <c r="CM97" i="2"/>
  <c r="CM98" i="2"/>
  <c r="CM16" i="2"/>
  <c r="CM10" i="2"/>
  <c r="CM8" i="2"/>
  <c r="CL97" i="2"/>
  <c r="CL98" i="2"/>
  <c r="CL16" i="2"/>
  <c r="CL10" i="2"/>
  <c r="CL8" i="2"/>
  <c r="CK97" i="2"/>
  <c r="CK98" i="2"/>
  <c r="CK16" i="2"/>
  <c r="CK10" i="2"/>
  <c r="CK8" i="2"/>
  <c r="CJ97" i="2"/>
  <c r="CJ98" i="2"/>
  <c r="CJ16" i="2"/>
  <c r="CJ10" i="2"/>
  <c r="CJ8" i="2"/>
  <c r="CI97" i="2"/>
  <c r="CI98" i="2"/>
  <c r="CI16" i="2"/>
  <c r="CI10" i="2"/>
  <c r="CI8" i="2"/>
  <c r="CH97" i="2"/>
  <c r="CH98" i="2"/>
  <c r="CH16" i="2"/>
  <c r="CH10" i="2"/>
  <c r="CH8" i="2"/>
  <c r="CG97" i="2"/>
  <c r="CG98" i="2"/>
  <c r="CG16" i="2"/>
  <c r="CG10" i="2"/>
  <c r="CG8" i="2"/>
  <c r="CF97" i="2"/>
  <c r="CF98" i="2"/>
  <c r="CF16" i="2"/>
  <c r="CF10" i="2"/>
  <c r="CF8" i="2"/>
  <c r="CE97" i="2"/>
  <c r="CE98" i="2"/>
  <c r="CE16" i="2"/>
  <c r="CE10" i="2"/>
  <c r="CE8" i="2"/>
  <c r="CD97" i="2"/>
  <c r="CD98" i="2"/>
  <c r="CD16" i="2"/>
  <c r="CD10" i="2"/>
  <c r="CD8" i="2"/>
  <c r="CC97" i="2"/>
  <c r="CC98" i="2"/>
  <c r="CC16" i="2"/>
  <c r="CC10" i="2"/>
  <c r="CC8" i="2"/>
  <c r="CB97" i="2"/>
  <c r="CB98" i="2"/>
  <c r="CB16" i="2"/>
  <c r="CB10" i="2"/>
  <c r="CB8" i="2"/>
  <c r="CA97" i="2"/>
  <c r="CA98" i="2"/>
  <c r="CA16" i="2"/>
  <c r="CA10" i="2"/>
  <c r="CA8" i="2"/>
  <c r="BZ97" i="2"/>
  <c r="BZ98" i="2"/>
  <c r="BZ16" i="2"/>
  <c r="BZ10" i="2"/>
  <c r="BZ8" i="2"/>
  <c r="BY97" i="2"/>
  <c r="BY98" i="2"/>
  <c r="BY16" i="2"/>
  <c r="BY10" i="2"/>
  <c r="BY8" i="2"/>
  <c r="BX97" i="2"/>
  <c r="BX98" i="2"/>
  <c r="BX16" i="2"/>
  <c r="BX10" i="2"/>
  <c r="BX8" i="2"/>
  <c r="BW97" i="2"/>
  <c r="BW98" i="2"/>
  <c r="BW16" i="2"/>
  <c r="BW10" i="2"/>
  <c r="BW8" i="2"/>
  <c r="BV97" i="2"/>
  <c r="BV98" i="2"/>
  <c r="BV16" i="2"/>
  <c r="BV10" i="2"/>
  <c r="BV8" i="2"/>
  <c r="BU97" i="2"/>
  <c r="BU98" i="2"/>
  <c r="BU16" i="2"/>
  <c r="BU10" i="2"/>
  <c r="BU8" i="2"/>
  <c r="BT97" i="2"/>
  <c r="BT98" i="2"/>
  <c r="BT16" i="2"/>
  <c r="BT10" i="2"/>
  <c r="BT8" i="2"/>
  <c r="BR97" i="2"/>
  <c r="BR98" i="2"/>
  <c r="BR16" i="2"/>
  <c r="BR10" i="2"/>
  <c r="BR8" i="2"/>
  <c r="BQ97" i="2"/>
  <c r="BQ98" i="2"/>
  <c r="BQ16" i="2"/>
  <c r="BQ10" i="2"/>
  <c r="BQ8" i="2"/>
  <c r="BP97" i="2"/>
  <c r="BP98" i="2"/>
  <c r="BP16" i="2"/>
  <c r="BP10" i="2"/>
  <c r="BP8" i="2"/>
  <c r="BO97" i="2"/>
  <c r="BO98" i="2"/>
  <c r="BO16" i="2"/>
  <c r="BO10" i="2"/>
  <c r="BO8" i="2"/>
  <c r="BN97" i="2"/>
  <c r="BN98" i="2"/>
  <c r="BN16" i="2"/>
  <c r="BN10" i="2"/>
  <c r="BN8" i="2"/>
  <c r="BM97" i="2"/>
  <c r="BM98" i="2"/>
  <c r="BM16" i="2"/>
  <c r="BM10" i="2"/>
  <c r="BM8" i="2"/>
  <c r="BL97" i="2"/>
  <c r="BL98" i="2"/>
  <c r="BL16" i="2"/>
  <c r="BL10" i="2"/>
  <c r="BL8" i="2"/>
  <c r="BK97" i="2"/>
  <c r="BK98" i="2"/>
  <c r="BK16" i="2"/>
  <c r="BK10" i="2"/>
  <c r="BK8" i="2"/>
  <c r="BJ97" i="2"/>
  <c r="BJ98" i="2"/>
  <c r="BJ16" i="2"/>
  <c r="BJ10" i="2"/>
  <c r="BJ8" i="2"/>
  <c r="BI97" i="2"/>
  <c r="BI98" i="2"/>
  <c r="BI16" i="2"/>
  <c r="BI10" i="2"/>
  <c r="BI8" i="2"/>
  <c r="BH97" i="2"/>
  <c r="BH98" i="2"/>
  <c r="BH16" i="2"/>
  <c r="BH10" i="2"/>
  <c r="BH8" i="2"/>
  <c r="BG97" i="2"/>
  <c r="BG98" i="2"/>
  <c r="BG16" i="2"/>
  <c r="BG10" i="2"/>
  <c r="BG8" i="2"/>
  <c r="BF97" i="2"/>
  <c r="BF98" i="2"/>
  <c r="BF16" i="2"/>
  <c r="BF10" i="2"/>
  <c r="BF8" i="2"/>
  <c r="BE97" i="2"/>
  <c r="BE98" i="2"/>
  <c r="BE16" i="2"/>
  <c r="BE10" i="2"/>
  <c r="BE8" i="2"/>
  <c r="BD97" i="2"/>
  <c r="BD98" i="2"/>
  <c r="BD16" i="2"/>
  <c r="BD10" i="2"/>
  <c r="BD8" i="2"/>
  <c r="BC97" i="2"/>
  <c r="BC98" i="2"/>
  <c r="BC16" i="2"/>
  <c r="BC10" i="2"/>
  <c r="BC8" i="2"/>
  <c r="BB97" i="2"/>
  <c r="BB98" i="2"/>
  <c r="BB16" i="2"/>
  <c r="BB10" i="2"/>
  <c r="BB8" i="2"/>
  <c r="BA97" i="2"/>
  <c r="BA98" i="2"/>
  <c r="BA16" i="2"/>
  <c r="BA10" i="2"/>
  <c r="BA8" i="2"/>
  <c r="AZ97" i="2"/>
  <c r="AZ98" i="2"/>
  <c r="AZ16" i="2"/>
  <c r="AZ10" i="2"/>
  <c r="AZ8" i="2"/>
  <c r="AY97" i="2"/>
  <c r="AY98" i="2"/>
  <c r="AY16" i="2"/>
  <c r="AY10" i="2"/>
  <c r="AY8" i="2"/>
  <c r="AX97" i="2"/>
  <c r="AX98" i="2"/>
  <c r="AX16" i="2"/>
  <c r="AX10" i="2"/>
  <c r="AX8" i="2"/>
  <c r="AW97" i="2"/>
  <c r="AW98" i="2"/>
  <c r="AW16" i="2"/>
  <c r="AW10" i="2"/>
  <c r="AW8" i="2"/>
  <c r="AV97" i="2"/>
  <c r="AV98" i="2"/>
  <c r="AV16" i="2"/>
  <c r="AV10" i="2"/>
  <c r="AV8" i="2"/>
  <c r="AU97" i="2"/>
  <c r="AU98" i="2"/>
  <c r="AU16" i="2"/>
  <c r="AU10" i="2"/>
  <c r="AU8" i="2"/>
  <c r="AT97" i="2"/>
  <c r="AT98" i="2"/>
  <c r="AT16" i="2"/>
  <c r="AT10" i="2"/>
  <c r="AT8" i="2"/>
  <c r="AS97" i="2"/>
  <c r="AS98" i="2"/>
  <c r="AS16" i="2"/>
  <c r="AS10" i="2"/>
  <c r="AS8" i="2"/>
  <c r="AR97" i="2"/>
  <c r="AR98" i="2"/>
  <c r="AR16" i="2"/>
  <c r="AR10" i="2"/>
  <c r="AR8" i="2"/>
  <c r="AQ97" i="2"/>
  <c r="AQ98" i="2"/>
  <c r="AQ16" i="2"/>
  <c r="AQ10" i="2"/>
  <c r="AQ8" i="2"/>
  <c r="AP97" i="2"/>
  <c r="AP98" i="2"/>
  <c r="AP16" i="2"/>
  <c r="AP10" i="2"/>
  <c r="AP8" i="2"/>
  <c r="AO97" i="2"/>
  <c r="AO98" i="2"/>
  <c r="AO16" i="2"/>
  <c r="AO10" i="2"/>
  <c r="AO8" i="2"/>
  <c r="AN97" i="2"/>
  <c r="AN98" i="2"/>
  <c r="AN16" i="2"/>
  <c r="AN10" i="2"/>
  <c r="AN8" i="2"/>
  <c r="AM97" i="2"/>
  <c r="AM98" i="2"/>
  <c r="AM16" i="2"/>
  <c r="AM10" i="2"/>
  <c r="AM8" i="2"/>
  <c r="AL97" i="2"/>
  <c r="AL98" i="2"/>
  <c r="AL16" i="2"/>
  <c r="AL10" i="2"/>
  <c r="AL8" i="2"/>
  <c r="AK97" i="2"/>
  <c r="AK98" i="2"/>
  <c r="AK16" i="2"/>
  <c r="AK10" i="2"/>
  <c r="AK8" i="2"/>
  <c r="AJ97" i="2"/>
  <c r="AJ98" i="2"/>
  <c r="AJ16" i="2"/>
  <c r="AJ10" i="2"/>
  <c r="AJ8" i="2"/>
  <c r="AI97" i="2"/>
  <c r="AI98" i="2"/>
  <c r="AI16" i="2"/>
  <c r="AI10" i="2"/>
  <c r="AI8" i="2"/>
  <c r="AH97" i="2"/>
  <c r="AH98" i="2"/>
  <c r="AH16" i="2"/>
  <c r="AH10" i="2"/>
  <c r="AH8" i="2"/>
  <c r="AG97" i="2"/>
  <c r="AG98" i="2"/>
  <c r="AG16" i="2"/>
  <c r="AG10" i="2"/>
  <c r="AG8" i="2"/>
  <c r="AF97" i="2"/>
  <c r="AF98" i="2"/>
  <c r="AF16" i="2"/>
  <c r="AF10" i="2"/>
  <c r="AF8" i="2"/>
  <c r="AE97" i="2"/>
  <c r="AE98" i="2"/>
  <c r="AE16" i="2"/>
  <c r="AE10" i="2"/>
  <c r="AE8" i="2"/>
  <c r="AD97" i="2"/>
  <c r="AD98" i="2"/>
  <c r="AD16" i="2"/>
  <c r="AD10" i="2"/>
  <c r="AD8" i="2"/>
  <c r="AC97" i="2"/>
  <c r="AC98" i="2"/>
  <c r="AC16" i="2"/>
  <c r="AC10" i="2"/>
  <c r="AC8" i="2"/>
  <c r="AB97" i="2"/>
  <c r="AB98" i="2"/>
  <c r="AB16" i="2"/>
  <c r="AB10" i="2"/>
  <c r="AB8" i="2"/>
  <c r="AA97" i="2"/>
  <c r="AA98" i="2"/>
  <c r="AA16" i="2"/>
  <c r="AA10" i="2"/>
  <c r="AA8" i="2"/>
  <c r="Z97" i="2"/>
  <c r="Z98" i="2"/>
  <c r="Z16" i="2"/>
  <c r="Z10" i="2"/>
  <c r="Z8" i="2"/>
  <c r="Y97" i="2"/>
  <c r="Y98" i="2"/>
  <c r="Y16" i="2"/>
  <c r="Y10" i="2"/>
  <c r="Y8" i="2"/>
  <c r="X97" i="2"/>
  <c r="X98" i="2"/>
  <c r="X16" i="2"/>
  <c r="X10" i="2"/>
  <c r="X8" i="2"/>
  <c r="W97" i="2"/>
  <c r="W98" i="2"/>
  <c r="W16" i="2"/>
  <c r="W10" i="2"/>
  <c r="W8" i="2"/>
  <c r="V97" i="2"/>
  <c r="V98" i="2"/>
  <c r="V16" i="2"/>
  <c r="V10" i="2"/>
  <c r="V8" i="2"/>
  <c r="U97" i="2"/>
  <c r="U98" i="2"/>
  <c r="U16" i="2"/>
  <c r="U10" i="2"/>
  <c r="U8" i="2"/>
  <c r="T97" i="2"/>
  <c r="T98" i="2"/>
  <c r="T16" i="2"/>
  <c r="T10" i="2"/>
  <c r="T8" i="2"/>
  <c r="S97" i="2"/>
  <c r="S98" i="2"/>
  <c r="S16" i="2"/>
  <c r="S10" i="2"/>
  <c r="S8" i="2"/>
  <c r="R97" i="2"/>
  <c r="R98" i="2"/>
  <c r="R16" i="2"/>
  <c r="R10" i="2"/>
  <c r="R8" i="2"/>
  <c r="Q97" i="2"/>
  <c r="Q98" i="2"/>
  <c r="Q16" i="2"/>
  <c r="Q10" i="2"/>
  <c r="Q8" i="2"/>
  <c r="P97" i="2"/>
  <c r="P98" i="2"/>
  <c r="P16" i="2"/>
  <c r="P10" i="2"/>
  <c r="P8" i="2"/>
  <c r="O97" i="2"/>
  <c r="O98" i="2"/>
  <c r="O16" i="2"/>
  <c r="O10" i="2"/>
  <c r="O8" i="2"/>
  <c r="N97" i="2"/>
  <c r="N98" i="2"/>
  <c r="N16" i="2"/>
  <c r="N10" i="2"/>
  <c r="N8" i="2"/>
  <c r="M97" i="2"/>
  <c r="M98" i="2"/>
  <c r="M16" i="2"/>
  <c r="M10" i="2"/>
  <c r="M8" i="2"/>
  <c r="L97" i="2"/>
  <c r="L98" i="2"/>
  <c r="L16" i="2"/>
  <c r="L10" i="2"/>
  <c r="L8" i="2"/>
  <c r="K97" i="2"/>
  <c r="K98" i="2"/>
  <c r="K16" i="2"/>
  <c r="K10" i="2"/>
  <c r="K8" i="2"/>
  <c r="J97" i="2"/>
  <c r="J98" i="2"/>
  <c r="J16" i="2"/>
  <c r="J10" i="2"/>
  <c r="J8" i="2"/>
  <c r="I97" i="2"/>
  <c r="I98" i="2"/>
  <c r="I16" i="2"/>
  <c r="I10" i="2"/>
  <c r="I8" i="2"/>
  <c r="H97" i="2"/>
  <c r="H98" i="2"/>
  <c r="H16" i="2"/>
  <c r="H10" i="2"/>
  <c r="H8" i="2"/>
  <c r="G97" i="2"/>
  <c r="G98" i="2"/>
  <c r="G16" i="2"/>
  <c r="G10" i="2"/>
  <c r="G8" i="2"/>
  <c r="F97" i="2"/>
  <c r="F98" i="2"/>
  <c r="F16" i="2"/>
  <c r="F10" i="2"/>
  <c r="F8" i="2"/>
  <c r="E97" i="2"/>
  <c r="E98" i="2"/>
  <c r="E16" i="2"/>
  <c r="E10" i="2"/>
  <c r="E8" i="2"/>
  <c r="D97" i="2"/>
  <c r="D98" i="2"/>
  <c r="D16" i="2"/>
  <c r="D10" i="2"/>
  <c r="D8" i="2"/>
  <c r="C97" i="2"/>
  <c r="C98" i="2"/>
  <c r="C16" i="2"/>
  <c r="C10" i="2"/>
  <c r="C8" i="2"/>
  <c r="B21" i="2"/>
  <c r="B36" i="2"/>
  <c r="B40" i="2"/>
  <c r="B44" i="2"/>
  <c r="B48" i="2"/>
  <c r="B52" i="2"/>
  <c r="B56" i="2"/>
  <c r="B60" i="2"/>
  <c r="B64" i="2"/>
  <c r="B68" i="2"/>
  <c r="B72" i="2"/>
  <c r="B32" i="2"/>
  <c r="B31" i="2"/>
  <c r="B20" i="2"/>
  <c r="B97" i="2"/>
  <c r="B98" i="2"/>
  <c r="B16" i="2"/>
  <c r="B10" i="2"/>
  <c r="B8" i="2"/>
  <c r="EO28" i="3"/>
  <c r="EO29" i="3"/>
  <c r="EO30" i="3"/>
  <c r="EO31" i="3"/>
  <c r="EO32" i="3"/>
  <c r="EO33" i="3"/>
  <c r="EO34" i="3"/>
  <c r="EO38" i="3"/>
  <c r="EJ28" i="3"/>
  <c r="EJ29" i="3"/>
  <c r="EJ30" i="3"/>
  <c r="EJ31" i="3"/>
  <c r="EJ32" i="3"/>
  <c r="EJ33" i="3"/>
  <c r="EJ34" i="3"/>
  <c r="EJ38" i="3"/>
  <c r="EE28" i="3"/>
  <c r="EE29" i="3"/>
  <c r="EE30" i="3"/>
  <c r="EE31" i="3"/>
  <c r="EE32" i="3"/>
  <c r="EE33" i="3"/>
  <c r="EE34" i="3"/>
  <c r="EE38" i="3"/>
  <c r="DZ28" i="3"/>
  <c r="DZ29" i="3"/>
  <c r="DZ30" i="3"/>
  <c r="DZ31" i="3"/>
  <c r="DZ32" i="3"/>
  <c r="DZ33" i="3"/>
  <c r="DZ34" i="3"/>
  <c r="DZ38" i="3"/>
  <c r="DU28" i="3"/>
  <c r="DU29" i="3"/>
  <c r="DU30" i="3"/>
  <c r="DU31" i="3"/>
  <c r="DU32" i="3"/>
  <c r="DU33" i="3"/>
  <c r="DU34" i="3"/>
  <c r="DU38" i="3"/>
  <c r="DP38" i="3"/>
  <c r="DK38" i="3"/>
  <c r="DF38" i="3"/>
  <c r="DA38" i="3"/>
  <c r="CV38" i="3"/>
  <c r="CQ38" i="3"/>
  <c r="CL38" i="3"/>
  <c r="CG38" i="3"/>
  <c r="CB38" i="3"/>
  <c r="BW38" i="3"/>
  <c r="BR38" i="3"/>
  <c r="BM38" i="3"/>
  <c r="BH38" i="3"/>
  <c r="BC38" i="3"/>
  <c r="AX38" i="3"/>
  <c r="AS38" i="3"/>
  <c r="AN38" i="3"/>
  <c r="AI38" i="3"/>
  <c r="AD38" i="3"/>
  <c r="Y38" i="3"/>
  <c r="T38" i="3"/>
  <c r="O38" i="3"/>
  <c r="LU122" i="2"/>
  <c r="LU118" i="2"/>
  <c r="LT118" i="2"/>
  <c r="LS118" i="2"/>
  <c r="LR118" i="2"/>
  <c r="LQ106" i="2"/>
  <c r="LN118" i="2"/>
  <c r="LN106" i="2"/>
  <c r="LM118" i="2"/>
  <c r="LL138" i="2"/>
  <c r="LL118" i="2"/>
  <c r="LL106" i="2"/>
  <c r="MG154" i="2"/>
  <c r="MF154" i="2"/>
  <c r="ME154" i="2"/>
  <c r="MD154" i="2"/>
  <c r="MC154" i="2"/>
  <c r="MB154" i="2"/>
  <c r="MA154" i="2"/>
  <c r="LZ154" i="2"/>
  <c r="LY154" i="2"/>
  <c r="LX154" i="2"/>
  <c r="LW154" i="2"/>
  <c r="LV154" i="2"/>
  <c r="LU154" i="2"/>
  <c r="LT154" i="2"/>
  <c r="LS154" i="2"/>
  <c r="LR154" i="2"/>
  <c r="LQ154" i="2"/>
  <c r="LP154" i="2"/>
  <c r="LO154" i="2"/>
  <c r="LN154" i="2"/>
  <c r="LM154" i="2"/>
  <c r="LL154" i="2"/>
  <c r="LK154" i="2"/>
  <c r="LJ154" i="2"/>
  <c r="LI154" i="2"/>
  <c r="LH154" i="2"/>
  <c r="LG154" i="2"/>
  <c r="LF154" i="2"/>
  <c r="LE154" i="2"/>
  <c r="LK118" i="2"/>
  <c r="LE146" i="2"/>
  <c r="LE118" i="2"/>
  <c r="LF118" i="2"/>
  <c r="MG150" i="2"/>
  <c r="MF150" i="2"/>
  <c r="ME150" i="2"/>
  <c r="MD150" i="2"/>
  <c r="MC150" i="2"/>
  <c r="MB150" i="2"/>
  <c r="MA150" i="2"/>
  <c r="LZ150" i="2"/>
  <c r="LY150" i="2"/>
  <c r="LX150" i="2"/>
  <c r="LW150" i="2"/>
  <c r="LV150" i="2"/>
  <c r="LU150" i="2"/>
  <c r="LT150" i="2"/>
  <c r="LS150" i="2"/>
  <c r="LR150" i="2"/>
  <c r="LQ150" i="2"/>
  <c r="LP150" i="2"/>
  <c r="LO150" i="2"/>
  <c r="LN150" i="2"/>
  <c r="LM150" i="2"/>
  <c r="LL150" i="2"/>
  <c r="LK150" i="2"/>
  <c r="LJ150" i="2"/>
  <c r="LI150" i="2"/>
  <c r="LH150" i="2"/>
  <c r="LG150" i="2"/>
  <c r="LF150" i="2"/>
  <c r="LE150" i="2"/>
  <c r="LD150" i="2"/>
  <c r="LC150" i="2"/>
  <c r="LB150" i="2"/>
  <c r="LA150" i="2"/>
  <c r="KZ150" i="2"/>
  <c r="KY150" i="2"/>
  <c r="KX150" i="2"/>
  <c r="KW150" i="2"/>
  <c r="KV150" i="2"/>
  <c r="LH146" i="2"/>
  <c r="LH114" i="2"/>
  <c r="LI114" i="2"/>
  <c r="LH122" i="2"/>
  <c r="LH106" i="2"/>
  <c r="LB138" i="2"/>
  <c r="LB134" i="2"/>
  <c r="LB130" i="2"/>
  <c r="LB126" i="2"/>
  <c r="LB122" i="2"/>
  <c r="LB118" i="2"/>
  <c r="LB114" i="2"/>
  <c r="LB110" i="2"/>
  <c r="LB106" i="2"/>
  <c r="LB102" i="2"/>
  <c r="LA138" i="2"/>
  <c r="LA134" i="2"/>
  <c r="LA130" i="2"/>
  <c r="LA126" i="2"/>
  <c r="LA122" i="2"/>
  <c r="LA118" i="2"/>
  <c r="LA114" i="2"/>
  <c r="LA110" i="2"/>
  <c r="LA106" i="2"/>
  <c r="LA102" i="2"/>
  <c r="KZ138" i="2"/>
  <c r="KZ134" i="2"/>
  <c r="KZ130" i="2"/>
  <c r="KZ126" i="2"/>
  <c r="KZ122" i="2"/>
  <c r="KZ118" i="2"/>
  <c r="KZ114" i="2"/>
  <c r="KZ110" i="2"/>
  <c r="KZ106" i="2"/>
  <c r="KZ102" i="2"/>
  <c r="KY138" i="2"/>
  <c r="KY134" i="2"/>
  <c r="KY130" i="2"/>
  <c r="KY126" i="2"/>
  <c r="KY122" i="2"/>
  <c r="KY118" i="2"/>
  <c r="KY114" i="2"/>
  <c r="KY110" i="2"/>
  <c r="KY106" i="2"/>
  <c r="KY102" i="2"/>
  <c r="KX138" i="2"/>
  <c r="KX134" i="2"/>
  <c r="KX130" i="2"/>
  <c r="KX126" i="2"/>
  <c r="KX122" i="2"/>
  <c r="KX118" i="2"/>
  <c r="KX114" i="2"/>
  <c r="KX110" i="2"/>
  <c r="KX106" i="2"/>
  <c r="KX102" i="2"/>
  <c r="KW138" i="2"/>
  <c r="KW134" i="2"/>
  <c r="KW130" i="2"/>
  <c r="KW126" i="2"/>
  <c r="KW122" i="2"/>
  <c r="KW118" i="2"/>
  <c r="KW114" i="2"/>
  <c r="KW110" i="2"/>
  <c r="KW106" i="2"/>
  <c r="KW102" i="2"/>
  <c r="KV138" i="2"/>
  <c r="KV134" i="2"/>
  <c r="KV130" i="2"/>
  <c r="KV126" i="2"/>
  <c r="KV122" i="2"/>
  <c r="KV118" i="2"/>
  <c r="KV114" i="2"/>
  <c r="KV110" i="2"/>
  <c r="KV106" i="2"/>
  <c r="KV102" i="2"/>
  <c r="KU138" i="2"/>
  <c r="KU134" i="2"/>
  <c r="KU130" i="2"/>
  <c r="KU126" i="2"/>
  <c r="KU122" i="2"/>
  <c r="KU118" i="2"/>
  <c r="KU114" i="2"/>
  <c r="KU110" i="2"/>
  <c r="KU106" i="2"/>
  <c r="KU102" i="2"/>
  <c r="KT138" i="2"/>
  <c r="KT134" i="2"/>
  <c r="KT130" i="2"/>
  <c r="KT126" i="2"/>
  <c r="KT122" i="2"/>
  <c r="KT118" i="2"/>
  <c r="KT114" i="2"/>
  <c r="KT110" i="2"/>
  <c r="KT106" i="2"/>
  <c r="KT102" i="2"/>
  <c r="KS138" i="2"/>
  <c r="KS134" i="2"/>
  <c r="KS130" i="2"/>
  <c r="KS126" i="2"/>
  <c r="KS122" i="2"/>
  <c r="KS118" i="2"/>
  <c r="KS114" i="2"/>
  <c r="KS110" i="2"/>
  <c r="KS106" i="2"/>
  <c r="KS102" i="2"/>
  <c r="KR138" i="2"/>
  <c r="KR134" i="2"/>
  <c r="KR130" i="2"/>
  <c r="KR126" i="2"/>
  <c r="KR122" i="2"/>
  <c r="KR118" i="2"/>
  <c r="KR114" i="2"/>
  <c r="KR110" i="2"/>
  <c r="KR106" i="2"/>
  <c r="KR102" i="2"/>
  <c r="KQ138" i="2"/>
  <c r="KQ134" i="2"/>
  <c r="KQ130" i="2"/>
  <c r="KQ126" i="2"/>
  <c r="KQ122" i="2"/>
  <c r="KQ118" i="2"/>
  <c r="KQ114" i="2"/>
  <c r="KQ110" i="2"/>
  <c r="KQ106" i="2"/>
  <c r="KQ102" i="2"/>
  <c r="KP138" i="2"/>
  <c r="KP134" i="2"/>
  <c r="KP130" i="2"/>
  <c r="KP126" i="2"/>
  <c r="KP122" i="2"/>
  <c r="KP118" i="2"/>
  <c r="KP114" i="2"/>
  <c r="KP110" i="2"/>
  <c r="KP106" i="2"/>
  <c r="KP102" i="2"/>
  <c r="KO138" i="2"/>
  <c r="KO134" i="2"/>
  <c r="KO130" i="2"/>
  <c r="KO126" i="2"/>
  <c r="KO122" i="2"/>
  <c r="KO118" i="2"/>
  <c r="KO114" i="2"/>
  <c r="KO110" i="2"/>
  <c r="KO106" i="2"/>
  <c r="KO102" i="2"/>
  <c r="KN138" i="2"/>
  <c r="KN134" i="2"/>
  <c r="KN130" i="2"/>
  <c r="KN126" i="2"/>
  <c r="KN122" i="2"/>
  <c r="KN118" i="2"/>
  <c r="KN114" i="2"/>
  <c r="KN110" i="2"/>
  <c r="KN106" i="2"/>
  <c r="KN102" i="2"/>
  <c r="KM138" i="2"/>
  <c r="KM134" i="2"/>
  <c r="KM130" i="2"/>
  <c r="KM126" i="2"/>
  <c r="KM122" i="2"/>
  <c r="KM118" i="2"/>
  <c r="KM114" i="2"/>
  <c r="KM110" i="2"/>
  <c r="KM106" i="2"/>
  <c r="KK138" i="2"/>
  <c r="KK130" i="2"/>
  <c r="KK126" i="2"/>
  <c r="KK122" i="2"/>
  <c r="KK118" i="2"/>
  <c r="KK114" i="2"/>
  <c r="KK110" i="2"/>
  <c r="KK106" i="2"/>
  <c r="KK102" i="2"/>
  <c r="KJ138" i="2"/>
  <c r="KJ130" i="2"/>
  <c r="KJ126" i="2"/>
  <c r="KJ122" i="2"/>
  <c r="KJ118" i="2"/>
  <c r="KJ114" i="2"/>
  <c r="KJ110" i="2"/>
  <c r="KJ106" i="2"/>
  <c r="KJ102" i="2"/>
  <c r="MG146" i="2"/>
  <c r="MF146" i="2"/>
  <c r="ME146" i="2"/>
  <c r="MD146" i="2"/>
  <c r="MC146" i="2"/>
  <c r="MB146" i="2"/>
  <c r="MA146" i="2"/>
  <c r="LZ146" i="2"/>
  <c r="LY146" i="2"/>
  <c r="LX146" i="2"/>
  <c r="LW146" i="2"/>
  <c r="LV146" i="2"/>
  <c r="LU146" i="2"/>
  <c r="LT146" i="2"/>
  <c r="LS146" i="2"/>
  <c r="LR146" i="2"/>
  <c r="LQ146" i="2"/>
  <c r="LP146" i="2"/>
  <c r="LO146" i="2"/>
  <c r="LN146" i="2"/>
  <c r="LM146" i="2"/>
  <c r="LL146" i="2"/>
  <c r="LK146" i="2"/>
  <c r="LJ146" i="2"/>
  <c r="LG146" i="2"/>
  <c r="LF146" i="2"/>
  <c r="LD146" i="2"/>
  <c r="LC146" i="2"/>
  <c r="LB146" i="2"/>
  <c r="LA146" i="2"/>
  <c r="KZ146" i="2"/>
  <c r="KY146" i="2"/>
  <c r="KX146" i="2"/>
  <c r="KW146" i="2"/>
  <c r="KV146" i="2"/>
  <c r="KU146" i="2"/>
  <c r="KT146" i="2"/>
  <c r="KS146" i="2"/>
  <c r="KR146" i="2"/>
  <c r="KQ146" i="2"/>
  <c r="KP146" i="2"/>
  <c r="KO146" i="2"/>
  <c r="KN146" i="2"/>
  <c r="KM146" i="2"/>
  <c r="KL146" i="2"/>
  <c r="KK146" i="2"/>
  <c r="KJ146" i="2"/>
  <c r="KI146" i="2"/>
  <c r="KH146" i="2"/>
  <c r="KG146" i="2"/>
  <c r="KF146" i="2"/>
  <c r="KE146" i="2"/>
  <c r="KD146" i="2"/>
  <c r="KC146" i="2"/>
  <c r="KB146" i="2"/>
  <c r="KA146" i="2"/>
  <c r="JZ146" i="2"/>
  <c r="MG142" i="2"/>
  <c r="MF142" i="2"/>
  <c r="ME142" i="2"/>
  <c r="MD142" i="2"/>
  <c r="MC142" i="2"/>
  <c r="MB142" i="2"/>
  <c r="MA142" i="2"/>
  <c r="LZ142" i="2"/>
  <c r="LY142" i="2"/>
  <c r="LX142" i="2"/>
  <c r="LW142" i="2"/>
  <c r="LV142" i="2"/>
  <c r="LU142" i="2"/>
  <c r="LT142" i="2"/>
  <c r="LS142" i="2"/>
  <c r="LR142" i="2"/>
  <c r="LQ142" i="2"/>
  <c r="LP142" i="2"/>
  <c r="LO142" i="2"/>
  <c r="LN142" i="2"/>
  <c r="LM142" i="2"/>
  <c r="LL142" i="2"/>
  <c r="LK142" i="2"/>
  <c r="LJ142" i="2"/>
  <c r="LI142" i="2"/>
  <c r="LH142" i="2"/>
  <c r="LG142" i="2"/>
  <c r="LF142" i="2"/>
  <c r="LE142" i="2"/>
  <c r="LD142" i="2"/>
  <c r="LC142" i="2"/>
  <c r="LB142" i="2"/>
  <c r="LA142" i="2"/>
  <c r="KZ142" i="2"/>
  <c r="KY142" i="2"/>
  <c r="KX142" i="2"/>
  <c r="KW142" i="2"/>
  <c r="KV142" i="2"/>
  <c r="KU142" i="2"/>
  <c r="KT142" i="2"/>
  <c r="KS142" i="2"/>
  <c r="KR142" i="2"/>
  <c r="KQ142" i="2"/>
  <c r="KP142" i="2"/>
  <c r="KO142" i="2"/>
  <c r="KN142" i="2"/>
  <c r="KM142" i="2"/>
  <c r="KL142" i="2"/>
  <c r="KK142" i="2"/>
  <c r="KJ142" i="2"/>
  <c r="KI142" i="2"/>
  <c r="KH142" i="2"/>
  <c r="KG142" i="2"/>
  <c r="KF142" i="2"/>
  <c r="KE142" i="2"/>
  <c r="KD142" i="2"/>
  <c r="KC142" i="2"/>
  <c r="KB142" i="2"/>
  <c r="KA142" i="2"/>
  <c r="JZ142" i="2"/>
  <c r="KI138" i="2"/>
  <c r="KI130" i="2"/>
  <c r="KI126" i="2"/>
  <c r="KI122" i="2"/>
  <c r="KI118" i="2"/>
  <c r="KI114" i="2"/>
  <c r="KI110" i="2"/>
  <c r="KI106" i="2"/>
  <c r="KI102" i="2"/>
  <c r="KH130" i="2"/>
  <c r="KH126" i="2"/>
  <c r="KH122" i="2"/>
  <c r="KH118" i="2"/>
  <c r="KH114" i="2"/>
  <c r="KH110" i="2"/>
  <c r="KH106" i="2"/>
  <c r="KH102" i="2"/>
  <c r="KG138" i="2"/>
  <c r="KG130" i="2"/>
  <c r="KG126" i="2"/>
  <c r="KG122" i="2"/>
  <c r="KG118" i="2"/>
  <c r="KG114" i="2"/>
  <c r="KG110" i="2"/>
  <c r="KG106" i="2"/>
  <c r="KG102" i="2"/>
  <c r="KF138" i="2"/>
  <c r="KF130" i="2"/>
  <c r="KF126" i="2"/>
  <c r="KF122" i="2"/>
  <c r="KF118" i="2"/>
  <c r="KF114" i="2"/>
  <c r="KF110" i="2"/>
  <c r="KF106" i="2"/>
  <c r="KF102" i="2"/>
  <c r="KE138" i="2"/>
  <c r="KE130" i="2"/>
  <c r="KE126" i="2"/>
  <c r="KE122" i="2"/>
  <c r="KE118" i="2"/>
  <c r="KE114" i="2"/>
  <c r="KE110" i="2"/>
  <c r="KE106" i="2"/>
  <c r="KE102" i="2"/>
  <c r="JK134" i="2"/>
  <c r="JK130" i="2"/>
  <c r="JK126" i="2"/>
  <c r="JK122" i="2"/>
  <c r="JK118" i="2"/>
  <c r="JK114" i="2"/>
  <c r="JK110" i="2"/>
  <c r="JK106" i="2"/>
  <c r="JK102" i="2"/>
  <c r="JJ134" i="2"/>
  <c r="JJ130" i="2"/>
  <c r="JJ126" i="2"/>
  <c r="JJ122" i="2"/>
  <c r="JJ118" i="2"/>
  <c r="JJ114" i="2"/>
  <c r="JJ110" i="2"/>
  <c r="JJ106" i="2"/>
  <c r="JJ102" i="2"/>
  <c r="JI134" i="2"/>
  <c r="JI130" i="2"/>
  <c r="JI126" i="2"/>
  <c r="JI122" i="2"/>
  <c r="JI118" i="2"/>
  <c r="JI114" i="2"/>
  <c r="JI110" i="2"/>
  <c r="JI106" i="2"/>
  <c r="JI102" i="2"/>
  <c r="JH134" i="2"/>
  <c r="JH130" i="2"/>
  <c r="JH126" i="2"/>
  <c r="JH122" i="2"/>
  <c r="JH118" i="2"/>
  <c r="JH114" i="2"/>
  <c r="JH110" i="2"/>
  <c r="JH106" i="2"/>
  <c r="JH102" i="2"/>
  <c r="JG134" i="2"/>
  <c r="JG130" i="2"/>
  <c r="JG126" i="2"/>
  <c r="JG122" i="2"/>
  <c r="JG118" i="2"/>
  <c r="JG114" i="2"/>
  <c r="JG110" i="2"/>
  <c r="JG106" i="2"/>
  <c r="JG102" i="2"/>
  <c r="JF134" i="2"/>
  <c r="JF130" i="2"/>
  <c r="JF126" i="2"/>
  <c r="JF122" i="2"/>
  <c r="JF118" i="2"/>
  <c r="JF114" i="2"/>
  <c r="JF110" i="2"/>
  <c r="JF106" i="2"/>
  <c r="JF102" i="2"/>
  <c r="JE134" i="2"/>
  <c r="JE130" i="2"/>
  <c r="JE126" i="2"/>
  <c r="JE122" i="2"/>
  <c r="JE118" i="2"/>
  <c r="JE114" i="2"/>
  <c r="JE110" i="2"/>
  <c r="JE106" i="2"/>
  <c r="JE102" i="2"/>
  <c r="JD134" i="2"/>
  <c r="JD130" i="2"/>
  <c r="JD126" i="2"/>
  <c r="JD122" i="2"/>
  <c r="JD118" i="2"/>
  <c r="JD114" i="2"/>
  <c r="JD110" i="2"/>
  <c r="JD106" i="2"/>
  <c r="JD102" i="2"/>
  <c r="JC134" i="2"/>
  <c r="JC130" i="2"/>
  <c r="JC126" i="2"/>
  <c r="JC122" i="2"/>
  <c r="JC118" i="2"/>
  <c r="JC114" i="2"/>
  <c r="JC110" i="2"/>
  <c r="JC106" i="2"/>
  <c r="JC102" i="2"/>
  <c r="JB134" i="2"/>
  <c r="JB130" i="2"/>
  <c r="JB126" i="2"/>
  <c r="JB122" i="2"/>
  <c r="JB118" i="2"/>
  <c r="JB114" i="2"/>
  <c r="JB110" i="2"/>
  <c r="JB106" i="2"/>
  <c r="JB102" i="2"/>
  <c r="JA134" i="2"/>
  <c r="JA130" i="2"/>
  <c r="JA126" i="2"/>
  <c r="JA122" i="2"/>
  <c r="JA118" i="2"/>
  <c r="JA114" i="2"/>
  <c r="JA110" i="2"/>
  <c r="JA106" i="2"/>
  <c r="JA102" i="2"/>
  <c r="IZ134" i="2"/>
  <c r="IZ130" i="2"/>
  <c r="IZ126" i="2"/>
  <c r="IZ122" i="2"/>
  <c r="IZ118" i="2"/>
  <c r="IZ114" i="2"/>
  <c r="IZ110" i="2"/>
  <c r="IZ106" i="2"/>
  <c r="IZ102" i="2"/>
  <c r="IX134" i="2"/>
  <c r="IX130" i="2"/>
  <c r="IX126" i="2"/>
  <c r="IX122" i="2"/>
  <c r="IX118" i="2"/>
  <c r="IX114" i="2"/>
  <c r="IX110" i="2"/>
  <c r="IX106" i="2"/>
  <c r="IX102" i="2"/>
  <c r="IW134" i="2"/>
  <c r="IW130" i="2"/>
  <c r="IW126" i="2"/>
  <c r="IW122" i="2"/>
  <c r="IW118" i="2"/>
  <c r="IW114" i="2"/>
  <c r="IW110" i="2"/>
  <c r="IW106" i="2"/>
  <c r="IW102" i="2"/>
  <c r="IV134" i="2"/>
  <c r="IV130" i="2"/>
  <c r="IV126" i="2"/>
  <c r="IV122" i="2"/>
  <c r="IV118" i="2"/>
  <c r="IV114" i="2"/>
  <c r="IV110" i="2"/>
  <c r="IV106" i="2"/>
  <c r="IV102" i="2"/>
  <c r="IU134" i="2"/>
  <c r="IU130" i="2"/>
  <c r="IU126" i="2"/>
  <c r="IU122" i="2"/>
  <c r="IU118" i="2"/>
  <c r="IU114" i="2"/>
  <c r="IU110" i="2"/>
  <c r="IU106" i="2"/>
  <c r="IU102" i="2"/>
  <c r="IT134" i="2"/>
  <c r="IT130" i="2"/>
  <c r="IT126" i="2"/>
  <c r="IT122" i="2"/>
  <c r="IT118" i="2"/>
  <c r="IT114" i="2"/>
  <c r="IT110" i="2"/>
  <c r="IT106" i="2"/>
  <c r="IT102" i="2"/>
  <c r="IS134" i="2"/>
  <c r="IS130" i="2"/>
  <c r="IS126" i="2"/>
  <c r="IS122" i="2"/>
  <c r="IS118" i="2"/>
  <c r="IS114" i="2"/>
  <c r="IS110" i="2"/>
  <c r="IS106" i="2"/>
  <c r="IS102" i="2"/>
  <c r="IR134" i="2"/>
  <c r="IR130" i="2"/>
  <c r="IR126" i="2"/>
  <c r="IR122" i="2"/>
  <c r="IR118" i="2"/>
  <c r="IR114" i="2"/>
  <c r="IR110" i="2"/>
  <c r="IR106" i="2"/>
  <c r="IR102" i="2"/>
  <c r="IQ134" i="2"/>
  <c r="IQ130" i="2"/>
  <c r="IQ126" i="2"/>
  <c r="IQ122" i="2"/>
  <c r="IQ118" i="2"/>
  <c r="IQ114" i="2"/>
  <c r="IQ110" i="2"/>
  <c r="IQ106" i="2"/>
  <c r="IQ102" i="2"/>
  <c r="IP134" i="2"/>
  <c r="IP130" i="2"/>
  <c r="IP126" i="2"/>
  <c r="IP122" i="2"/>
  <c r="IP118" i="2"/>
  <c r="IP114" i="2"/>
  <c r="IP110" i="2"/>
  <c r="IP106" i="2"/>
  <c r="IP102" i="2"/>
  <c r="IO134" i="2"/>
  <c r="IO130" i="2"/>
  <c r="IO126" i="2"/>
  <c r="IO122" i="2"/>
  <c r="IO118" i="2"/>
  <c r="IO114" i="2"/>
  <c r="IO110" i="2"/>
  <c r="IO106" i="2"/>
  <c r="IO102" i="2"/>
  <c r="IN134" i="2"/>
  <c r="IN130" i="2"/>
  <c r="IN126" i="2"/>
  <c r="IN122" i="2"/>
  <c r="IN118" i="2"/>
  <c r="IN114" i="2"/>
  <c r="IN110" i="2"/>
  <c r="IN106" i="2"/>
  <c r="IN102" i="2"/>
  <c r="IM134" i="2"/>
  <c r="IM130" i="2"/>
  <c r="IM126" i="2"/>
  <c r="IM122" i="2"/>
  <c r="IM118" i="2"/>
  <c r="IM114" i="2"/>
  <c r="IM110" i="2"/>
  <c r="IM106" i="2"/>
  <c r="IM102" i="2"/>
  <c r="IL134" i="2"/>
  <c r="IL130" i="2"/>
  <c r="IL126" i="2"/>
  <c r="IL122" i="2"/>
  <c r="IL118" i="2"/>
  <c r="IL114" i="2"/>
  <c r="IL110" i="2"/>
  <c r="IL106" i="2"/>
  <c r="IL102" i="2"/>
  <c r="IK134" i="2"/>
  <c r="IK130" i="2"/>
  <c r="IK126" i="2"/>
  <c r="IK122" i="2"/>
  <c r="IK118" i="2"/>
  <c r="IK114" i="2"/>
  <c r="IK110" i="2"/>
  <c r="IK106" i="2"/>
  <c r="IK102" i="2"/>
  <c r="IJ134" i="2"/>
  <c r="IJ130" i="2"/>
  <c r="IJ126" i="2"/>
  <c r="IJ122" i="2"/>
  <c r="IJ118" i="2"/>
  <c r="IJ114" i="2"/>
  <c r="IJ110" i="2"/>
  <c r="IJ106" i="2"/>
  <c r="IJ102" i="2"/>
  <c r="II134" i="2"/>
  <c r="II130" i="2"/>
  <c r="II126" i="2"/>
  <c r="II122" i="2"/>
  <c r="II118" i="2"/>
  <c r="II114" i="2"/>
  <c r="II110" i="2"/>
  <c r="II106" i="2"/>
  <c r="II102" i="2"/>
  <c r="IH134" i="2"/>
  <c r="IH130" i="2"/>
  <c r="IH126" i="2"/>
  <c r="IH122" i="2"/>
  <c r="IH118" i="2"/>
  <c r="IH114" i="2"/>
  <c r="IH110" i="2"/>
  <c r="IH106" i="2"/>
  <c r="IH102" i="2"/>
  <c r="IG134" i="2"/>
  <c r="IG130" i="2"/>
  <c r="IG126" i="2"/>
  <c r="IG122" i="2"/>
  <c r="IG118" i="2"/>
  <c r="IG114" i="2"/>
  <c r="IG110" i="2"/>
  <c r="IG106" i="2"/>
  <c r="IG102" i="2"/>
  <c r="IF134" i="2"/>
  <c r="IF130" i="2"/>
  <c r="IF126" i="2"/>
  <c r="IF122" i="2"/>
  <c r="IF118" i="2"/>
  <c r="IF114" i="2"/>
  <c r="IF110" i="2"/>
  <c r="IF106" i="2"/>
  <c r="IF102" i="2"/>
  <c r="IE134" i="2"/>
  <c r="IE130" i="2"/>
  <c r="IE126" i="2"/>
  <c r="IE122" i="2"/>
  <c r="IE118" i="2"/>
  <c r="IE114" i="2"/>
  <c r="IE110" i="2"/>
  <c r="IE106" i="2"/>
  <c r="IE102" i="2"/>
  <c r="ID134" i="2"/>
  <c r="ID130" i="2"/>
  <c r="ID126" i="2"/>
  <c r="ID122" i="2"/>
  <c r="ID118" i="2"/>
  <c r="ID114" i="2"/>
  <c r="ID110" i="2"/>
  <c r="ID106" i="2"/>
  <c r="ID102" i="2"/>
  <c r="MG138" i="2"/>
  <c r="MF138" i="2"/>
  <c r="ME138" i="2"/>
  <c r="MG134" i="2"/>
  <c r="MF134" i="2"/>
  <c r="ME134" i="2"/>
  <c r="MG130" i="2"/>
  <c r="MF130" i="2"/>
  <c r="ME130" i="2"/>
  <c r="MG126" i="2"/>
  <c r="MF126" i="2"/>
  <c r="ME126" i="2"/>
  <c r="MG122" i="2"/>
  <c r="MF122" i="2"/>
  <c r="ME122" i="2"/>
  <c r="MG118" i="2"/>
  <c r="MF118" i="2"/>
  <c r="ME118" i="2"/>
  <c r="MG114" i="2"/>
  <c r="MF114" i="2"/>
  <c r="ME114" i="2"/>
  <c r="MG110" i="2"/>
  <c r="MF110" i="2"/>
  <c r="ME110" i="2"/>
  <c r="MG106" i="2"/>
  <c r="MF106" i="2"/>
  <c r="ME106" i="2"/>
  <c r="MG102" i="2"/>
  <c r="MF102" i="2"/>
  <c r="ME102" i="2"/>
  <c r="MD102" i="2"/>
  <c r="MC102" i="2"/>
  <c r="MB102" i="2"/>
  <c r="MA102" i="2"/>
  <c r="LZ102" i="2"/>
  <c r="MD106" i="2"/>
  <c r="MC106" i="2"/>
  <c r="MB106" i="2"/>
  <c r="MA106" i="2"/>
  <c r="LZ106" i="2"/>
  <c r="MD110" i="2"/>
  <c r="MC110" i="2"/>
  <c r="MB110" i="2"/>
  <c r="MA110" i="2"/>
  <c r="LZ110" i="2"/>
  <c r="MD114" i="2"/>
  <c r="MC114" i="2"/>
  <c r="MB114" i="2"/>
  <c r="MA114" i="2"/>
  <c r="LZ114" i="2"/>
  <c r="MD118" i="2"/>
  <c r="MC118" i="2"/>
  <c r="MB118" i="2"/>
  <c r="MA118" i="2"/>
  <c r="LZ118" i="2"/>
  <c r="MD122" i="2"/>
  <c r="MC122" i="2"/>
  <c r="MB122" i="2"/>
  <c r="MA122" i="2"/>
  <c r="LZ122" i="2"/>
  <c r="MD126" i="2"/>
  <c r="MC126" i="2"/>
  <c r="MB126" i="2"/>
  <c r="MA126" i="2"/>
  <c r="LZ126" i="2"/>
  <c r="MD130" i="2"/>
  <c r="MC130" i="2"/>
  <c r="MB130" i="2"/>
  <c r="MA130" i="2"/>
  <c r="LZ130" i="2"/>
  <c r="MD134" i="2"/>
  <c r="MC134" i="2"/>
  <c r="MB134" i="2"/>
  <c r="MA134" i="2"/>
  <c r="LZ134" i="2"/>
  <c r="MD138" i="2"/>
  <c r="MC138" i="2"/>
  <c r="MB138" i="2"/>
  <c r="MA138" i="2"/>
  <c r="LZ138" i="2"/>
  <c r="LY138" i="2"/>
  <c r="LX138" i="2"/>
  <c r="LW138" i="2"/>
  <c r="LV138" i="2"/>
  <c r="LU138" i="2"/>
  <c r="LT138" i="2"/>
  <c r="LS138" i="2"/>
  <c r="LR138" i="2"/>
  <c r="LQ138" i="2"/>
  <c r="LP138" i="2"/>
  <c r="LO138" i="2"/>
  <c r="LN138" i="2"/>
  <c r="LM138" i="2"/>
  <c r="LK138" i="2"/>
  <c r="LJ138" i="2"/>
  <c r="LI138" i="2"/>
  <c r="LH138" i="2"/>
  <c r="LG138" i="2"/>
  <c r="LF138" i="2"/>
  <c r="LE138" i="2"/>
  <c r="LD138" i="2"/>
  <c r="LC138" i="2"/>
  <c r="LY134" i="2"/>
  <c r="LX134" i="2"/>
  <c r="LW134" i="2"/>
  <c r="LV134" i="2"/>
  <c r="LU134" i="2"/>
  <c r="LT134" i="2"/>
  <c r="LS134" i="2"/>
  <c r="LR134" i="2"/>
  <c r="LQ134" i="2"/>
  <c r="LP134" i="2"/>
  <c r="LO134" i="2"/>
  <c r="LN134" i="2"/>
  <c r="LM134" i="2"/>
  <c r="LL134" i="2"/>
  <c r="LK134" i="2"/>
  <c r="LJ134" i="2"/>
  <c r="LI134" i="2"/>
  <c r="LH134" i="2"/>
  <c r="LG134" i="2"/>
  <c r="LF134" i="2"/>
  <c r="LE134" i="2"/>
  <c r="LD134" i="2"/>
  <c r="LC134" i="2"/>
  <c r="LY130" i="2"/>
  <c r="LX130" i="2"/>
  <c r="LW130" i="2"/>
  <c r="LV130" i="2"/>
  <c r="LU130" i="2"/>
  <c r="LT130" i="2"/>
  <c r="LS130" i="2"/>
  <c r="LR130" i="2"/>
  <c r="LQ130" i="2"/>
  <c r="LP130" i="2"/>
  <c r="LO130" i="2"/>
  <c r="LN130" i="2"/>
  <c r="LM130" i="2"/>
  <c r="LL130" i="2"/>
  <c r="LK130" i="2"/>
  <c r="LJ130" i="2"/>
  <c r="LI130" i="2"/>
  <c r="LH130" i="2"/>
  <c r="LG130" i="2"/>
  <c r="LF130" i="2"/>
  <c r="LE130" i="2"/>
  <c r="LD130" i="2"/>
  <c r="LC130" i="2"/>
  <c r="LY126" i="2"/>
  <c r="LX126" i="2"/>
  <c r="LW126" i="2"/>
  <c r="LV126" i="2"/>
  <c r="LU126" i="2"/>
  <c r="LT126" i="2"/>
  <c r="LS126" i="2"/>
  <c r="LR126" i="2"/>
  <c r="LQ126" i="2"/>
  <c r="LP126" i="2"/>
  <c r="LO126" i="2"/>
  <c r="LN126" i="2"/>
  <c r="LM126" i="2"/>
  <c r="LL126" i="2"/>
  <c r="LK126" i="2"/>
  <c r="LJ126" i="2"/>
  <c r="LI126" i="2"/>
  <c r="LH126" i="2"/>
  <c r="LG126" i="2"/>
  <c r="LF126" i="2"/>
  <c r="LE126" i="2"/>
  <c r="LD126" i="2"/>
  <c r="LC126" i="2"/>
  <c r="LY122" i="2"/>
  <c r="LX122" i="2"/>
  <c r="LW122" i="2"/>
  <c r="LV122" i="2"/>
  <c r="LT122" i="2"/>
  <c r="LS122" i="2"/>
  <c r="LR122" i="2"/>
  <c r="LQ122" i="2"/>
  <c r="LP122" i="2"/>
  <c r="LO122" i="2"/>
  <c r="LN122" i="2"/>
  <c r="LM122" i="2"/>
  <c r="LL122" i="2"/>
  <c r="LK122" i="2"/>
  <c r="LJ122" i="2"/>
  <c r="LI122" i="2"/>
  <c r="LG122" i="2"/>
  <c r="LF122" i="2"/>
  <c r="LE122" i="2"/>
  <c r="LD122" i="2"/>
  <c r="LC122" i="2"/>
  <c r="LY118" i="2"/>
  <c r="LX118" i="2"/>
  <c r="LW118" i="2"/>
  <c r="LV118" i="2"/>
  <c r="LQ118" i="2"/>
  <c r="LP118" i="2"/>
  <c r="LO118" i="2"/>
  <c r="LJ118" i="2"/>
  <c r="LI118" i="2"/>
  <c r="LH118" i="2"/>
  <c r="LG118" i="2"/>
  <c r="LD118" i="2"/>
  <c r="LC118" i="2"/>
  <c r="LY114" i="2"/>
  <c r="LX114" i="2"/>
  <c r="LW114" i="2"/>
  <c r="LV114" i="2"/>
  <c r="LU114" i="2"/>
  <c r="LT114" i="2"/>
  <c r="LS114" i="2"/>
  <c r="LR114" i="2"/>
  <c r="LQ114" i="2"/>
  <c r="LP114" i="2"/>
  <c r="LO114" i="2"/>
  <c r="LN114" i="2"/>
  <c r="LM114" i="2"/>
  <c r="LL114" i="2"/>
  <c r="LK114" i="2"/>
  <c r="LJ114" i="2"/>
  <c r="LI146" i="2"/>
  <c r="LG114" i="2"/>
  <c r="LF114" i="2"/>
  <c r="LE114" i="2"/>
  <c r="LD114" i="2"/>
  <c r="LC114" i="2"/>
  <c r="LY110" i="2"/>
  <c r="LX110" i="2"/>
  <c r="LW110" i="2"/>
  <c r="LV110" i="2"/>
  <c r="LU110" i="2"/>
  <c r="LT110" i="2"/>
  <c r="LS110" i="2"/>
  <c r="LR110" i="2"/>
  <c r="LQ110" i="2"/>
  <c r="LP110" i="2"/>
  <c r="LO110" i="2"/>
  <c r="LN110" i="2"/>
  <c r="LM110" i="2"/>
  <c r="LL110" i="2"/>
  <c r="LK110" i="2"/>
  <c r="LJ110" i="2"/>
  <c r="LI110" i="2"/>
  <c r="LH110" i="2"/>
  <c r="LG110" i="2"/>
  <c r="LF110" i="2"/>
  <c r="LE110" i="2"/>
  <c r="LD110" i="2"/>
  <c r="LC110" i="2"/>
  <c r="LY106" i="2"/>
  <c r="LX106" i="2"/>
  <c r="LW106" i="2"/>
  <c r="LV106" i="2"/>
  <c r="LU106" i="2"/>
  <c r="LT106" i="2"/>
  <c r="LS106" i="2"/>
  <c r="LR106" i="2"/>
  <c r="LP106" i="2"/>
  <c r="LO106" i="2"/>
  <c r="LM106" i="2"/>
  <c r="LK106" i="2"/>
  <c r="LJ106" i="2"/>
  <c r="LI106" i="2"/>
  <c r="LG106" i="2"/>
  <c r="LF106" i="2"/>
  <c r="LE106" i="2"/>
  <c r="LD106" i="2"/>
  <c r="LC106" i="2"/>
  <c r="LY102" i="2"/>
  <c r="LX102" i="2"/>
  <c r="LW102" i="2"/>
  <c r="LV102" i="2"/>
  <c r="LU102" i="2"/>
  <c r="LT102" i="2"/>
  <c r="LS102" i="2"/>
  <c r="LR102" i="2"/>
  <c r="LQ102" i="2"/>
  <c r="LP102" i="2"/>
  <c r="LO102" i="2"/>
  <c r="LN102" i="2"/>
  <c r="LM102" i="2"/>
  <c r="LL102" i="2"/>
  <c r="LK102" i="2"/>
  <c r="LJ102" i="2"/>
  <c r="LI102" i="2"/>
  <c r="LH102" i="2"/>
  <c r="LG102" i="2"/>
  <c r="LF102" i="2"/>
  <c r="LE102" i="2"/>
  <c r="LD102" i="2"/>
  <c r="LC102" i="2"/>
  <c r="IC134" i="2"/>
  <c r="IC130" i="2"/>
  <c r="IC126" i="2"/>
  <c r="IC122" i="2"/>
  <c r="IC118" i="2"/>
  <c r="IC114" i="2"/>
  <c r="IC110" i="2"/>
  <c r="IC106" i="2"/>
  <c r="IC102" i="2"/>
  <c r="IB134" i="2"/>
  <c r="IB130" i="2"/>
  <c r="IB126" i="2"/>
  <c r="IB122" i="2"/>
  <c r="IB118" i="2"/>
  <c r="IB114" i="2"/>
  <c r="IB110" i="2"/>
  <c r="IB106" i="2"/>
  <c r="IB102" i="2"/>
  <c r="IA134" i="2"/>
  <c r="IA130" i="2"/>
  <c r="IA126" i="2"/>
  <c r="IA122" i="2"/>
  <c r="IA118" i="2"/>
  <c r="IA114" i="2"/>
  <c r="IA110" i="2"/>
  <c r="IA106" i="2"/>
  <c r="IA102" i="2"/>
  <c r="HZ134" i="2"/>
  <c r="HZ130" i="2"/>
  <c r="HZ126" i="2"/>
  <c r="HZ122" i="2"/>
  <c r="HZ118" i="2"/>
  <c r="HZ114" i="2"/>
  <c r="HZ110" i="2"/>
  <c r="HZ106" i="2"/>
  <c r="HZ102" i="2"/>
  <c r="HY134" i="2"/>
  <c r="HY130" i="2"/>
  <c r="HY126" i="2"/>
  <c r="HY122" i="2"/>
  <c r="HY118" i="2"/>
  <c r="HY114" i="2"/>
  <c r="HY110" i="2"/>
  <c r="HY106" i="2"/>
  <c r="HY102" i="2"/>
  <c r="HX134" i="2"/>
  <c r="HX130" i="2"/>
  <c r="HX126" i="2"/>
  <c r="HX122" i="2"/>
  <c r="HX118" i="2"/>
  <c r="HX114" i="2"/>
  <c r="HX110" i="2"/>
  <c r="HX106" i="2"/>
  <c r="HX102" i="2"/>
  <c r="HW134" i="2"/>
  <c r="HW130" i="2"/>
  <c r="HW126" i="2"/>
  <c r="HW122" i="2"/>
  <c r="HW118" i="2"/>
  <c r="HW114" i="2"/>
  <c r="HW110" i="2"/>
  <c r="HW106" i="2"/>
  <c r="HW102" i="2"/>
  <c r="HV134" i="2"/>
  <c r="HV130" i="2"/>
  <c r="HV126" i="2"/>
  <c r="HV122" i="2"/>
  <c r="HV118" i="2"/>
  <c r="HV114" i="2"/>
  <c r="HV110" i="2"/>
  <c r="HV106" i="2"/>
  <c r="HV102" i="2"/>
  <c r="HU134" i="2"/>
  <c r="HU130" i="2"/>
  <c r="HU126" i="2"/>
  <c r="HU122" i="2"/>
  <c r="HU118" i="2"/>
  <c r="HU114" i="2"/>
  <c r="HU110" i="2"/>
  <c r="HU106" i="2"/>
  <c r="HU102" i="2"/>
  <c r="HT134" i="2"/>
  <c r="HT130" i="2"/>
  <c r="HT126" i="2"/>
  <c r="HT122" i="2"/>
  <c r="HT118" i="2"/>
  <c r="HT114" i="2"/>
  <c r="HT110" i="2"/>
  <c r="HT106" i="2"/>
  <c r="HT102" i="2"/>
  <c r="HS134" i="2"/>
  <c r="HS130" i="2"/>
  <c r="HS126" i="2"/>
  <c r="HS122" i="2"/>
  <c r="HS118" i="2"/>
  <c r="HS114" i="2"/>
  <c r="HS110" i="2"/>
  <c r="HS106" i="2"/>
  <c r="HS102" i="2"/>
  <c r="HR134" i="2"/>
  <c r="HR122" i="2"/>
  <c r="HR118" i="2"/>
  <c r="HR114" i="2"/>
  <c r="HR110" i="2"/>
  <c r="HR106" i="2"/>
  <c r="HR102" i="2"/>
  <c r="HP134" i="2"/>
  <c r="HP130" i="2"/>
  <c r="HP126" i="2"/>
  <c r="HP122" i="2"/>
  <c r="HP118" i="2"/>
  <c r="HP114" i="2"/>
  <c r="HP110" i="2"/>
  <c r="HP106" i="2"/>
  <c r="HP102" i="2"/>
  <c r="HO134" i="2"/>
  <c r="HO130" i="2"/>
  <c r="HO126" i="2"/>
  <c r="HO122" i="2"/>
  <c r="HO118" i="2"/>
  <c r="HO114" i="2"/>
  <c r="HO110" i="2"/>
  <c r="HO106" i="2"/>
  <c r="HO102" i="2"/>
  <c r="HN134" i="2"/>
  <c r="HN130" i="2"/>
  <c r="HN126" i="2"/>
  <c r="HN122" i="2"/>
  <c r="HN118" i="2"/>
  <c r="HN114" i="2"/>
  <c r="HN110" i="2"/>
  <c r="HN106" i="2"/>
  <c r="HN102" i="2"/>
  <c r="HM122" i="2"/>
  <c r="HM118" i="2"/>
  <c r="HM114" i="2"/>
  <c r="HM110" i="2"/>
  <c r="HM106" i="2"/>
  <c r="HM102" i="2"/>
  <c r="HL122" i="2"/>
  <c r="HL118" i="2"/>
  <c r="HL114" i="2"/>
  <c r="HL110" i="2"/>
  <c r="HL106" i="2"/>
  <c r="HL102" i="2"/>
  <c r="HK122" i="2"/>
  <c r="HK118" i="2"/>
  <c r="HK114" i="2"/>
  <c r="HK110" i="2"/>
  <c r="HK106" i="2"/>
  <c r="HK102" i="2"/>
  <c r="HJ134" i="2"/>
  <c r="HJ122" i="2"/>
  <c r="HJ118" i="2"/>
  <c r="HJ114" i="2"/>
  <c r="HJ110" i="2"/>
  <c r="HJ106" i="2"/>
  <c r="HJ102" i="2"/>
  <c r="HI134" i="2"/>
  <c r="HI122" i="2"/>
  <c r="HI118" i="2"/>
  <c r="HI114" i="2"/>
  <c r="HI110" i="2"/>
  <c r="HI106" i="2"/>
  <c r="HI102" i="2"/>
  <c r="HG122" i="2"/>
  <c r="HG118" i="2"/>
  <c r="HG114" i="2"/>
  <c r="HG110" i="2"/>
  <c r="HG106" i="2"/>
  <c r="HG102" i="2"/>
  <c r="HF122" i="2"/>
  <c r="HF118" i="2"/>
  <c r="HF114" i="2"/>
  <c r="HF110" i="2"/>
  <c r="HF106" i="2"/>
  <c r="HF102" i="2"/>
  <c r="HE122" i="2"/>
  <c r="HE118" i="2"/>
  <c r="HE114" i="2"/>
  <c r="HE110" i="2"/>
  <c r="HE106" i="2"/>
  <c r="HE102" i="2"/>
  <c r="HD122" i="2"/>
  <c r="HD118" i="2"/>
  <c r="HD114" i="2"/>
  <c r="HD110" i="2"/>
  <c r="HD106" i="2"/>
  <c r="HD102" i="2"/>
  <c r="HB122" i="2"/>
  <c r="HB118" i="2"/>
  <c r="HB114" i="2"/>
  <c r="HB110" i="2"/>
  <c r="HB106" i="2"/>
  <c r="HB102" i="2"/>
  <c r="HA122" i="2"/>
  <c r="HA118" i="2"/>
  <c r="HA114" i="2"/>
  <c r="HA110" i="2"/>
  <c r="HA106" i="2"/>
  <c r="HA102" i="2"/>
  <c r="GZ122" i="2"/>
  <c r="GZ118" i="2"/>
  <c r="GZ114" i="2"/>
  <c r="GZ110" i="2"/>
  <c r="GZ106" i="2"/>
  <c r="GZ102" i="2"/>
  <c r="GY122" i="2"/>
  <c r="GY118" i="2"/>
  <c r="GY114" i="2"/>
  <c r="GY110" i="2"/>
  <c r="GY106" i="2"/>
  <c r="GY102" i="2"/>
  <c r="KM102" i="2"/>
  <c r="KL102" i="2"/>
  <c r="KD102" i="2"/>
  <c r="IY102" i="2"/>
  <c r="KL106" i="2"/>
  <c r="KD106" i="2"/>
  <c r="IY106" i="2"/>
  <c r="KL110" i="2"/>
  <c r="KD110" i="2"/>
  <c r="IY110" i="2"/>
  <c r="KL114" i="2"/>
  <c r="KD114" i="2"/>
  <c r="IY114" i="2"/>
  <c r="KL118" i="2"/>
  <c r="KD118" i="2"/>
  <c r="IY118" i="2"/>
  <c r="KL122" i="2"/>
  <c r="KD122" i="2"/>
  <c r="IY122" i="2"/>
  <c r="KL126" i="2"/>
  <c r="KD126" i="2"/>
  <c r="IY126" i="2"/>
  <c r="KL130" i="2"/>
  <c r="KD130" i="2"/>
  <c r="IY130" i="2"/>
  <c r="KL134" i="2"/>
  <c r="KH138" i="2"/>
  <c r="KD138" i="2"/>
  <c r="IY134" i="2"/>
  <c r="KL138" i="2"/>
  <c r="KC138" i="2"/>
  <c r="KB138" i="2"/>
  <c r="KA138" i="2"/>
  <c r="JZ138" i="2"/>
  <c r="JY138" i="2"/>
  <c r="JX138" i="2"/>
  <c r="JW138" i="2"/>
  <c r="JV138" i="2"/>
  <c r="JU138" i="2"/>
  <c r="JT138" i="2"/>
  <c r="JS138" i="2"/>
  <c r="JR138" i="2"/>
  <c r="JQ138" i="2"/>
  <c r="JP138" i="2"/>
  <c r="JO138" i="2"/>
  <c r="JN138" i="2"/>
  <c r="JM138" i="2"/>
  <c r="JL138" i="2"/>
  <c r="JK138" i="2"/>
  <c r="JJ138" i="2"/>
  <c r="JI138" i="2"/>
  <c r="JH138" i="2"/>
  <c r="JG138" i="2"/>
  <c r="JF138" i="2"/>
  <c r="JE138" i="2"/>
  <c r="JD138" i="2"/>
  <c r="JC138" i="2"/>
  <c r="JB138" i="2"/>
  <c r="JA138" i="2"/>
  <c r="IZ138" i="2"/>
  <c r="IY138" i="2"/>
  <c r="IX138" i="2"/>
  <c r="IW138" i="2"/>
  <c r="IV138" i="2"/>
  <c r="IU138" i="2"/>
  <c r="IT138" i="2"/>
  <c r="IS138" i="2"/>
  <c r="IR138" i="2"/>
  <c r="IQ138" i="2"/>
  <c r="IP138" i="2"/>
  <c r="IO138" i="2"/>
  <c r="IN138" i="2"/>
  <c r="IM138" i="2"/>
  <c r="IL138" i="2"/>
  <c r="IK138" i="2"/>
  <c r="IJ138" i="2"/>
  <c r="II138" i="2"/>
  <c r="IH138" i="2"/>
  <c r="IG138" i="2"/>
  <c r="IF138" i="2"/>
  <c r="IE138" i="2"/>
  <c r="ID138" i="2"/>
  <c r="IC138" i="2"/>
  <c r="IB138" i="2"/>
  <c r="IA138" i="2"/>
  <c r="HZ138" i="2"/>
  <c r="HY138" i="2"/>
  <c r="HX138" i="2"/>
  <c r="HW138" i="2"/>
  <c r="HV138" i="2"/>
  <c r="HU138" i="2"/>
  <c r="HT138" i="2"/>
  <c r="HS138" i="2"/>
  <c r="HR138" i="2"/>
  <c r="HQ138" i="2"/>
  <c r="HP138" i="2"/>
  <c r="HO138" i="2"/>
  <c r="HN138" i="2"/>
  <c r="HM138" i="2"/>
  <c r="HL138" i="2"/>
  <c r="HK138" i="2"/>
  <c r="HJ138" i="2"/>
  <c r="HI138" i="2"/>
  <c r="HH138" i="2"/>
  <c r="HG138" i="2"/>
  <c r="HF138" i="2"/>
  <c r="HE138" i="2"/>
  <c r="HD138" i="2"/>
  <c r="HC138" i="2"/>
  <c r="HB138" i="2"/>
  <c r="HA138" i="2"/>
  <c r="GZ138" i="2"/>
  <c r="GY138" i="2"/>
  <c r="GX138" i="2"/>
  <c r="GW138" i="2"/>
  <c r="GV138" i="2"/>
  <c r="GU138" i="2"/>
  <c r="GX122" i="2"/>
  <c r="GX118" i="2"/>
  <c r="GX114" i="2"/>
  <c r="GX110" i="2"/>
  <c r="GX106" i="2"/>
  <c r="GX102" i="2"/>
  <c r="GW118" i="2"/>
  <c r="GW114" i="2"/>
  <c r="GW106" i="2"/>
  <c r="GW102" i="2"/>
  <c r="GV126" i="2"/>
  <c r="GV122" i="2"/>
  <c r="GV118" i="2"/>
  <c r="GV114" i="2"/>
  <c r="GV110" i="2"/>
  <c r="GV106" i="2"/>
  <c r="GV102" i="2"/>
  <c r="GU122" i="2"/>
  <c r="GU118" i="2"/>
  <c r="GU114" i="2"/>
  <c r="GU110" i="2"/>
  <c r="GU106" i="2"/>
  <c r="GU102" i="2"/>
  <c r="GT114" i="2"/>
  <c r="GT110" i="2"/>
  <c r="GT106" i="2"/>
  <c r="GT102" i="2"/>
  <c r="GS122" i="2"/>
  <c r="GS118" i="2"/>
  <c r="GS114" i="2"/>
  <c r="GS110" i="2"/>
  <c r="GS106" i="2"/>
  <c r="GS102" i="2"/>
  <c r="GR118" i="2"/>
  <c r="GR114" i="2"/>
  <c r="GR110" i="2"/>
  <c r="GR106" i="2"/>
  <c r="GR102" i="2"/>
  <c r="GQ114" i="2"/>
  <c r="GQ110" i="2"/>
  <c r="GQ106" i="2"/>
  <c r="GQ102" i="2"/>
  <c r="GP122" i="2"/>
  <c r="GP118" i="2"/>
  <c r="GP114" i="2"/>
  <c r="GP110" i="2"/>
  <c r="GP106" i="2"/>
  <c r="GP102" i="2"/>
  <c r="GO114" i="2"/>
  <c r="GO110" i="2"/>
  <c r="GO106" i="2"/>
  <c r="GO102" i="2"/>
  <c r="GN122" i="2"/>
  <c r="GN118" i="2"/>
  <c r="GN114" i="2"/>
  <c r="GN110" i="2"/>
  <c r="GN106" i="2"/>
  <c r="GN102" i="2"/>
  <c r="GM118" i="2"/>
  <c r="GM114" i="2"/>
  <c r="GM110" i="2"/>
  <c r="GM106" i="2"/>
  <c r="GM102" i="2"/>
  <c r="GL118" i="2"/>
  <c r="GL114" i="2"/>
  <c r="GL110" i="2"/>
  <c r="GL106" i="2"/>
  <c r="GL102" i="2"/>
  <c r="GK118" i="2"/>
  <c r="GK114" i="2"/>
  <c r="GK110" i="2"/>
  <c r="GK106" i="2"/>
  <c r="GK102" i="2"/>
  <c r="GJ118" i="2"/>
  <c r="GJ114" i="2"/>
  <c r="GJ110" i="2"/>
  <c r="GJ106" i="2"/>
  <c r="GJ102" i="2"/>
  <c r="GI114" i="2"/>
  <c r="GI110" i="2"/>
  <c r="GI106" i="2"/>
  <c r="GI102" i="2"/>
  <c r="GH106" i="2"/>
  <c r="GH102" i="2"/>
  <c r="GF110" i="2"/>
  <c r="GF106" i="2"/>
  <c r="GF102" i="2"/>
  <c r="GE110" i="2"/>
  <c r="GE106" i="2"/>
  <c r="GE102" i="2"/>
  <c r="FA102" i="2"/>
  <c r="HQ134" i="2"/>
  <c r="HM134" i="2"/>
  <c r="HL134" i="2"/>
  <c r="HK134" i="2"/>
  <c r="HH134" i="2"/>
  <c r="HG134" i="2"/>
  <c r="HF134" i="2"/>
  <c r="HE134" i="2"/>
  <c r="HD134" i="2"/>
  <c r="HC134" i="2"/>
  <c r="HB134" i="2"/>
  <c r="HA134" i="2"/>
  <c r="GZ134" i="2"/>
  <c r="GY134" i="2"/>
  <c r="GX134" i="2"/>
  <c r="GW134" i="2"/>
  <c r="GV134" i="2"/>
  <c r="GU134" i="2"/>
  <c r="GT134" i="2"/>
  <c r="GS134" i="2"/>
  <c r="GR134" i="2"/>
  <c r="GQ134" i="2"/>
  <c r="GP134" i="2"/>
  <c r="GO134" i="2"/>
  <c r="GN134" i="2"/>
  <c r="GM134" i="2"/>
  <c r="GL134" i="2"/>
  <c r="GK134" i="2"/>
  <c r="GJ134" i="2"/>
  <c r="GI134" i="2"/>
  <c r="GH134" i="2"/>
  <c r="GG134" i="2"/>
  <c r="GF134" i="2"/>
  <c r="GE134" i="2"/>
  <c r="GD134" i="2"/>
  <c r="GC134" i="2"/>
  <c r="GB134" i="2"/>
  <c r="GA134" i="2"/>
  <c r="FZ134" i="2"/>
  <c r="FY134" i="2"/>
  <c r="FX134" i="2"/>
  <c r="FW134" i="2"/>
  <c r="FV134" i="2"/>
  <c r="FU134" i="2"/>
  <c r="FT134" i="2"/>
  <c r="FS134" i="2"/>
  <c r="FR134" i="2"/>
  <c r="FQ134" i="2"/>
  <c r="FP134" i="2"/>
  <c r="FO134" i="2"/>
  <c r="FN134" i="2"/>
  <c r="FM134" i="2"/>
  <c r="FL134" i="2"/>
  <c r="FK134" i="2"/>
  <c r="FJ134" i="2"/>
  <c r="FI134" i="2"/>
  <c r="FH134" i="2"/>
  <c r="FG134" i="2"/>
  <c r="FF134" i="2"/>
  <c r="FE134" i="2"/>
  <c r="FD134" i="2"/>
  <c r="FC134" i="2"/>
  <c r="FB134" i="2"/>
  <c r="FA134" i="2"/>
  <c r="EZ134" i="2"/>
  <c r="EY134" i="2"/>
  <c r="EX134" i="2"/>
  <c r="EW134" i="2"/>
  <c r="EV134" i="2"/>
  <c r="EU134" i="2"/>
  <c r="ET134" i="2"/>
  <c r="ES134" i="2"/>
  <c r="ER134" i="2"/>
  <c r="EQ134" i="2"/>
  <c r="EP134" i="2"/>
  <c r="EO134" i="2"/>
  <c r="EN134" i="2"/>
  <c r="EM134" i="2"/>
  <c r="EL134" i="2"/>
  <c r="EK134" i="2"/>
  <c r="EJ134" i="2"/>
  <c r="EI134" i="2"/>
  <c r="EH134" i="2"/>
  <c r="EG134" i="2"/>
  <c r="EF134" i="2"/>
  <c r="EE134" i="2"/>
  <c r="ED134" i="2"/>
  <c r="EC134" i="2"/>
  <c r="EB134" i="2"/>
  <c r="EA134" i="2"/>
  <c r="DZ134" i="2"/>
  <c r="DY134" i="2"/>
  <c r="DX134" i="2"/>
  <c r="DW134" i="2"/>
  <c r="DV134" i="2"/>
  <c r="DU134" i="2"/>
  <c r="DT134" i="2"/>
  <c r="DS134" i="2"/>
  <c r="DR134" i="2"/>
  <c r="DQ134" i="2"/>
  <c r="DP134" i="2"/>
  <c r="DO134" i="2"/>
  <c r="DN134" i="2"/>
  <c r="DM134" i="2"/>
  <c r="DL134" i="2"/>
  <c r="DK134" i="2"/>
  <c r="DJ134" i="2"/>
  <c r="DI134" i="2"/>
  <c r="DH134" i="2"/>
  <c r="DG134" i="2"/>
  <c r="DF134" i="2"/>
  <c r="DE134" i="2"/>
  <c r="DD134" i="2"/>
  <c r="DC134" i="2"/>
  <c r="DB134" i="2"/>
  <c r="DA134" i="2"/>
  <c r="CZ134" i="2"/>
  <c r="CY134" i="2"/>
  <c r="CX134" i="2"/>
  <c r="CW134" i="2"/>
  <c r="CV134" i="2"/>
  <c r="CU134" i="2"/>
  <c r="CT134" i="2"/>
  <c r="CS134" i="2"/>
  <c r="CR134" i="2"/>
  <c r="CQ134" i="2"/>
  <c r="CP134" i="2"/>
  <c r="CO134" i="2"/>
  <c r="CN134" i="2"/>
  <c r="CM134" i="2"/>
  <c r="CL134" i="2"/>
  <c r="CK134" i="2"/>
  <c r="CJ134" i="2"/>
  <c r="CI134" i="2"/>
  <c r="CH134" i="2"/>
  <c r="CG134" i="2"/>
  <c r="CF134" i="2"/>
  <c r="CE134" i="2"/>
  <c r="CD134" i="2"/>
  <c r="CC134" i="2"/>
  <c r="CB134" i="2"/>
  <c r="CA134" i="2"/>
  <c r="BZ134" i="2"/>
  <c r="BY134" i="2"/>
  <c r="BX134" i="2"/>
  <c r="BW134" i="2"/>
  <c r="BV134" i="2"/>
  <c r="BU134" i="2"/>
  <c r="BT134" i="2"/>
  <c r="BS134" i="2"/>
  <c r="BR134" i="2"/>
  <c r="BQ134" i="2"/>
  <c r="BP134" i="2"/>
  <c r="BO134" i="2"/>
  <c r="BN134" i="2"/>
  <c r="BM134" i="2"/>
  <c r="BL134" i="2"/>
  <c r="BK134" i="2"/>
  <c r="BJ134" i="2"/>
  <c r="BI134" i="2"/>
  <c r="BH134" i="2"/>
  <c r="BG134" i="2"/>
  <c r="BF134" i="2"/>
  <c r="BE134" i="2"/>
  <c r="BD134" i="2"/>
  <c r="BC134" i="2"/>
  <c r="BB134" i="2"/>
  <c r="BA134" i="2"/>
  <c r="AZ134" i="2"/>
  <c r="AY134" i="2"/>
  <c r="AX134" i="2"/>
  <c r="AW134" i="2"/>
  <c r="AV134" i="2"/>
  <c r="AU134" i="2"/>
  <c r="AT134" i="2"/>
  <c r="AS134" i="2"/>
  <c r="AR134" i="2"/>
  <c r="AQ134" i="2"/>
  <c r="AP134" i="2"/>
  <c r="AO134" i="2"/>
  <c r="AN134" i="2"/>
  <c r="AM134" i="2"/>
  <c r="AL134" i="2"/>
  <c r="AK134" i="2"/>
  <c r="AJ134" i="2"/>
  <c r="AI134" i="2"/>
  <c r="AH134" i="2"/>
  <c r="AG134" i="2"/>
  <c r="AF134" i="2"/>
  <c r="AE134" i="2"/>
  <c r="AD134" i="2"/>
  <c r="AC134" i="2"/>
  <c r="AB134" i="2"/>
  <c r="AA134" i="2"/>
  <c r="Z134" i="2"/>
  <c r="Y134" i="2"/>
  <c r="X134" i="2"/>
  <c r="W134" i="2"/>
  <c r="V134" i="2"/>
  <c r="U134" i="2"/>
  <c r="T134" i="2"/>
  <c r="S134" i="2"/>
  <c r="R134" i="2"/>
  <c r="Q134" i="2"/>
  <c r="P134" i="2"/>
  <c r="O134" i="2"/>
  <c r="N134" i="2"/>
  <c r="M134" i="2"/>
  <c r="L134" i="2"/>
  <c r="K134" i="2"/>
  <c r="J134" i="2"/>
  <c r="I134" i="2"/>
  <c r="H134" i="2"/>
  <c r="G134" i="2"/>
  <c r="F134" i="2"/>
  <c r="E134" i="2"/>
  <c r="D134" i="2"/>
  <c r="C134" i="2"/>
  <c r="B134" i="2"/>
  <c r="HR130" i="2"/>
  <c r="HQ130" i="2"/>
  <c r="HM130" i="2"/>
  <c r="HL130" i="2"/>
  <c r="HK130" i="2"/>
  <c r="HJ130" i="2"/>
  <c r="HI130" i="2"/>
  <c r="HH130" i="2"/>
  <c r="HG130" i="2"/>
  <c r="HF130" i="2"/>
  <c r="HE130" i="2"/>
  <c r="HD130" i="2"/>
  <c r="HC130" i="2"/>
  <c r="HB130" i="2"/>
  <c r="HA130" i="2"/>
  <c r="GZ130" i="2"/>
  <c r="GY130" i="2"/>
  <c r="GX130" i="2"/>
  <c r="GW130" i="2"/>
  <c r="GV130" i="2"/>
  <c r="GU130" i="2"/>
  <c r="GT130" i="2"/>
  <c r="GS130" i="2"/>
  <c r="GR130" i="2"/>
  <c r="GQ130" i="2"/>
  <c r="GP130" i="2"/>
  <c r="GO130" i="2"/>
  <c r="GN130" i="2"/>
  <c r="GM130" i="2"/>
  <c r="GL130" i="2"/>
  <c r="GK130" i="2"/>
  <c r="GJ130" i="2"/>
  <c r="GI130" i="2"/>
  <c r="GH130" i="2"/>
  <c r="GG130" i="2"/>
  <c r="GF130" i="2"/>
  <c r="GE130" i="2"/>
  <c r="GD130" i="2"/>
  <c r="GC130" i="2"/>
  <c r="GB130" i="2"/>
  <c r="GA130" i="2"/>
  <c r="FZ130" i="2"/>
  <c r="FY130" i="2"/>
  <c r="FX130" i="2"/>
  <c r="FW130" i="2"/>
  <c r="FV130" i="2"/>
  <c r="FU130" i="2"/>
  <c r="FT130" i="2"/>
  <c r="FS130" i="2"/>
  <c r="FR130" i="2"/>
  <c r="FQ130" i="2"/>
  <c r="FP130" i="2"/>
  <c r="FO130" i="2"/>
  <c r="FN130" i="2"/>
  <c r="FM130" i="2"/>
  <c r="FL130" i="2"/>
  <c r="FK130" i="2"/>
  <c r="FJ130" i="2"/>
  <c r="FI130" i="2"/>
  <c r="FH130" i="2"/>
  <c r="FG130" i="2"/>
  <c r="FF130" i="2"/>
  <c r="FE130" i="2"/>
  <c r="FD130" i="2"/>
  <c r="FC130" i="2"/>
  <c r="FB130" i="2"/>
  <c r="FA130" i="2"/>
  <c r="EZ130" i="2"/>
  <c r="EY130" i="2"/>
  <c r="EX130" i="2"/>
  <c r="EW130" i="2"/>
  <c r="EV130" i="2"/>
  <c r="EU130" i="2"/>
  <c r="ET130" i="2"/>
  <c r="ES130" i="2"/>
  <c r="ER130" i="2"/>
  <c r="EQ130" i="2"/>
  <c r="EP130" i="2"/>
  <c r="EO130" i="2"/>
  <c r="EN130" i="2"/>
  <c r="EM130" i="2"/>
  <c r="EL130" i="2"/>
  <c r="EK130" i="2"/>
  <c r="EJ130" i="2"/>
  <c r="EI130" i="2"/>
  <c r="EH130" i="2"/>
  <c r="EG130" i="2"/>
  <c r="EF130" i="2"/>
  <c r="EE130" i="2"/>
  <c r="ED130" i="2"/>
  <c r="EC130" i="2"/>
  <c r="EB130" i="2"/>
  <c r="EA130" i="2"/>
  <c r="DZ130" i="2"/>
  <c r="DY130" i="2"/>
  <c r="DX130" i="2"/>
  <c r="DW130" i="2"/>
  <c r="DV130" i="2"/>
  <c r="DU130" i="2"/>
  <c r="DT130" i="2"/>
  <c r="DS130" i="2"/>
  <c r="DR130" i="2"/>
  <c r="DQ130" i="2"/>
  <c r="DP130" i="2"/>
  <c r="DO130" i="2"/>
  <c r="DN130" i="2"/>
  <c r="DM130" i="2"/>
  <c r="DL130" i="2"/>
  <c r="DK130" i="2"/>
  <c r="DJ130" i="2"/>
  <c r="DI130" i="2"/>
  <c r="DH130" i="2"/>
  <c r="DG130" i="2"/>
  <c r="DF130" i="2"/>
  <c r="DE130" i="2"/>
  <c r="DD130" i="2"/>
  <c r="DC130" i="2"/>
  <c r="DB130" i="2"/>
  <c r="DA130" i="2"/>
  <c r="CZ130" i="2"/>
  <c r="CY130" i="2"/>
  <c r="CX130" i="2"/>
  <c r="CW130" i="2"/>
  <c r="CV130" i="2"/>
  <c r="CU130" i="2"/>
  <c r="CT130" i="2"/>
  <c r="CS130" i="2"/>
  <c r="CR130" i="2"/>
  <c r="CQ130" i="2"/>
  <c r="CP130" i="2"/>
  <c r="CO130" i="2"/>
  <c r="CN130" i="2"/>
  <c r="CM130" i="2"/>
  <c r="CL130" i="2"/>
  <c r="CK130" i="2"/>
  <c r="CJ130" i="2"/>
  <c r="CI130" i="2"/>
  <c r="CH130" i="2"/>
  <c r="CG130" i="2"/>
  <c r="CF130" i="2"/>
  <c r="CE130" i="2"/>
  <c r="CD130" i="2"/>
  <c r="CC130" i="2"/>
  <c r="CB130" i="2"/>
  <c r="CA130" i="2"/>
  <c r="BZ130" i="2"/>
  <c r="BY130" i="2"/>
  <c r="BX130" i="2"/>
  <c r="BW130" i="2"/>
  <c r="BV130" i="2"/>
  <c r="BU130" i="2"/>
  <c r="BT130" i="2"/>
  <c r="BS130" i="2"/>
  <c r="BR130" i="2"/>
  <c r="BQ130" i="2"/>
  <c r="BP130" i="2"/>
  <c r="BO130" i="2"/>
  <c r="BN130" i="2"/>
  <c r="BM130" i="2"/>
  <c r="BL130" i="2"/>
  <c r="BK130" i="2"/>
  <c r="BJ130" i="2"/>
  <c r="BI130" i="2"/>
  <c r="BH130" i="2"/>
  <c r="BG130" i="2"/>
  <c r="BF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D130" i="2"/>
  <c r="AC130" i="2"/>
  <c r="AB130" i="2"/>
  <c r="AA130" i="2"/>
  <c r="Z130" i="2"/>
  <c r="Y130" i="2"/>
  <c r="X130" i="2"/>
  <c r="W130" i="2"/>
  <c r="V130" i="2"/>
  <c r="U130" i="2"/>
  <c r="T130" i="2"/>
  <c r="S130" i="2"/>
  <c r="R130" i="2"/>
  <c r="Q130" i="2"/>
  <c r="P130" i="2"/>
  <c r="O130" i="2"/>
  <c r="N130" i="2"/>
  <c r="M130" i="2"/>
  <c r="L130" i="2"/>
  <c r="K130" i="2"/>
  <c r="J130" i="2"/>
  <c r="I130" i="2"/>
  <c r="H130" i="2"/>
  <c r="G130" i="2"/>
  <c r="F130" i="2"/>
  <c r="E130" i="2"/>
  <c r="D130" i="2"/>
  <c r="C130" i="2"/>
  <c r="B130" i="2"/>
  <c r="HR126" i="2"/>
  <c r="HQ126" i="2"/>
  <c r="HM126" i="2"/>
  <c r="HL126" i="2"/>
  <c r="HK126" i="2"/>
  <c r="HJ126" i="2"/>
  <c r="HI126" i="2"/>
  <c r="HH126" i="2"/>
  <c r="HG126" i="2"/>
  <c r="HF126" i="2"/>
  <c r="HE126" i="2"/>
  <c r="HD126" i="2"/>
  <c r="HC126" i="2"/>
  <c r="HB126" i="2"/>
  <c r="HA126" i="2"/>
  <c r="GZ126" i="2"/>
  <c r="GY126" i="2"/>
  <c r="GX126" i="2"/>
  <c r="GW126" i="2"/>
  <c r="GU126" i="2"/>
  <c r="GT126" i="2"/>
  <c r="GS126" i="2"/>
  <c r="GR126" i="2"/>
  <c r="GQ126" i="2"/>
  <c r="GP126" i="2"/>
  <c r="GO126" i="2"/>
  <c r="GN126" i="2"/>
  <c r="GM126" i="2"/>
  <c r="GL126" i="2"/>
  <c r="GK126" i="2"/>
  <c r="GJ126" i="2"/>
  <c r="GI126" i="2"/>
  <c r="GH126" i="2"/>
  <c r="GG126" i="2"/>
  <c r="GF126" i="2"/>
  <c r="GE126" i="2"/>
  <c r="GD126" i="2"/>
  <c r="GC126" i="2"/>
  <c r="GB126" i="2"/>
  <c r="GA126" i="2"/>
  <c r="FZ126" i="2"/>
  <c r="FY126" i="2"/>
  <c r="FX126" i="2"/>
  <c r="FW126" i="2"/>
  <c r="FV126" i="2"/>
  <c r="FU126" i="2"/>
  <c r="FT126" i="2"/>
  <c r="FS126" i="2"/>
  <c r="FR126" i="2"/>
  <c r="FQ126" i="2"/>
  <c r="FP126" i="2"/>
  <c r="FO126" i="2"/>
  <c r="FN126" i="2"/>
  <c r="FM126" i="2"/>
  <c r="FL126" i="2"/>
  <c r="FK126" i="2"/>
  <c r="FJ126" i="2"/>
  <c r="FI126" i="2"/>
  <c r="FH126" i="2"/>
  <c r="FG126" i="2"/>
  <c r="FF126" i="2"/>
  <c r="FE126" i="2"/>
  <c r="FD126" i="2"/>
  <c r="FC126" i="2"/>
  <c r="FB126" i="2"/>
  <c r="FA126" i="2"/>
  <c r="EZ126" i="2"/>
  <c r="EY126" i="2"/>
  <c r="EX126" i="2"/>
  <c r="EW126" i="2"/>
  <c r="EV126" i="2"/>
  <c r="EU126" i="2"/>
  <c r="ET126" i="2"/>
  <c r="ES126" i="2"/>
  <c r="ER126" i="2"/>
  <c r="EQ126" i="2"/>
  <c r="EP126" i="2"/>
  <c r="EO126" i="2"/>
  <c r="EN126" i="2"/>
  <c r="EM126" i="2"/>
  <c r="EL126" i="2"/>
  <c r="EK126" i="2"/>
  <c r="EJ126" i="2"/>
  <c r="EI126" i="2"/>
  <c r="EH126" i="2"/>
  <c r="EG126" i="2"/>
  <c r="EF126" i="2"/>
  <c r="EE126" i="2"/>
  <c r="ED126" i="2"/>
  <c r="EC126" i="2"/>
  <c r="EB126" i="2"/>
  <c r="EA126" i="2"/>
  <c r="DZ126" i="2"/>
  <c r="DY126" i="2"/>
  <c r="DX126" i="2"/>
  <c r="DW126" i="2"/>
  <c r="DV126" i="2"/>
  <c r="DU126" i="2"/>
  <c r="DT126" i="2"/>
  <c r="DS126" i="2"/>
  <c r="DR126" i="2"/>
  <c r="DQ126" i="2"/>
  <c r="DP126" i="2"/>
  <c r="DO126" i="2"/>
  <c r="DN126" i="2"/>
  <c r="DM126" i="2"/>
  <c r="DL126" i="2"/>
  <c r="DK126" i="2"/>
  <c r="DJ126" i="2"/>
  <c r="DI126" i="2"/>
  <c r="DH126" i="2"/>
  <c r="DG126" i="2"/>
  <c r="DF126" i="2"/>
  <c r="DE126" i="2"/>
  <c r="DD126" i="2"/>
  <c r="DC126" i="2"/>
  <c r="DB126" i="2"/>
  <c r="DA126" i="2"/>
  <c r="CZ126" i="2"/>
  <c r="CY126" i="2"/>
  <c r="CX126" i="2"/>
  <c r="CW126" i="2"/>
  <c r="CV126" i="2"/>
  <c r="CU126" i="2"/>
  <c r="CT126" i="2"/>
  <c r="CS126" i="2"/>
  <c r="CR126" i="2"/>
  <c r="CQ126" i="2"/>
  <c r="CP126" i="2"/>
  <c r="CO126" i="2"/>
  <c r="CN126" i="2"/>
  <c r="CM126" i="2"/>
  <c r="CL126" i="2"/>
  <c r="CK126" i="2"/>
  <c r="CJ126" i="2"/>
  <c r="CI126" i="2"/>
  <c r="CH126" i="2"/>
  <c r="CG126" i="2"/>
  <c r="CF126" i="2"/>
  <c r="CE126" i="2"/>
  <c r="CD126" i="2"/>
  <c r="CC126" i="2"/>
  <c r="CB126" i="2"/>
  <c r="CA126" i="2"/>
  <c r="BZ126" i="2"/>
  <c r="BY126" i="2"/>
  <c r="BX126" i="2"/>
  <c r="BW126" i="2"/>
  <c r="BV126" i="2"/>
  <c r="BU126" i="2"/>
  <c r="BT126" i="2"/>
  <c r="BS126" i="2"/>
  <c r="BR126" i="2"/>
  <c r="BQ126" i="2"/>
  <c r="BP126" i="2"/>
  <c r="BO126" i="2"/>
  <c r="BN126" i="2"/>
  <c r="BM126" i="2"/>
  <c r="BL126" i="2"/>
  <c r="BK126" i="2"/>
  <c r="BJ126" i="2"/>
  <c r="BI126" i="2"/>
  <c r="BH126" i="2"/>
  <c r="BG126" i="2"/>
  <c r="BF126" i="2"/>
  <c r="BE126" i="2"/>
  <c r="BD126" i="2"/>
  <c r="BC126" i="2"/>
  <c r="BB126" i="2"/>
  <c r="BA126" i="2"/>
  <c r="AZ126" i="2"/>
  <c r="AY126" i="2"/>
  <c r="AX126" i="2"/>
  <c r="AW126" i="2"/>
  <c r="AV126" i="2"/>
  <c r="AU126" i="2"/>
  <c r="AT126" i="2"/>
  <c r="AS126" i="2"/>
  <c r="AR126" i="2"/>
  <c r="AQ126" i="2"/>
  <c r="AP126" i="2"/>
  <c r="AO126" i="2"/>
  <c r="AN126" i="2"/>
  <c r="AM126" i="2"/>
  <c r="AL126" i="2"/>
  <c r="AK126" i="2"/>
  <c r="AJ126" i="2"/>
  <c r="AI126" i="2"/>
  <c r="AH126" i="2"/>
  <c r="AG126" i="2"/>
  <c r="AF126" i="2"/>
  <c r="AE126" i="2"/>
  <c r="AD126" i="2"/>
  <c r="AC126" i="2"/>
  <c r="AB126" i="2"/>
  <c r="AA126" i="2"/>
  <c r="Z126" i="2"/>
  <c r="Y126" i="2"/>
  <c r="X126" i="2"/>
  <c r="W126" i="2"/>
  <c r="V126" i="2"/>
  <c r="U126" i="2"/>
  <c r="T126" i="2"/>
  <c r="S126" i="2"/>
  <c r="R126" i="2"/>
  <c r="Q126" i="2"/>
  <c r="P126" i="2"/>
  <c r="O126" i="2"/>
  <c r="N126" i="2"/>
  <c r="M126" i="2"/>
  <c r="L126" i="2"/>
  <c r="K126" i="2"/>
  <c r="J126" i="2"/>
  <c r="I126" i="2"/>
  <c r="H126" i="2"/>
  <c r="G126" i="2"/>
  <c r="F126" i="2"/>
  <c r="E126" i="2"/>
  <c r="D126" i="2"/>
  <c r="C126" i="2"/>
  <c r="B126" i="2"/>
  <c r="HQ122" i="2"/>
  <c r="HH122" i="2"/>
  <c r="HC122" i="2"/>
  <c r="GW122" i="2"/>
  <c r="GT122" i="2"/>
  <c r="GR122" i="2"/>
  <c r="GQ122" i="2"/>
  <c r="GO122" i="2"/>
  <c r="GM122" i="2"/>
  <c r="GL122" i="2"/>
  <c r="GK122" i="2"/>
  <c r="GJ122" i="2"/>
  <c r="GI122" i="2"/>
  <c r="GH122" i="2"/>
  <c r="GG122" i="2"/>
  <c r="GF122" i="2"/>
  <c r="GE122" i="2"/>
  <c r="GD122" i="2"/>
  <c r="GC122" i="2"/>
  <c r="GB122" i="2"/>
  <c r="GA122" i="2"/>
  <c r="FZ122" i="2"/>
  <c r="FY122" i="2"/>
  <c r="FX122" i="2"/>
  <c r="FW122" i="2"/>
  <c r="FV122" i="2"/>
  <c r="FU122" i="2"/>
  <c r="FT122" i="2"/>
  <c r="FS122" i="2"/>
  <c r="FR122" i="2"/>
  <c r="FQ122" i="2"/>
  <c r="FP122" i="2"/>
  <c r="FO122" i="2"/>
  <c r="FN122" i="2"/>
  <c r="FM122" i="2"/>
  <c r="FL122" i="2"/>
  <c r="FK122" i="2"/>
  <c r="FJ122" i="2"/>
  <c r="FI122" i="2"/>
  <c r="FH122" i="2"/>
  <c r="FG122" i="2"/>
  <c r="FF122" i="2"/>
  <c r="FE122" i="2"/>
  <c r="FD122" i="2"/>
  <c r="FC122" i="2"/>
  <c r="FB122" i="2"/>
  <c r="FA122" i="2"/>
  <c r="EZ122" i="2"/>
  <c r="EY122" i="2"/>
  <c r="EX122" i="2"/>
  <c r="EW122" i="2"/>
  <c r="EV122" i="2"/>
  <c r="EU122" i="2"/>
  <c r="ET122" i="2"/>
  <c r="ES122" i="2"/>
  <c r="ER122" i="2"/>
  <c r="EQ122" i="2"/>
  <c r="EP122" i="2"/>
  <c r="EO122" i="2"/>
  <c r="EN122" i="2"/>
  <c r="EM122" i="2"/>
  <c r="EL122" i="2"/>
  <c r="EK122" i="2"/>
  <c r="EJ122" i="2"/>
  <c r="EI122" i="2"/>
  <c r="EH122" i="2"/>
  <c r="EG122" i="2"/>
  <c r="EF122" i="2"/>
  <c r="EE122" i="2"/>
  <c r="ED122" i="2"/>
  <c r="EC122" i="2"/>
  <c r="EB122" i="2"/>
  <c r="EA122" i="2"/>
  <c r="DZ122" i="2"/>
  <c r="DY122" i="2"/>
  <c r="DX122" i="2"/>
  <c r="DW122" i="2"/>
  <c r="DV122" i="2"/>
  <c r="DU122" i="2"/>
  <c r="DT122" i="2"/>
  <c r="DS122" i="2"/>
  <c r="DR122" i="2"/>
  <c r="DQ122" i="2"/>
  <c r="DP122" i="2"/>
  <c r="DO122" i="2"/>
  <c r="DN122" i="2"/>
  <c r="DM122" i="2"/>
  <c r="DL122" i="2"/>
  <c r="DK122" i="2"/>
  <c r="DJ122" i="2"/>
  <c r="DI122" i="2"/>
  <c r="DH122" i="2"/>
  <c r="DG122" i="2"/>
  <c r="DF122" i="2"/>
  <c r="DE122" i="2"/>
  <c r="DD122" i="2"/>
  <c r="DC122" i="2"/>
  <c r="DB122" i="2"/>
  <c r="DA122" i="2"/>
  <c r="CZ122" i="2"/>
  <c r="CY122" i="2"/>
  <c r="CX122" i="2"/>
  <c r="CW122" i="2"/>
  <c r="CV122" i="2"/>
  <c r="CU122" i="2"/>
  <c r="CT122" i="2"/>
  <c r="CS122" i="2"/>
  <c r="CR122" i="2"/>
  <c r="CQ122" i="2"/>
  <c r="CP122" i="2"/>
  <c r="CO122" i="2"/>
  <c r="CN122" i="2"/>
  <c r="CM122" i="2"/>
  <c r="CL122" i="2"/>
  <c r="CK122" i="2"/>
  <c r="CJ122" i="2"/>
  <c r="CI122" i="2"/>
  <c r="CH122" i="2"/>
  <c r="CG122" i="2"/>
  <c r="CF122" i="2"/>
  <c r="CE122" i="2"/>
  <c r="CD122" i="2"/>
  <c r="CC122" i="2"/>
  <c r="CB122" i="2"/>
  <c r="CA122" i="2"/>
  <c r="BZ122" i="2"/>
  <c r="BY122" i="2"/>
  <c r="BX122" i="2"/>
  <c r="BW122" i="2"/>
  <c r="BV122" i="2"/>
  <c r="BU122" i="2"/>
  <c r="BT122" i="2"/>
  <c r="BS122" i="2"/>
  <c r="BR122" i="2"/>
  <c r="BQ122" i="2"/>
  <c r="BP122" i="2"/>
  <c r="BO122" i="2"/>
  <c r="BN122" i="2"/>
  <c r="BM122" i="2"/>
  <c r="BL122" i="2"/>
  <c r="BK122" i="2"/>
  <c r="BJ122" i="2"/>
  <c r="BI122" i="2"/>
  <c r="BH122" i="2"/>
  <c r="BG122" i="2"/>
  <c r="BF122" i="2"/>
  <c r="BE122" i="2"/>
  <c r="BD122" i="2"/>
  <c r="BC122" i="2"/>
  <c r="BB122" i="2"/>
  <c r="BA122" i="2"/>
  <c r="AZ122" i="2"/>
  <c r="AY122" i="2"/>
  <c r="AX122" i="2"/>
  <c r="AW122" i="2"/>
  <c r="AV122" i="2"/>
  <c r="AU122" i="2"/>
  <c r="AT122" i="2"/>
  <c r="AS122" i="2"/>
  <c r="AR122" i="2"/>
  <c r="AQ122" i="2"/>
  <c r="AP122" i="2"/>
  <c r="AO122" i="2"/>
  <c r="AN122" i="2"/>
  <c r="AM122" i="2"/>
  <c r="AL122" i="2"/>
  <c r="AK122" i="2"/>
  <c r="AJ122" i="2"/>
  <c r="AI122" i="2"/>
  <c r="AH122" i="2"/>
  <c r="AG122" i="2"/>
  <c r="AF122" i="2"/>
  <c r="AE122" i="2"/>
  <c r="AD122" i="2"/>
  <c r="AC122" i="2"/>
  <c r="AB122" i="2"/>
  <c r="AA122" i="2"/>
  <c r="Z122" i="2"/>
  <c r="Y122" i="2"/>
  <c r="X122" i="2"/>
  <c r="W122" i="2"/>
  <c r="V122" i="2"/>
  <c r="U122" i="2"/>
  <c r="T122" i="2"/>
  <c r="S122" i="2"/>
  <c r="R122" i="2"/>
  <c r="Q122" i="2"/>
  <c r="P122" i="2"/>
  <c r="O122" i="2"/>
  <c r="N122" i="2"/>
  <c r="M122" i="2"/>
  <c r="L122" i="2"/>
  <c r="K122" i="2"/>
  <c r="J122" i="2"/>
  <c r="I122" i="2"/>
  <c r="H122" i="2"/>
  <c r="G122" i="2"/>
  <c r="F122" i="2"/>
  <c r="E122" i="2"/>
  <c r="D122" i="2"/>
  <c r="C122" i="2"/>
  <c r="B122" i="2"/>
  <c r="HQ118" i="2"/>
  <c r="HH118" i="2"/>
  <c r="HC118" i="2"/>
  <c r="GT118" i="2"/>
  <c r="GQ118" i="2"/>
  <c r="GO118" i="2"/>
  <c r="GI118" i="2"/>
  <c r="GH118" i="2"/>
  <c r="GG118" i="2"/>
  <c r="GF118" i="2"/>
  <c r="GE118" i="2"/>
  <c r="GD118" i="2"/>
  <c r="GC118" i="2"/>
  <c r="GB118" i="2"/>
  <c r="GA118" i="2"/>
  <c r="FZ118" i="2"/>
  <c r="FY118" i="2"/>
  <c r="FX118" i="2"/>
  <c r="FW118" i="2"/>
  <c r="FV118" i="2"/>
  <c r="FU118" i="2"/>
  <c r="FT118" i="2"/>
  <c r="FS118" i="2"/>
  <c r="FR118" i="2"/>
  <c r="FQ118" i="2"/>
  <c r="FP118" i="2"/>
  <c r="FO118" i="2"/>
  <c r="FN118" i="2"/>
  <c r="FM118" i="2"/>
  <c r="FL118" i="2"/>
  <c r="FK118" i="2"/>
  <c r="FJ118" i="2"/>
  <c r="FI118" i="2"/>
  <c r="FH118" i="2"/>
  <c r="FG118" i="2"/>
  <c r="FF118" i="2"/>
  <c r="FE118" i="2"/>
  <c r="FD118" i="2"/>
  <c r="FC118" i="2"/>
  <c r="FB118" i="2"/>
  <c r="FA118" i="2"/>
  <c r="EZ118" i="2"/>
  <c r="EY118" i="2"/>
  <c r="EX118" i="2"/>
  <c r="EW118" i="2"/>
  <c r="EV118" i="2"/>
  <c r="EU118" i="2"/>
  <c r="ET118" i="2"/>
  <c r="ES118" i="2"/>
  <c r="ER118" i="2"/>
  <c r="EQ118" i="2"/>
  <c r="EP118" i="2"/>
  <c r="EO118" i="2"/>
  <c r="EN118" i="2"/>
  <c r="EM118" i="2"/>
  <c r="EL118" i="2"/>
  <c r="EK118" i="2"/>
  <c r="EJ118" i="2"/>
  <c r="EI118" i="2"/>
  <c r="EH118" i="2"/>
  <c r="EG118" i="2"/>
  <c r="EF118" i="2"/>
  <c r="EE118" i="2"/>
  <c r="ED118" i="2"/>
  <c r="EC118" i="2"/>
  <c r="EB118" i="2"/>
  <c r="EA118" i="2"/>
  <c r="DZ118" i="2"/>
  <c r="DY118" i="2"/>
  <c r="DX118" i="2"/>
  <c r="DW118" i="2"/>
  <c r="DV118" i="2"/>
  <c r="DU118" i="2"/>
  <c r="DT118" i="2"/>
  <c r="DS118" i="2"/>
  <c r="DR118" i="2"/>
  <c r="DQ118" i="2"/>
  <c r="DP118" i="2"/>
  <c r="DO118" i="2"/>
  <c r="DN118" i="2"/>
  <c r="DM118" i="2"/>
  <c r="DL118" i="2"/>
  <c r="DK118" i="2"/>
  <c r="DJ118" i="2"/>
  <c r="DI118" i="2"/>
  <c r="DH118" i="2"/>
  <c r="DG118" i="2"/>
  <c r="DF118" i="2"/>
  <c r="DE118" i="2"/>
  <c r="DD118" i="2"/>
  <c r="DC118" i="2"/>
  <c r="DB118" i="2"/>
  <c r="DA118" i="2"/>
  <c r="CZ118" i="2"/>
  <c r="CY118" i="2"/>
  <c r="CX118" i="2"/>
  <c r="CW118" i="2"/>
  <c r="CV118" i="2"/>
  <c r="CU118" i="2"/>
  <c r="CT118" i="2"/>
  <c r="CS118" i="2"/>
  <c r="CR118" i="2"/>
  <c r="CQ118" i="2"/>
  <c r="CP118" i="2"/>
  <c r="CO118" i="2"/>
  <c r="CN118" i="2"/>
  <c r="CM118" i="2"/>
  <c r="CL118" i="2"/>
  <c r="CK118" i="2"/>
  <c r="CJ118" i="2"/>
  <c r="CI118" i="2"/>
  <c r="CH118" i="2"/>
  <c r="CG118" i="2"/>
  <c r="CF118" i="2"/>
  <c r="CE118" i="2"/>
  <c r="CD118" i="2"/>
  <c r="CC118" i="2"/>
  <c r="CB118" i="2"/>
  <c r="CA118" i="2"/>
  <c r="BZ118" i="2"/>
  <c r="BY118" i="2"/>
  <c r="BX118" i="2"/>
  <c r="BW118" i="2"/>
  <c r="BV118" i="2"/>
  <c r="BU118" i="2"/>
  <c r="BT118" i="2"/>
  <c r="BS118" i="2"/>
  <c r="BR118" i="2"/>
  <c r="BQ118" i="2"/>
  <c r="BP118" i="2"/>
  <c r="BO118" i="2"/>
  <c r="BN118" i="2"/>
  <c r="BM118" i="2"/>
  <c r="BL118"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J118" i="2"/>
  <c r="I118" i="2"/>
  <c r="H118" i="2"/>
  <c r="G118" i="2"/>
  <c r="F118" i="2"/>
  <c r="E118" i="2"/>
  <c r="D118" i="2"/>
  <c r="C118" i="2"/>
  <c r="B118" i="2"/>
  <c r="HQ114" i="2"/>
  <c r="HH114" i="2"/>
  <c r="HC114" i="2"/>
  <c r="GH114" i="2"/>
  <c r="GG114" i="2"/>
  <c r="GF114" i="2"/>
  <c r="GE114" i="2"/>
  <c r="GD114" i="2"/>
  <c r="GC114" i="2"/>
  <c r="GB114" i="2"/>
  <c r="GA114" i="2"/>
  <c r="FZ114" i="2"/>
  <c r="FY114" i="2"/>
  <c r="FX114" i="2"/>
  <c r="FW114" i="2"/>
  <c r="FV114" i="2"/>
  <c r="FU114" i="2"/>
  <c r="FT114" i="2"/>
  <c r="FS114" i="2"/>
  <c r="FR114" i="2"/>
  <c r="FQ114" i="2"/>
  <c r="FP114" i="2"/>
  <c r="FO114" i="2"/>
  <c r="FN114" i="2"/>
  <c r="FM114" i="2"/>
  <c r="FL114" i="2"/>
  <c r="FK114" i="2"/>
  <c r="FJ114" i="2"/>
  <c r="FI114" i="2"/>
  <c r="FH114" i="2"/>
  <c r="FG114" i="2"/>
  <c r="FF114" i="2"/>
  <c r="FE114" i="2"/>
  <c r="FD114" i="2"/>
  <c r="FC114" i="2"/>
  <c r="FB114" i="2"/>
  <c r="FA114" i="2"/>
  <c r="EZ114" i="2"/>
  <c r="EY114" i="2"/>
  <c r="EX114" i="2"/>
  <c r="EW114" i="2"/>
  <c r="EV114" i="2"/>
  <c r="EU114" i="2"/>
  <c r="ET114" i="2"/>
  <c r="ES114" i="2"/>
  <c r="ER114" i="2"/>
  <c r="EQ114" i="2"/>
  <c r="EP114" i="2"/>
  <c r="EO114" i="2"/>
  <c r="EN114" i="2"/>
  <c r="EM114" i="2"/>
  <c r="EL114" i="2"/>
  <c r="EK114" i="2"/>
  <c r="EJ114" i="2"/>
  <c r="EI114" i="2"/>
  <c r="EH114" i="2"/>
  <c r="EG114" i="2"/>
  <c r="EF114" i="2"/>
  <c r="EE114" i="2"/>
  <c r="ED114" i="2"/>
  <c r="EC114" i="2"/>
  <c r="EB114" i="2"/>
  <c r="EA114" i="2"/>
  <c r="DZ114" i="2"/>
  <c r="DY114" i="2"/>
  <c r="DX114" i="2"/>
  <c r="DW114" i="2"/>
  <c r="DV114" i="2"/>
  <c r="DU114" i="2"/>
  <c r="DT114" i="2"/>
  <c r="DS114" i="2"/>
  <c r="DR114" i="2"/>
  <c r="DQ114" i="2"/>
  <c r="DP114" i="2"/>
  <c r="DO114" i="2"/>
  <c r="DN114" i="2"/>
  <c r="DM114" i="2"/>
  <c r="DL114" i="2"/>
  <c r="DK114" i="2"/>
  <c r="DJ114" i="2"/>
  <c r="DI114" i="2"/>
  <c r="DH114" i="2"/>
  <c r="DG114" i="2"/>
  <c r="DF114" i="2"/>
  <c r="DE114" i="2"/>
  <c r="DD114" i="2"/>
  <c r="DC114" i="2"/>
  <c r="DB114" i="2"/>
  <c r="DA114" i="2"/>
  <c r="CZ114" i="2"/>
  <c r="CY114" i="2"/>
  <c r="CX114" i="2"/>
  <c r="CW114" i="2"/>
  <c r="CV114" i="2"/>
  <c r="CU114" i="2"/>
  <c r="CT114" i="2"/>
  <c r="CS114" i="2"/>
  <c r="CR114" i="2"/>
  <c r="CQ114" i="2"/>
  <c r="CP114" i="2"/>
  <c r="CO114" i="2"/>
  <c r="CN114" i="2"/>
  <c r="CM114" i="2"/>
  <c r="CL114" i="2"/>
  <c r="CK114" i="2"/>
  <c r="CJ114" i="2"/>
  <c r="CI114" i="2"/>
  <c r="CH114" i="2"/>
  <c r="CG114" i="2"/>
  <c r="CF114" i="2"/>
  <c r="CE114" i="2"/>
  <c r="CD114" i="2"/>
  <c r="CC114" i="2"/>
  <c r="CB114" i="2"/>
  <c r="CA114" i="2"/>
  <c r="BZ114" i="2"/>
  <c r="BY114" i="2"/>
  <c r="BX114" i="2"/>
  <c r="BW114" i="2"/>
  <c r="BV114" i="2"/>
  <c r="BU114" i="2"/>
  <c r="BT114" i="2"/>
  <c r="BS114" i="2"/>
  <c r="BR114" i="2"/>
  <c r="BQ114" i="2"/>
  <c r="BP114" i="2"/>
  <c r="BO114" i="2"/>
  <c r="BN114" i="2"/>
  <c r="BM114" i="2"/>
  <c r="BL114" i="2"/>
  <c r="BK114" i="2"/>
  <c r="BJ114" i="2"/>
  <c r="BI114" i="2"/>
  <c r="BH114" i="2"/>
  <c r="BG114" i="2"/>
  <c r="BF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D114" i="2"/>
  <c r="C114" i="2"/>
  <c r="B114" i="2"/>
  <c r="HQ110" i="2"/>
  <c r="HH110" i="2"/>
  <c r="HC110" i="2"/>
  <c r="GW110" i="2"/>
  <c r="GH110" i="2"/>
  <c r="GG110" i="2"/>
  <c r="GD110" i="2"/>
  <c r="GC110" i="2"/>
  <c r="GB110" i="2"/>
  <c r="GA110" i="2"/>
  <c r="FZ110" i="2"/>
  <c r="FY110" i="2"/>
  <c r="FX110" i="2"/>
  <c r="FW110" i="2"/>
  <c r="FV110" i="2"/>
  <c r="FU110" i="2"/>
  <c r="FT110" i="2"/>
  <c r="FS110" i="2"/>
  <c r="FR110" i="2"/>
  <c r="FQ110" i="2"/>
  <c r="FP110" i="2"/>
  <c r="FO110" i="2"/>
  <c r="FN110" i="2"/>
  <c r="FM110" i="2"/>
  <c r="FL110" i="2"/>
  <c r="FK110" i="2"/>
  <c r="FJ110" i="2"/>
  <c r="FI110" i="2"/>
  <c r="FH110" i="2"/>
  <c r="FG110" i="2"/>
  <c r="FF110" i="2"/>
  <c r="FE110" i="2"/>
  <c r="FD110" i="2"/>
  <c r="FC110" i="2"/>
  <c r="FB110" i="2"/>
  <c r="FA110" i="2"/>
  <c r="EZ110" i="2"/>
  <c r="EY110" i="2"/>
  <c r="EX110" i="2"/>
  <c r="EW110" i="2"/>
  <c r="EV110" i="2"/>
  <c r="EU110" i="2"/>
  <c r="ET110" i="2"/>
  <c r="ES110" i="2"/>
  <c r="ER110" i="2"/>
  <c r="EQ110" i="2"/>
  <c r="EP110" i="2"/>
  <c r="EO110" i="2"/>
  <c r="EN110" i="2"/>
  <c r="EM110" i="2"/>
  <c r="EL110" i="2"/>
  <c r="EK110" i="2"/>
  <c r="EJ110" i="2"/>
  <c r="EI110" i="2"/>
  <c r="EH110" i="2"/>
  <c r="EG110" i="2"/>
  <c r="EF110" i="2"/>
  <c r="EE110" i="2"/>
  <c r="ED110" i="2"/>
  <c r="EC110" i="2"/>
  <c r="EB110" i="2"/>
  <c r="EA110" i="2"/>
  <c r="DZ110" i="2"/>
  <c r="DY110" i="2"/>
  <c r="DX110" i="2"/>
  <c r="DW110" i="2"/>
  <c r="DV110" i="2"/>
  <c r="DU110" i="2"/>
  <c r="DT110" i="2"/>
  <c r="DS110" i="2"/>
  <c r="DR110" i="2"/>
  <c r="DQ110" i="2"/>
  <c r="DP110" i="2"/>
  <c r="DO110" i="2"/>
  <c r="DN110" i="2"/>
  <c r="DM110" i="2"/>
  <c r="DL110" i="2"/>
  <c r="DK110" i="2"/>
  <c r="DJ110" i="2"/>
  <c r="DI110" i="2"/>
  <c r="DH110" i="2"/>
  <c r="DG110" i="2"/>
  <c r="DF110" i="2"/>
  <c r="DE110" i="2"/>
  <c r="DD110" i="2"/>
  <c r="DC110" i="2"/>
  <c r="DB110" i="2"/>
  <c r="DA110" i="2"/>
  <c r="CZ110" i="2"/>
  <c r="CY110" i="2"/>
  <c r="CX110" i="2"/>
  <c r="CW110" i="2"/>
  <c r="CV110" i="2"/>
  <c r="CU110" i="2"/>
  <c r="CT110" i="2"/>
  <c r="CS110" i="2"/>
  <c r="CR110" i="2"/>
  <c r="CQ110" i="2"/>
  <c r="CP110" i="2"/>
  <c r="CO110" i="2"/>
  <c r="CN110" i="2"/>
  <c r="CM110" i="2"/>
  <c r="CL110" i="2"/>
  <c r="CK110" i="2"/>
  <c r="CJ110" i="2"/>
  <c r="CI110"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J110" i="2"/>
  <c r="I110" i="2"/>
  <c r="H110" i="2"/>
  <c r="G110" i="2"/>
  <c r="F110" i="2"/>
  <c r="E110" i="2"/>
  <c r="D110" i="2"/>
  <c r="C110" i="2"/>
  <c r="B110" i="2"/>
  <c r="HQ106" i="2"/>
  <c r="HH106" i="2"/>
  <c r="HC106" i="2"/>
  <c r="GG106" i="2"/>
  <c r="GD106" i="2"/>
  <c r="GC106" i="2"/>
  <c r="GB106" i="2"/>
  <c r="GA106" i="2"/>
  <c r="FZ106" i="2"/>
  <c r="FY106" i="2"/>
  <c r="FX106" i="2"/>
  <c r="FW106" i="2"/>
  <c r="FV106" i="2"/>
  <c r="FU106" i="2"/>
  <c r="FT106" i="2"/>
  <c r="FS106" i="2"/>
  <c r="FR106" i="2"/>
  <c r="FQ106" i="2"/>
  <c r="FP106" i="2"/>
  <c r="FO106" i="2"/>
  <c r="FN106" i="2"/>
  <c r="FM106" i="2"/>
  <c r="FL106" i="2"/>
  <c r="FK106" i="2"/>
  <c r="FJ106" i="2"/>
  <c r="FI106" i="2"/>
  <c r="FH106" i="2"/>
  <c r="FG106" i="2"/>
  <c r="FF106" i="2"/>
  <c r="FE106" i="2"/>
  <c r="FD106" i="2"/>
  <c r="FC106" i="2"/>
  <c r="FB106" i="2"/>
  <c r="FA106" i="2"/>
  <c r="EZ106" i="2"/>
  <c r="EY106" i="2"/>
  <c r="EX106" i="2"/>
  <c r="EW106" i="2"/>
  <c r="EV106" i="2"/>
  <c r="EU106" i="2"/>
  <c r="ET106" i="2"/>
  <c r="ES106" i="2"/>
  <c r="ER106" i="2"/>
  <c r="EQ106" i="2"/>
  <c r="EP106" i="2"/>
  <c r="EO106" i="2"/>
  <c r="EN106" i="2"/>
  <c r="EM106" i="2"/>
  <c r="EL106" i="2"/>
  <c r="EK106" i="2"/>
  <c r="EJ106" i="2"/>
  <c r="EI106" i="2"/>
  <c r="EH106" i="2"/>
  <c r="EG106" i="2"/>
  <c r="EF106" i="2"/>
  <c r="EE106" i="2"/>
  <c r="ED106" i="2"/>
  <c r="EC106" i="2"/>
  <c r="EB106" i="2"/>
  <c r="EA106" i="2"/>
  <c r="DZ106" i="2"/>
  <c r="DY106" i="2"/>
  <c r="DX106" i="2"/>
  <c r="DW106" i="2"/>
  <c r="DV106" i="2"/>
  <c r="DU106" i="2"/>
  <c r="DT106" i="2"/>
  <c r="DS106" i="2"/>
  <c r="DR106" i="2"/>
  <c r="DQ106" i="2"/>
  <c r="DP106" i="2"/>
  <c r="DO106" i="2"/>
  <c r="DN106" i="2"/>
  <c r="DM106" i="2"/>
  <c r="DL106" i="2"/>
  <c r="DK106" i="2"/>
  <c r="DJ106" i="2"/>
  <c r="DI106" i="2"/>
  <c r="DH106" i="2"/>
  <c r="DG106" i="2"/>
  <c r="DF106" i="2"/>
  <c r="DE106" i="2"/>
  <c r="DD106" i="2"/>
  <c r="DC106" i="2"/>
  <c r="DB106" i="2"/>
  <c r="DA106" i="2"/>
  <c r="CZ106" i="2"/>
  <c r="CY106" i="2"/>
  <c r="CX106" i="2"/>
  <c r="CW106" i="2"/>
  <c r="CV106" i="2"/>
  <c r="CU106" i="2"/>
  <c r="CT106" i="2"/>
  <c r="CS106" i="2"/>
  <c r="CR106" i="2"/>
  <c r="CQ106" i="2"/>
  <c r="CP106" i="2"/>
  <c r="CO106" i="2"/>
  <c r="CN106" i="2"/>
  <c r="CM106" i="2"/>
  <c r="CL106" i="2"/>
  <c r="CK106" i="2"/>
  <c r="CJ106" i="2"/>
  <c r="CI106" i="2"/>
  <c r="CH106" i="2"/>
  <c r="CG106" i="2"/>
  <c r="CF106" i="2"/>
  <c r="CE106" i="2"/>
  <c r="CD106" i="2"/>
  <c r="CC106" i="2"/>
  <c r="CB106" i="2"/>
  <c r="CA106" i="2"/>
  <c r="BZ106" i="2"/>
  <c r="BY106" i="2"/>
  <c r="BX106" i="2"/>
  <c r="BW106" i="2"/>
  <c r="BV106" i="2"/>
  <c r="BU106" i="2"/>
  <c r="BT106" i="2"/>
  <c r="BS106" i="2"/>
  <c r="BR106" i="2"/>
  <c r="BQ106" i="2"/>
  <c r="BP106" i="2"/>
  <c r="BO106" i="2"/>
  <c r="BN106" i="2"/>
  <c r="BM106" i="2"/>
  <c r="BL106" i="2"/>
  <c r="BK106" i="2"/>
  <c r="BJ106" i="2"/>
  <c r="BI106" i="2"/>
  <c r="BH106" i="2"/>
  <c r="BG106" i="2"/>
  <c r="BF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AA106" i="2"/>
  <c r="Z106" i="2"/>
  <c r="Y106" i="2"/>
  <c r="X106" i="2"/>
  <c r="W106" i="2"/>
  <c r="V106" i="2"/>
  <c r="U106" i="2"/>
  <c r="T106" i="2"/>
  <c r="S106" i="2"/>
  <c r="R106" i="2"/>
  <c r="Q106" i="2"/>
  <c r="P106" i="2"/>
  <c r="O106" i="2"/>
  <c r="N106" i="2"/>
  <c r="M106" i="2"/>
  <c r="L106" i="2"/>
  <c r="K106" i="2"/>
  <c r="J106" i="2"/>
  <c r="I106" i="2"/>
  <c r="H106" i="2"/>
  <c r="G106" i="2"/>
  <c r="F106" i="2"/>
  <c r="E106" i="2"/>
  <c r="D106" i="2"/>
  <c r="C106" i="2"/>
  <c r="B106" i="2"/>
  <c r="HQ102" i="2"/>
  <c r="HH102" i="2"/>
  <c r="HC102" i="2"/>
  <c r="GG102" i="2"/>
  <c r="GD102" i="2"/>
  <c r="GC102" i="2"/>
  <c r="GB102" i="2"/>
  <c r="GA102" i="2"/>
  <c r="FZ102" i="2"/>
  <c r="FY102" i="2"/>
  <c r="FX102" i="2"/>
  <c r="FW102" i="2"/>
  <c r="FV102" i="2"/>
  <c r="FU102" i="2"/>
  <c r="FT102" i="2"/>
  <c r="FS102" i="2"/>
  <c r="FR102" i="2"/>
  <c r="FQ102" i="2"/>
  <c r="FP102" i="2"/>
  <c r="FO102" i="2"/>
  <c r="FN102" i="2"/>
  <c r="FM102" i="2"/>
  <c r="FL102" i="2"/>
  <c r="FK102" i="2"/>
  <c r="FJ102" i="2"/>
  <c r="FI102" i="2"/>
  <c r="FH102" i="2"/>
  <c r="FG102" i="2"/>
  <c r="FF102" i="2"/>
  <c r="FE102" i="2"/>
  <c r="FD102" i="2"/>
  <c r="FC102" i="2"/>
  <c r="FB102" i="2"/>
  <c r="EZ102" i="2"/>
  <c r="EY102" i="2"/>
  <c r="EX102" i="2"/>
  <c r="EW102" i="2"/>
  <c r="EV102" i="2"/>
  <c r="EU102" i="2"/>
  <c r="ET102" i="2"/>
  <c r="ES102" i="2"/>
  <c r="ER102" i="2"/>
  <c r="EQ102" i="2"/>
  <c r="EP102" i="2"/>
  <c r="EO102" i="2"/>
  <c r="EN102" i="2"/>
  <c r="EM102" i="2"/>
  <c r="EL102" i="2"/>
  <c r="EK102" i="2"/>
  <c r="EJ102" i="2"/>
  <c r="EI102" i="2"/>
  <c r="EH102" i="2"/>
  <c r="EG102" i="2"/>
  <c r="EF102" i="2"/>
  <c r="EE102" i="2"/>
  <c r="ED102" i="2"/>
  <c r="EC102" i="2"/>
  <c r="EB102" i="2"/>
  <c r="EA102" i="2"/>
  <c r="DZ102" i="2"/>
  <c r="DY102" i="2"/>
  <c r="DX102" i="2"/>
  <c r="DW102" i="2"/>
  <c r="DV102" i="2"/>
  <c r="DU102" i="2"/>
  <c r="DT102" i="2"/>
  <c r="DS102" i="2"/>
  <c r="DR102" i="2"/>
  <c r="DQ102" i="2"/>
  <c r="DP102" i="2"/>
  <c r="DO102" i="2"/>
  <c r="DN102" i="2"/>
  <c r="DM102" i="2"/>
  <c r="DL102" i="2"/>
  <c r="DK102" i="2"/>
  <c r="DJ102" i="2"/>
  <c r="DI102" i="2"/>
  <c r="DH102" i="2"/>
  <c r="DG102" i="2"/>
  <c r="DF102" i="2"/>
  <c r="DE102" i="2"/>
  <c r="DD102" i="2"/>
  <c r="DC102" i="2"/>
  <c r="DB102" i="2"/>
  <c r="DA102" i="2"/>
  <c r="CZ102" i="2"/>
  <c r="CY102" i="2"/>
  <c r="CX102" i="2"/>
  <c r="CW102" i="2"/>
  <c r="CV102" i="2"/>
  <c r="CU102" i="2"/>
  <c r="CT102" i="2"/>
  <c r="CS102" i="2"/>
  <c r="CR102" i="2"/>
  <c r="CQ102" i="2"/>
  <c r="CP102" i="2"/>
  <c r="CO102" i="2"/>
  <c r="CN102" i="2"/>
  <c r="CM102" i="2"/>
  <c r="CL102" i="2"/>
  <c r="CK102" i="2"/>
  <c r="CJ102" i="2"/>
  <c r="CI102" i="2"/>
  <c r="CH102" i="2"/>
  <c r="CG102" i="2"/>
  <c r="CF102" i="2"/>
  <c r="CE102" i="2"/>
  <c r="CD102" i="2"/>
  <c r="CC102" i="2"/>
  <c r="CB102" i="2"/>
  <c r="CA102" i="2"/>
  <c r="BZ102" i="2"/>
  <c r="BY102" i="2"/>
  <c r="BX102" i="2"/>
  <c r="BW102" i="2"/>
  <c r="BV102" i="2"/>
  <c r="BU102" i="2"/>
  <c r="BT102" i="2"/>
  <c r="BS102" i="2"/>
  <c r="BR102" i="2"/>
  <c r="BQ102" i="2"/>
  <c r="BP102" i="2"/>
  <c r="BO102" i="2"/>
  <c r="BN102" i="2"/>
  <c r="BM102" i="2"/>
  <c r="BL102" i="2"/>
  <c r="BK102" i="2"/>
  <c r="BJ102" i="2"/>
  <c r="BI102" i="2"/>
  <c r="BH102" i="2"/>
  <c r="BG102" i="2"/>
  <c r="BF102" i="2"/>
  <c r="BE102" i="2"/>
  <c r="BD102" i="2"/>
  <c r="BC102" i="2"/>
  <c r="BB102" i="2"/>
  <c r="BA102" i="2"/>
  <c r="AZ102" i="2"/>
  <c r="AY102" i="2"/>
  <c r="AX102" i="2"/>
  <c r="AW102" i="2"/>
  <c r="AV102" i="2"/>
  <c r="AU102" i="2"/>
  <c r="AT102" i="2"/>
  <c r="AS102" i="2"/>
  <c r="AR102" i="2"/>
  <c r="AQ102" i="2"/>
  <c r="AP102" i="2"/>
  <c r="AO102" i="2"/>
  <c r="AN102" i="2"/>
  <c r="AM102" i="2"/>
  <c r="AL102" i="2"/>
  <c r="AK102" i="2"/>
  <c r="AJ102" i="2"/>
  <c r="AI102" i="2"/>
  <c r="AH102" i="2"/>
  <c r="AG102" i="2"/>
  <c r="AF102" i="2"/>
  <c r="AE102" i="2"/>
  <c r="AD102" i="2"/>
  <c r="AC102" i="2"/>
  <c r="AB102" i="2"/>
  <c r="AA102" i="2"/>
  <c r="Z102" i="2"/>
  <c r="Y102" i="2"/>
  <c r="X102" i="2"/>
  <c r="W102" i="2"/>
  <c r="V102" i="2"/>
  <c r="U102" i="2"/>
  <c r="T102" i="2"/>
  <c r="S102" i="2"/>
  <c r="R102" i="2"/>
  <c r="Q102" i="2"/>
  <c r="P102" i="2"/>
  <c r="O102" i="2"/>
  <c r="N102" i="2"/>
  <c r="M102" i="2"/>
  <c r="L102" i="2"/>
  <c r="K102" i="2"/>
  <c r="J102" i="2"/>
  <c r="I102" i="2"/>
  <c r="H102" i="2"/>
  <c r="G102" i="2"/>
  <c r="F102" i="2"/>
  <c r="E102" i="2"/>
  <c r="D102" i="2"/>
  <c r="C102" i="2"/>
  <c r="B102" i="2"/>
  <c r="B112" i="5"/>
</calcChain>
</file>

<file path=xl/sharedStrings.xml><?xml version="1.0" encoding="utf-8"?>
<sst xmlns="http://schemas.openxmlformats.org/spreadsheetml/2006/main" count="1733" uniqueCount="1183">
  <si>
    <t>Sheet</t>
  </si>
  <si>
    <t>Description</t>
  </si>
  <si>
    <t>This sheet</t>
  </si>
  <si>
    <t>Authorship</t>
  </si>
  <si>
    <t>This workbook is part of the following working paper:</t>
  </si>
  <si>
    <t>Currency Board Working Paper, Studies in Applied Economics Series, Institute for Applied Economics, Global Health, and Business Enterprise, Johns Hopkins University, Baltimore</t>
  </si>
  <si>
    <t>Sources</t>
  </si>
  <si>
    <t>Statements and data from some periods are missing</t>
  </si>
  <si>
    <t>Some data are not used in the accompanying working paper but are provided for potential use by other researchers</t>
  </si>
  <si>
    <t>Introduction</t>
  </si>
  <si>
    <r>
      <t xml:space="preserve">Marissa Licursi complied monetary data from the </t>
    </r>
    <r>
      <rPr>
        <i/>
        <sz val="12"/>
        <color theme="1"/>
        <rFont val="Calibri"/>
        <family val="2"/>
        <scheme val="minor"/>
      </rPr>
      <t>Zanzibar Government Gazette</t>
    </r>
    <r>
      <rPr>
        <sz val="12"/>
        <color theme="1"/>
        <rFont val="Calibri"/>
        <family val="2"/>
        <scheme val="minor"/>
      </rPr>
      <t>, performed the data analysis for the working paper, and created the graphs for the working paper</t>
    </r>
  </si>
  <si>
    <t>Red indicates calculations</t>
  </si>
  <si>
    <t>Date of Statement (date format)</t>
  </si>
  <si>
    <t>Date of Statement (year-month format)</t>
  </si>
  <si>
    <t>Notes in Circulation - Total</t>
  </si>
  <si>
    <t>1908M5</t>
  </si>
  <si>
    <t>5/11/1908</t>
  </si>
  <si>
    <t>6/10/1908</t>
  </si>
  <si>
    <t>1908M6</t>
  </si>
  <si>
    <t>7/10/1908</t>
  </si>
  <si>
    <t>1908M7</t>
  </si>
  <si>
    <t>8/10/1908</t>
  </si>
  <si>
    <t>1908M8</t>
  </si>
  <si>
    <t>6 (Vol XVII No. 868)</t>
  </si>
  <si>
    <t>5 (Vol XVII No. 863)</t>
  </si>
  <si>
    <t>4 (Vol XVII No. 859)</t>
  </si>
  <si>
    <t>6 (Vol XVII No. 854)</t>
  </si>
  <si>
    <t>5 (Vol XVII No. 850)</t>
  </si>
  <si>
    <t>1908M9</t>
  </si>
  <si>
    <t>9/10/1908</t>
  </si>
  <si>
    <t>7 (Vol XVII No. 872)</t>
  </si>
  <si>
    <t>10/10/1908</t>
  </si>
  <si>
    <t>1908M10</t>
  </si>
  <si>
    <t>8 (Vol XVII No. 876)</t>
  </si>
  <si>
    <t>11/10/1908</t>
  </si>
  <si>
    <t>1908M11</t>
  </si>
  <si>
    <t>1908M12</t>
  </si>
  <si>
    <t>12/10/1908</t>
  </si>
  <si>
    <t>5 (Vol XVII No. 881)</t>
  </si>
  <si>
    <t>4 (Vol XII No. 885)</t>
  </si>
  <si>
    <t>1/11/1909</t>
  </si>
  <si>
    <t>1909M1</t>
  </si>
  <si>
    <t>3/10/1909</t>
  </si>
  <si>
    <t>1909M3</t>
  </si>
  <si>
    <t>DNP</t>
  </si>
  <si>
    <t>4/10/1909</t>
  </si>
  <si>
    <t>1909M4</t>
  </si>
  <si>
    <t>1909M5</t>
  </si>
  <si>
    <t xml:space="preserve">     Indian Government 3.5% Rupee Paper</t>
  </si>
  <si>
    <t>5/10/1909</t>
  </si>
  <si>
    <t>6/10/1909</t>
  </si>
  <si>
    <t>1909M6</t>
  </si>
  <si>
    <t>2/10/1909</t>
  </si>
  <si>
    <t>1909M2</t>
  </si>
  <si>
    <t>1909M7</t>
  </si>
  <si>
    <t>1909M8</t>
  </si>
  <si>
    <t>1909M9</t>
  </si>
  <si>
    <t>1909M10</t>
  </si>
  <si>
    <t>1909M11</t>
  </si>
  <si>
    <t>1909M12</t>
  </si>
  <si>
    <t>1/10/1910</t>
  </si>
  <si>
    <t>1910M1</t>
  </si>
  <si>
    <t>3 (Vol XVIII No. 936)</t>
  </si>
  <si>
    <t>Coin Portion (Reserve)</t>
  </si>
  <si>
    <r>
      <t xml:space="preserve">Gazette </t>
    </r>
    <r>
      <rPr>
        <b/>
        <sz val="12"/>
        <color theme="1"/>
        <rFont val="Calibri"/>
        <family val="2"/>
        <scheme val="minor"/>
      </rPr>
      <t>Date</t>
    </r>
  </si>
  <si>
    <r>
      <t xml:space="preserve">Gazette </t>
    </r>
    <r>
      <rPr>
        <b/>
        <sz val="12"/>
        <color theme="1"/>
        <rFont val="Calibri"/>
        <family val="2"/>
        <scheme val="minor"/>
      </rPr>
      <t>Page(s)</t>
    </r>
  </si>
  <si>
    <t>1910M2</t>
  </si>
  <si>
    <t>3/10/1910</t>
  </si>
  <si>
    <t>1910M3</t>
  </si>
  <si>
    <t>1910M4</t>
  </si>
  <si>
    <t>1910M5</t>
  </si>
  <si>
    <t>1910M6</t>
  </si>
  <si>
    <t>1910M7</t>
  </si>
  <si>
    <t>1910M8</t>
  </si>
  <si>
    <t>1910M9</t>
  </si>
  <si>
    <t>1910M10</t>
  </si>
  <si>
    <t>1910M11</t>
  </si>
  <si>
    <t>1910M12</t>
  </si>
  <si>
    <t>10/10/1910</t>
  </si>
  <si>
    <t>9/10/1910</t>
  </si>
  <si>
    <t>8/10/1910</t>
  </si>
  <si>
    <t>7/10/1910</t>
  </si>
  <si>
    <t>6/10/1910</t>
  </si>
  <si>
    <t>Graphs</t>
  </si>
  <si>
    <t>Graphs showing the change of indicators over time</t>
  </si>
  <si>
    <t>Amounts in Zanzibar Rupees (Rs), except certain securities in sterling</t>
  </si>
  <si>
    <t xml:space="preserve">     Rupee security 8</t>
  </si>
  <si>
    <t xml:space="preserve">     Rupee security 9</t>
  </si>
  <si>
    <t xml:space="preserve">     Transvaal 3% Stock--pounds</t>
  </si>
  <si>
    <t xml:space="preserve">     Transvaal 3% Stock--shillings</t>
  </si>
  <si>
    <t xml:space="preserve">     Transvaal 3% Stock--pence</t>
  </si>
  <si>
    <t xml:space="preserve">     Transvaal 3% Stock--TOTAL</t>
  </si>
  <si>
    <t>Depreciation Reserve</t>
  </si>
  <si>
    <t>1/10/1911</t>
  </si>
  <si>
    <t>1911M1</t>
  </si>
  <si>
    <t>7 (Vol XIX No. 988)</t>
  </si>
  <si>
    <t>1911M2</t>
  </si>
  <si>
    <t>1911M3</t>
  </si>
  <si>
    <t>3/10/1911</t>
  </si>
  <si>
    <t>1911M4</t>
  </si>
  <si>
    <t>1911M5</t>
  </si>
  <si>
    <t>5/10/1911</t>
  </si>
  <si>
    <t>1911M6</t>
  </si>
  <si>
    <t>1911M7</t>
  </si>
  <si>
    <t>1911M8</t>
  </si>
  <si>
    <t>1911M9</t>
  </si>
  <si>
    <t>9/11/1911</t>
  </si>
  <si>
    <t xml:space="preserve">     Straits Settlements 3.5% Stock--pounds</t>
  </si>
  <si>
    <t xml:space="preserve">     Straits Settlements 3.5% Stock--shillings</t>
  </si>
  <si>
    <t xml:space="preserve">     Straits Settlements 3.5% Stock---pence</t>
  </si>
  <si>
    <t xml:space="preserve">     Straits Settlements 3.5% Stock--TOTAL</t>
  </si>
  <si>
    <t>1911M10</t>
  </si>
  <si>
    <t>1911M11</t>
  </si>
  <si>
    <t>1911M12</t>
  </si>
  <si>
    <t>1912M1</t>
  </si>
  <si>
    <t>1912M2</t>
  </si>
  <si>
    <t>1912M3</t>
  </si>
  <si>
    <t>1912M4</t>
  </si>
  <si>
    <t>1912M5</t>
  </si>
  <si>
    <t>1912M6</t>
  </si>
  <si>
    <t>1912M7</t>
  </si>
  <si>
    <t>1912M8</t>
  </si>
  <si>
    <t>1912M9</t>
  </si>
  <si>
    <t>1912M10</t>
  </si>
  <si>
    <t>1912M11</t>
  </si>
  <si>
    <t>1912M12</t>
  </si>
  <si>
    <t>1913M1</t>
  </si>
  <si>
    <t>11/10/1911</t>
  </si>
  <si>
    <t>2/10/1911</t>
  </si>
  <si>
    <t>4/10/1911</t>
  </si>
  <si>
    <t>NP</t>
  </si>
  <si>
    <t>10 (Vol XX No. 1040)</t>
  </si>
  <si>
    <t>1/10/1912</t>
  </si>
  <si>
    <t>2/10/1912</t>
  </si>
  <si>
    <t>3/11/1912</t>
  </si>
  <si>
    <t xml:space="preserve">     Southern Nigeria 3.5% Stock--pounds</t>
  </si>
  <si>
    <t xml:space="preserve">     Southern Nigeria 3.5% Stock--shillings</t>
  </si>
  <si>
    <t xml:space="preserve">     Southern Nigeria 3.5% Stock---pence</t>
  </si>
  <si>
    <t xml:space="preserve">     Southern Nigeria 3.5% Stock--TOTAL</t>
  </si>
  <si>
    <t>5/10/1912</t>
  </si>
  <si>
    <t>7/10/1912</t>
  </si>
  <si>
    <t>8/10/1912</t>
  </si>
  <si>
    <t>11/11/1912</t>
  </si>
  <si>
    <t xml:space="preserve">     Jamaica 3.5% Stock--pounds</t>
  </si>
  <si>
    <t xml:space="preserve">     Jamaica 3.5% Stock--shillings</t>
  </si>
  <si>
    <t xml:space="preserve">     Jamaica 3.5% Stock---pence</t>
  </si>
  <si>
    <t xml:space="preserve">     Jamaica 3.5% Stock--TOTAL</t>
  </si>
  <si>
    <t>1913M2</t>
  </si>
  <si>
    <t>1913M3</t>
  </si>
  <si>
    <t>1913M4</t>
  </si>
  <si>
    <t>1913M5</t>
  </si>
  <si>
    <t>1913M6</t>
  </si>
  <si>
    <t>2/10/1913</t>
  </si>
  <si>
    <t>3/10/1913</t>
  </si>
  <si>
    <t>4/10/1913</t>
  </si>
  <si>
    <t>1913M7</t>
  </si>
  <si>
    <t>1913M8</t>
  </si>
  <si>
    <t>1913M9</t>
  </si>
  <si>
    <t>1913M10</t>
  </si>
  <si>
    <t>1913M11</t>
  </si>
  <si>
    <t>1913M12</t>
  </si>
  <si>
    <t>1914M1</t>
  </si>
  <si>
    <t>1914M2</t>
  </si>
  <si>
    <t>1914M3</t>
  </si>
  <si>
    <t>1914M4</t>
  </si>
  <si>
    <t>1914M5</t>
  </si>
  <si>
    <t>1915M6</t>
  </si>
  <si>
    <t>1914M6</t>
  </si>
  <si>
    <t>1914M7</t>
  </si>
  <si>
    <t>1914M8</t>
  </si>
  <si>
    <t>1914M9</t>
  </si>
  <si>
    <t>1914M10</t>
  </si>
  <si>
    <t>1914M11</t>
  </si>
  <si>
    <t>1914M12</t>
  </si>
  <si>
    <t>1915M1</t>
  </si>
  <si>
    <t>1915M2</t>
  </si>
  <si>
    <t>1915M3</t>
  </si>
  <si>
    <t>1915M4</t>
  </si>
  <si>
    <t>1915M5</t>
  </si>
  <si>
    <t>1915M7</t>
  </si>
  <si>
    <t>1915M8</t>
  </si>
  <si>
    <t>1915M9</t>
  </si>
  <si>
    <t>1915M10</t>
  </si>
  <si>
    <t>1915M11</t>
  </si>
  <si>
    <t>1915M12</t>
  </si>
  <si>
    <t>1916M1</t>
  </si>
  <si>
    <t>1916M2</t>
  </si>
  <si>
    <t>1916M3</t>
  </si>
  <si>
    <t>1916M4</t>
  </si>
  <si>
    <t>4 (Vol XXI No. 1093)</t>
  </si>
  <si>
    <t>6/10/1913</t>
  </si>
  <si>
    <t>8/11/1913</t>
  </si>
  <si>
    <t>9/10/1913</t>
  </si>
  <si>
    <t>10/10/1913</t>
  </si>
  <si>
    <t xml:space="preserve">     In transit for the purchase of Sterling Securities</t>
  </si>
  <si>
    <t>11/12/1913</t>
  </si>
  <si>
    <t>12/10/1913</t>
  </si>
  <si>
    <t>1/10/1914</t>
  </si>
  <si>
    <t>3/10/1914</t>
  </si>
  <si>
    <t>4/11/1914</t>
  </si>
  <si>
    <t>5/11/1914</t>
  </si>
  <si>
    <t>8/10/1914</t>
  </si>
  <si>
    <t>1916M5</t>
  </si>
  <si>
    <t>1916M6</t>
  </si>
  <si>
    <t>1916M7</t>
  </si>
  <si>
    <t>1916M8</t>
  </si>
  <si>
    <t>1916M9</t>
  </si>
  <si>
    <t>1916M10</t>
  </si>
  <si>
    <t>1916M11</t>
  </si>
  <si>
    <t>1916M12</t>
  </si>
  <si>
    <t>1917M1</t>
  </si>
  <si>
    <t>1917M2</t>
  </si>
  <si>
    <t>1917M3</t>
  </si>
  <si>
    <t>1917M4</t>
  </si>
  <si>
    <t>1917M5</t>
  </si>
  <si>
    <t>1917M6</t>
  </si>
  <si>
    <t>1917M7</t>
  </si>
  <si>
    <t>1917M8</t>
  </si>
  <si>
    <t>1917M9</t>
  </si>
  <si>
    <t>1917M10</t>
  </si>
  <si>
    <t>1917M11</t>
  </si>
  <si>
    <t>1917M12</t>
  </si>
  <si>
    <t>1918M1</t>
  </si>
  <si>
    <t>1918M2</t>
  </si>
  <si>
    <t>1918M3</t>
  </si>
  <si>
    <t>1918M4</t>
  </si>
  <si>
    <t>1918M5</t>
  </si>
  <si>
    <t>1918M6</t>
  </si>
  <si>
    <t>1918M7</t>
  </si>
  <si>
    <t>1918M8</t>
  </si>
  <si>
    <t>1918M9</t>
  </si>
  <si>
    <t>1918M10</t>
  </si>
  <si>
    <t>1918M11</t>
  </si>
  <si>
    <t>1918M12</t>
  </si>
  <si>
    <t>1919M1</t>
  </si>
  <si>
    <t>1919M2</t>
  </si>
  <si>
    <t>1919M3</t>
  </si>
  <si>
    <t>1919M4</t>
  </si>
  <si>
    <t>1919M5</t>
  </si>
  <si>
    <t>1919M6</t>
  </si>
  <si>
    <t>1919M7</t>
  </si>
  <si>
    <t>1919M8</t>
  </si>
  <si>
    <t>1919M9</t>
  </si>
  <si>
    <t>1919M10</t>
  </si>
  <si>
    <t>1919M11</t>
  </si>
  <si>
    <t>1919M12</t>
  </si>
  <si>
    <t>1920M1</t>
  </si>
  <si>
    <t>4/10/1919</t>
  </si>
  <si>
    <t xml:space="preserve">     Exchequer Bonds 6%--pounds</t>
  </si>
  <si>
    <t xml:space="preserve">     Exchequer Bonds 6%--shillings</t>
  </si>
  <si>
    <t xml:space="preserve">     Exchequer Bonds 6%---pence</t>
  </si>
  <si>
    <t xml:space="preserve">     Exchequer Bonds 6%--TOTAL</t>
  </si>
  <si>
    <t>5/10/1919</t>
  </si>
  <si>
    <r>
      <rPr>
        <b/>
        <i/>
        <sz val="12"/>
        <color theme="1"/>
        <rFont val="Calibri"/>
        <family val="2"/>
        <scheme val="minor"/>
      </rPr>
      <t xml:space="preserve">     </t>
    </r>
    <r>
      <rPr>
        <sz val="12"/>
        <color theme="1"/>
        <rFont val="Calibri"/>
        <family val="2"/>
        <scheme val="minor"/>
      </rPr>
      <t>One-Rupee Notes</t>
    </r>
  </si>
  <si>
    <r>
      <rPr>
        <b/>
        <i/>
        <sz val="12"/>
        <color theme="1"/>
        <rFont val="Calibri"/>
        <family val="2"/>
        <scheme val="minor"/>
      </rPr>
      <t xml:space="preserve">     </t>
    </r>
    <r>
      <rPr>
        <sz val="12"/>
        <color theme="1"/>
        <rFont val="Calibri"/>
        <family val="2"/>
        <scheme val="minor"/>
      </rPr>
      <t>Cash</t>
    </r>
  </si>
  <si>
    <t>6/10/1919</t>
  </si>
  <si>
    <t>7/10/1919</t>
  </si>
  <si>
    <t>8/11/1919</t>
  </si>
  <si>
    <t>9/10/1919</t>
  </si>
  <si>
    <t>10/10/1919</t>
  </si>
  <si>
    <t xml:space="preserve">     In transit for Investment--pounds</t>
  </si>
  <si>
    <t xml:space="preserve">     In transit for Investment--shillings</t>
  </si>
  <si>
    <t xml:space="preserve">     In transit for Investment---pence</t>
  </si>
  <si>
    <t xml:space="preserve">     In transit for Investment--TOTAL</t>
  </si>
  <si>
    <t>1920M2</t>
  </si>
  <si>
    <t>1920M3</t>
  </si>
  <si>
    <t>1920M4</t>
  </si>
  <si>
    <t>1920M5</t>
  </si>
  <si>
    <t>1920M6</t>
  </si>
  <si>
    <t>1920M7</t>
  </si>
  <si>
    <t>1920M8</t>
  </si>
  <si>
    <t>1920M9</t>
  </si>
  <si>
    <t>1920M10</t>
  </si>
  <si>
    <t>1920M11</t>
  </si>
  <si>
    <t>1920M12</t>
  </si>
  <si>
    <t>1921M1</t>
  </si>
  <si>
    <t>1921M2</t>
  </si>
  <si>
    <t>1921M3</t>
  </si>
  <si>
    <t>1921M4</t>
  </si>
  <si>
    <t>1921M5</t>
  </si>
  <si>
    <t>1921M6</t>
  </si>
  <si>
    <t>1921M7</t>
  </si>
  <si>
    <t>1921M8</t>
  </si>
  <si>
    <t>1921M9</t>
  </si>
  <si>
    <t xml:space="preserve">     National War Bonds 5% (1923)--pounds</t>
  </si>
  <si>
    <t xml:space="preserve">     National War Bonds 5% (1923)--TOTAL</t>
  </si>
  <si>
    <t xml:space="preserve">     National War Bonds 5% (1923)--shillings</t>
  </si>
  <si>
    <t xml:space="preserve">     National War Bonds 5% (1923)--pence</t>
  </si>
  <si>
    <t>1/10/1920</t>
  </si>
  <si>
    <t xml:space="preserve">     National War Bonds 5% (1927)--pounds</t>
  </si>
  <si>
    <t xml:space="preserve">     National War Bonds 5% (1927)--shillings</t>
  </si>
  <si>
    <t xml:space="preserve">     National War Bonds 5% (1927)---pence</t>
  </si>
  <si>
    <t xml:space="preserve">     National War Bonds 5% (1927)--TOTAL</t>
  </si>
  <si>
    <t>2/10/1920</t>
  </si>
  <si>
    <t>3/10/1920</t>
  </si>
  <si>
    <t>4/10/1920</t>
  </si>
  <si>
    <t>5/10/1920</t>
  </si>
  <si>
    <t>6/10/1920</t>
  </si>
  <si>
    <t>7/10/1920</t>
  </si>
  <si>
    <t>8/10/1920</t>
  </si>
  <si>
    <t>9/10/1920</t>
  </si>
  <si>
    <t>11/10/1920</t>
  </si>
  <si>
    <t>12/10/1920</t>
  </si>
  <si>
    <t>10/11/1920</t>
  </si>
  <si>
    <t>10 (Vol XXX No. 1611)</t>
  </si>
  <si>
    <t>1/10/1921</t>
  </si>
  <si>
    <t>47 (Vol XXX No. 1516)</t>
  </si>
  <si>
    <t>2/10/1921</t>
  </si>
  <si>
    <t>84 (Vol XXX No. 1524)</t>
  </si>
  <si>
    <t>3/10/1921</t>
  </si>
  <si>
    <t>143 (Vol XXX No. 1524)</t>
  </si>
  <si>
    <t>4/11/1921</t>
  </si>
  <si>
    <t xml:space="preserve">     Remittances in Transit</t>
  </si>
  <si>
    <t>201 (Vol XXX No. 1529)</t>
  </si>
  <si>
    <t>5/10/1921</t>
  </si>
  <si>
    <t xml:space="preserve">     Government of India Treasury Bills</t>
  </si>
  <si>
    <t>232 (Vol XXX No. 1533)</t>
  </si>
  <si>
    <t>6/10/1921</t>
  </si>
  <si>
    <t>278 (Vol XXX No. 1538)</t>
  </si>
  <si>
    <t>7/11/1921</t>
  </si>
  <si>
    <t>325 (Vol XXX No. 1542)</t>
  </si>
  <si>
    <t>8/10/1921</t>
  </si>
  <si>
    <t>380 (Vol XXX No. 1546)</t>
  </si>
  <si>
    <t>9/10/1921</t>
  </si>
  <si>
    <t>432 (Vol XXX No. 1550)</t>
  </si>
  <si>
    <t>10/10/1921</t>
  </si>
  <si>
    <t>1921M10</t>
  </si>
  <si>
    <t>1921M11</t>
  </si>
  <si>
    <t>1921M12</t>
  </si>
  <si>
    <t>1922M1</t>
  </si>
  <si>
    <t>1922M2</t>
  </si>
  <si>
    <t>472 (Vol XXX No. 1555)</t>
  </si>
  <si>
    <t>11/10/1921</t>
  </si>
  <si>
    <t>18 (Vol XXXI No. 1564)</t>
  </si>
  <si>
    <t>1/10/1922</t>
  </si>
  <si>
    <t>61 (Vol XXXI No. 1568)</t>
  </si>
  <si>
    <t>2/10/1922</t>
  </si>
  <si>
    <t>1922M3</t>
  </si>
  <si>
    <t>1922M4</t>
  </si>
  <si>
    <t>1922M5</t>
  </si>
  <si>
    <t>1922M6</t>
  </si>
  <si>
    <t>1922M7</t>
  </si>
  <si>
    <t>1922M8</t>
  </si>
  <si>
    <t>1922M9</t>
  </si>
  <si>
    <t>1922M10</t>
  </si>
  <si>
    <t>1922M11</t>
  </si>
  <si>
    <t>1922M12</t>
  </si>
  <si>
    <t>1923M1</t>
  </si>
  <si>
    <t>1923M2</t>
  </si>
  <si>
    <t>1923M3</t>
  </si>
  <si>
    <t>1923M4</t>
  </si>
  <si>
    <t>1923M5</t>
  </si>
  <si>
    <t>1923M6</t>
  </si>
  <si>
    <t>1923M7</t>
  </si>
  <si>
    <t>1923M8</t>
  </si>
  <si>
    <t>1923M9</t>
  </si>
  <si>
    <t>1923M10</t>
  </si>
  <si>
    <t>1923M11</t>
  </si>
  <si>
    <t>1923M12</t>
  </si>
  <si>
    <t>1924M1</t>
  </si>
  <si>
    <t>1924M2</t>
  </si>
  <si>
    <t>1924M3</t>
  </si>
  <si>
    <t>1924M4</t>
  </si>
  <si>
    <t>1924M5</t>
  </si>
  <si>
    <t>1924M6</t>
  </si>
  <si>
    <t>1924M7</t>
  </si>
  <si>
    <t>1924M8</t>
  </si>
  <si>
    <t>1924M9</t>
  </si>
  <si>
    <t>1924M10</t>
  </si>
  <si>
    <t>1924M11</t>
  </si>
  <si>
    <t>1924M12</t>
  </si>
  <si>
    <t>1925M1</t>
  </si>
  <si>
    <t>94 (Vol XXXI No. 1572)</t>
  </si>
  <si>
    <t>3/10/1922</t>
  </si>
  <si>
    <t>174 (Vol XXXI No. 1576)</t>
  </si>
  <si>
    <t>4/10/1922</t>
  </si>
  <si>
    <t>210 (Vol XXXI No. 1581)</t>
  </si>
  <si>
    <t>5/10/1922</t>
  </si>
  <si>
    <t>249 (Vol XXXI No. 1585)</t>
  </si>
  <si>
    <t>6/10/1922</t>
  </si>
  <si>
    <t>290 (Vol XXXI No. 1589)</t>
  </si>
  <si>
    <t>7/10/1922</t>
  </si>
  <si>
    <t>4,715, 490.00</t>
  </si>
  <si>
    <t>339 (Vol XXXI No. 1594)</t>
  </si>
  <si>
    <t>8/10/1922</t>
  </si>
  <si>
    <t>374 (Vol XXXI No. 1598)</t>
  </si>
  <si>
    <t>9/11/1922</t>
  </si>
  <si>
    <t>413 (Vol XXXI No. 1603)</t>
  </si>
  <si>
    <t>10/10/1922</t>
  </si>
  <si>
    <t>452 (Vol XXXI No. 1607)</t>
  </si>
  <si>
    <t>11/10/1922</t>
  </si>
  <si>
    <t>502 (Vol XXXI No. 1611)</t>
  </si>
  <si>
    <t>12/11/1922</t>
  </si>
  <si>
    <t>1/10/1923</t>
  </si>
  <si>
    <t>24 (Vol XXXII No.1616 )</t>
  </si>
  <si>
    <t>73 (Vol XXXII No. 1620 )</t>
  </si>
  <si>
    <t>2/10/1923</t>
  </si>
  <si>
    <t>121 (Vol XXXII No.1624 )</t>
  </si>
  <si>
    <t>3/10/1923</t>
  </si>
  <si>
    <t>177 (Vol XXXII No. 1629 )</t>
  </si>
  <si>
    <t>4/10/1923</t>
  </si>
  <si>
    <t>223 (Vol XXXII No.1633 )</t>
  </si>
  <si>
    <t>5/10/1923</t>
  </si>
  <si>
    <t>287 (Vol XXXII No.1637)</t>
  </si>
  <si>
    <t>6/11/1923</t>
  </si>
  <si>
    <t>336 (Vol XXXII No.1642 )</t>
  </si>
  <si>
    <t>7/10/1923</t>
  </si>
  <si>
    <t>395 (Vol XXXII No.1646 )</t>
  </si>
  <si>
    <t>8/10/1923</t>
  </si>
  <si>
    <t xml:space="preserve">     Government of India 6% Rupee Bonds</t>
  </si>
  <si>
    <t>449 (Vol XXXII No.1651)</t>
  </si>
  <si>
    <t>9/10/1923</t>
  </si>
  <si>
    <t xml:space="preserve">     Transvaal 3% Stock---pence</t>
  </si>
  <si>
    <t xml:space="preserve">Under Depreciation Reserve, "Total Amount Invested (Sterling)" includes everything underneath it. </t>
  </si>
  <si>
    <t xml:space="preserve">     TOTAL Amount Invested (Sterling)--pounds</t>
  </si>
  <si>
    <t xml:space="preserve">     TOTAL Amount Invested (Sterling)--shillings</t>
  </si>
  <si>
    <t xml:space="preserve">     TOTAL Amount Invested (Sterling)--TOTAL</t>
  </si>
  <si>
    <t xml:space="preserve">     TOTAL Amount Invested (Sterling)--pence</t>
  </si>
  <si>
    <t>496 (Vol XXXII No.1655)</t>
  </si>
  <si>
    <t>10/10/1923</t>
  </si>
  <si>
    <t>535 (Vol XXXII No.1659)</t>
  </si>
  <si>
    <t>11/10/1923</t>
  </si>
  <si>
    <t>19 (Vol XXXIII No.1668)</t>
  </si>
  <si>
    <t>1/10/1924</t>
  </si>
  <si>
    <t xml:space="preserve">     Nigeria 6% Stock--pounds</t>
  </si>
  <si>
    <t xml:space="preserve">     Nigeria 6% Stock--shillings</t>
  </si>
  <si>
    <t xml:space="preserve">     Nigeria 6% Stock---pence</t>
  </si>
  <si>
    <t xml:space="preserve">     Nigeria 6% Stock--TOTAL</t>
  </si>
  <si>
    <t>90 (No. 1673)</t>
  </si>
  <si>
    <t>2/11/1924</t>
  </si>
  <si>
    <t xml:space="preserve">     Nigeria 4% Stock--pounds</t>
  </si>
  <si>
    <t xml:space="preserve">     Nigeria 4% Stock--shillings</t>
  </si>
  <si>
    <t xml:space="preserve">     Nigeria 4% Stock---pence</t>
  </si>
  <si>
    <t xml:space="preserve">     Nigeria 4% Stock--TOTAL</t>
  </si>
  <si>
    <t>133 (No. 1677)</t>
  </si>
  <si>
    <t>3/10/1924</t>
  </si>
  <si>
    <t>4/10/1924</t>
  </si>
  <si>
    <t>179 (No. 1681)</t>
  </si>
  <si>
    <t>220 (No. 1685)</t>
  </si>
  <si>
    <t>5/10/1924</t>
  </si>
  <si>
    <t>263 (No. 1690)</t>
  </si>
  <si>
    <t>6/10/1924</t>
  </si>
  <si>
    <t>312 (No. 1695)</t>
  </si>
  <si>
    <t>7/10/1924</t>
  </si>
  <si>
    <t>337 (No. 1698)</t>
  </si>
  <si>
    <t>8/11/1924</t>
  </si>
  <si>
    <t>393 (No. 1703)</t>
  </si>
  <si>
    <t>9/10/1924</t>
  </si>
  <si>
    <t>451 (No. 1708)</t>
  </si>
  <si>
    <t>10/10/1924</t>
  </si>
  <si>
    <t>494 (No. 1712)</t>
  </si>
  <si>
    <t>11/10/1924</t>
  </si>
  <si>
    <t>12/10/1924</t>
  </si>
  <si>
    <t>564 (No. 1716)</t>
  </si>
  <si>
    <t>1925M2</t>
  </si>
  <si>
    <t>1925M3</t>
  </si>
  <si>
    <t>1925M4</t>
  </si>
  <si>
    <t>1925M5</t>
  </si>
  <si>
    <t>1925M6</t>
  </si>
  <si>
    <t>1925M7</t>
  </si>
  <si>
    <t>1925M8</t>
  </si>
  <si>
    <t>1925M9</t>
  </si>
  <si>
    <t>1925M10</t>
  </si>
  <si>
    <t>1925M11</t>
  </si>
  <si>
    <t>1925M12</t>
  </si>
  <si>
    <t>1926M1</t>
  </si>
  <si>
    <t>1926M2</t>
  </si>
  <si>
    <t>1926M3</t>
  </si>
  <si>
    <t>1926M4</t>
  </si>
  <si>
    <t>1926M5</t>
  </si>
  <si>
    <t>1926M6</t>
  </si>
  <si>
    <t>1926M7</t>
  </si>
  <si>
    <t>1926M8</t>
  </si>
  <si>
    <t>1926M9</t>
  </si>
  <si>
    <t>1926M10</t>
  </si>
  <si>
    <t>1926M11</t>
  </si>
  <si>
    <t>1927M1</t>
  </si>
  <si>
    <t>1927M2</t>
  </si>
  <si>
    <t>1936M12</t>
  </si>
  <si>
    <t>1927M3</t>
  </si>
  <si>
    <t>1927M4</t>
  </si>
  <si>
    <t>1927M5</t>
  </si>
  <si>
    <t>1927M6</t>
  </si>
  <si>
    <t>1927M7</t>
  </si>
  <si>
    <t>1927M8</t>
  </si>
  <si>
    <t>1927M9</t>
  </si>
  <si>
    <t>1927M10</t>
  </si>
  <si>
    <t>1927M11</t>
  </si>
  <si>
    <t>1927M12</t>
  </si>
  <si>
    <t>1928M1</t>
  </si>
  <si>
    <t>1928M2</t>
  </si>
  <si>
    <t>1928M3</t>
  </si>
  <si>
    <t>1928M4</t>
  </si>
  <si>
    <t>1928M5</t>
  </si>
  <si>
    <t>1928M6</t>
  </si>
  <si>
    <t>1928M7</t>
  </si>
  <si>
    <t>1928M8</t>
  </si>
  <si>
    <t>1928M9</t>
  </si>
  <si>
    <t>1928M10</t>
  </si>
  <si>
    <t>1928M11</t>
  </si>
  <si>
    <t>1928M12</t>
  </si>
  <si>
    <t>1929M1</t>
  </si>
  <si>
    <t>1929M2</t>
  </si>
  <si>
    <t>1929M3</t>
  </si>
  <si>
    <t>1929M4</t>
  </si>
  <si>
    <t>1929M5</t>
  </si>
  <si>
    <t>1929M6</t>
  </si>
  <si>
    <t>1929M7</t>
  </si>
  <si>
    <t>1929M8</t>
  </si>
  <si>
    <t>1929M9</t>
  </si>
  <si>
    <t>1929M10</t>
  </si>
  <si>
    <t>1929M11</t>
  </si>
  <si>
    <t>1929M12</t>
  </si>
  <si>
    <t>1930M1</t>
  </si>
  <si>
    <t>1930M2</t>
  </si>
  <si>
    <t>1930M3</t>
  </si>
  <si>
    <t>1930M4</t>
  </si>
  <si>
    <t>1930M5</t>
  </si>
  <si>
    <t>1930M6</t>
  </si>
  <si>
    <t>1930M7</t>
  </si>
  <si>
    <t>1930M8</t>
  </si>
  <si>
    <t>1930M9</t>
  </si>
  <si>
    <t>1930M10</t>
  </si>
  <si>
    <t>1930M11</t>
  </si>
  <si>
    <t>1930M12</t>
  </si>
  <si>
    <t>1931M1</t>
  </si>
  <si>
    <t>1931M2</t>
  </si>
  <si>
    <t>1931M3</t>
  </si>
  <si>
    <t>1931M4</t>
  </si>
  <si>
    <t>1931M5</t>
  </si>
  <si>
    <t>1931M6</t>
  </si>
  <si>
    <t>1931M7</t>
  </si>
  <si>
    <t>1931M8</t>
  </si>
  <si>
    <t>1931M9</t>
  </si>
  <si>
    <t>1931M10</t>
  </si>
  <si>
    <t>1931M11</t>
  </si>
  <si>
    <t>1931M12</t>
  </si>
  <si>
    <t>1932M1</t>
  </si>
  <si>
    <t>1932M2</t>
  </si>
  <si>
    <t>1932M3</t>
  </si>
  <si>
    <t>1932M4</t>
  </si>
  <si>
    <t>1932M5</t>
  </si>
  <si>
    <t>1932M6</t>
  </si>
  <si>
    <t>1932M7</t>
  </si>
  <si>
    <t>1932M8</t>
  </si>
  <si>
    <t>1932M9</t>
  </si>
  <si>
    <t>1932M10</t>
  </si>
  <si>
    <t>1932M11</t>
  </si>
  <si>
    <t>1932M12</t>
  </si>
  <si>
    <t>1933M1</t>
  </si>
  <si>
    <t>1933M2</t>
  </si>
  <si>
    <t>1933M3</t>
  </si>
  <si>
    <t>1933M4</t>
  </si>
  <si>
    <t>1933M5</t>
  </si>
  <si>
    <t>1933M6</t>
  </si>
  <si>
    <t>1933M7</t>
  </si>
  <si>
    <t>1933M8</t>
  </si>
  <si>
    <t>1933M9</t>
  </si>
  <si>
    <t>1933M10</t>
  </si>
  <si>
    <t>1933M11</t>
  </si>
  <si>
    <t>1933M12</t>
  </si>
  <si>
    <t>1934M1</t>
  </si>
  <si>
    <t>1934M2</t>
  </si>
  <si>
    <t>1934M3</t>
  </si>
  <si>
    <t>1934M4</t>
  </si>
  <si>
    <t>1934M5</t>
  </si>
  <si>
    <t>1934M6</t>
  </si>
  <si>
    <t>1934M7</t>
  </si>
  <si>
    <t>1934M8</t>
  </si>
  <si>
    <t>1934M9</t>
  </si>
  <si>
    <t>1934M10</t>
  </si>
  <si>
    <t>1934M11</t>
  </si>
  <si>
    <t>1934M12</t>
  </si>
  <si>
    <t>1935M1</t>
  </si>
  <si>
    <t>1935M2</t>
  </si>
  <si>
    <t>1935M3</t>
  </si>
  <si>
    <t>1935M4</t>
  </si>
  <si>
    <t>1935M5</t>
  </si>
  <si>
    <t>1935M6</t>
  </si>
  <si>
    <t>1935M7</t>
  </si>
  <si>
    <t>1935M8</t>
  </si>
  <si>
    <t>1935M9</t>
  </si>
  <si>
    <t>1935M10</t>
  </si>
  <si>
    <t>1935M11</t>
  </si>
  <si>
    <t>1935M12</t>
  </si>
  <si>
    <t>1936M1</t>
  </si>
  <si>
    <t>1936M2</t>
  </si>
  <si>
    <t>1936M3</t>
  </si>
  <si>
    <t>1936M4</t>
  </si>
  <si>
    <t>1936M5</t>
  </si>
  <si>
    <t>1936M6</t>
  </si>
  <si>
    <t>1936M7</t>
  </si>
  <si>
    <t>1936M8</t>
  </si>
  <si>
    <t>1936M9</t>
  </si>
  <si>
    <t>1936M10</t>
  </si>
  <si>
    <t>1936M11</t>
  </si>
  <si>
    <t>19 (Vol XXXIV No. 1720)</t>
  </si>
  <si>
    <t>1/10/1925</t>
  </si>
  <si>
    <t>113 (No. 1725)</t>
  </si>
  <si>
    <t>2/10/1925</t>
  </si>
  <si>
    <t>3/10/1925</t>
  </si>
  <si>
    <t>4/10/1925</t>
  </si>
  <si>
    <t>5/10/1925</t>
  </si>
  <si>
    <t>6/10/1925</t>
  </si>
  <si>
    <t>7/10/1925</t>
  </si>
  <si>
    <t>8/10/1925</t>
  </si>
  <si>
    <t>9/10/1925</t>
  </si>
  <si>
    <t>11/10/1925</t>
  </si>
  <si>
    <t>12/10/1925</t>
  </si>
  <si>
    <t>1/10/1926</t>
  </si>
  <si>
    <t xml:space="preserve">     Nigeria 3.5% Stock--pounds</t>
  </si>
  <si>
    <t xml:space="preserve">     Nigeria 3.5% Stock--shillings</t>
  </si>
  <si>
    <t xml:space="preserve">     Nigeria 3.5% Stock---pence</t>
  </si>
  <si>
    <t xml:space="preserve">     Nigeria 3.5% Stock--TOTAL</t>
  </si>
  <si>
    <t>197 (No. 1730)</t>
  </si>
  <si>
    <t>263 (No. 1734)</t>
  </si>
  <si>
    <t xml:space="preserve">     With Crown Agents for Investment--pounds</t>
  </si>
  <si>
    <t xml:space="preserve">     With Crown Agents for Investment--shillings</t>
  </si>
  <si>
    <t xml:space="preserve">     With Crown Agents for Investment---pence</t>
  </si>
  <si>
    <t xml:space="preserve">     With Crown Agents for Investment--TOTAL</t>
  </si>
  <si>
    <t>309 (No. 1737)</t>
  </si>
  <si>
    <t xml:space="preserve">     War Stock 5% (1929-47)--pounds</t>
  </si>
  <si>
    <t xml:space="preserve">     War Stock 5% (1929-47)--shillings</t>
  </si>
  <si>
    <t xml:space="preserve">     War Stock 5% (1929-47)---pence</t>
  </si>
  <si>
    <t xml:space="preserve">     War Stock 5% (1929-47)--TOTAL</t>
  </si>
  <si>
    <t>407 (No. 1742)</t>
  </si>
  <si>
    <t>463 (No. 1746)</t>
  </si>
  <si>
    <t>599 (No. 1752)</t>
  </si>
  <si>
    <t>650 (No. 1756)</t>
  </si>
  <si>
    <t>845 (No. 1769)</t>
  </si>
  <si>
    <t>770 (No. 1765)</t>
  </si>
  <si>
    <t>55 (Vol XXXV No. 1773)</t>
  </si>
  <si>
    <t>2/10/1926</t>
  </si>
  <si>
    <t>192 (No. 1781)</t>
  </si>
  <si>
    <t>3/10/1926</t>
  </si>
  <si>
    <t>4/10/1926</t>
  </si>
  <si>
    <t>249 (No. 1785)</t>
  </si>
  <si>
    <t>5/10/1926</t>
  </si>
  <si>
    <t>6/10/1926</t>
  </si>
  <si>
    <t>7/10/1926</t>
  </si>
  <si>
    <t>276 (No. 1790)</t>
  </si>
  <si>
    <t>389 (No. 1794)</t>
  </si>
  <si>
    <t>402 (No. 1799)</t>
  </si>
  <si>
    <t>8/10/1926</t>
  </si>
  <si>
    <t>545 (No. 1803)</t>
  </si>
  <si>
    <t>9/10/1926</t>
  </si>
  <si>
    <t>10/10/1926</t>
  </si>
  <si>
    <t>11/10/1926)</t>
  </si>
  <si>
    <t>622 (No. 1809)</t>
  </si>
  <si>
    <t>684 (No. 1813)</t>
  </si>
  <si>
    <t>729 (No. 1816)</t>
  </si>
  <si>
    <t>1/10/1927</t>
  </si>
  <si>
    <t>22 (Vol XXXVI No .1825)</t>
  </si>
  <si>
    <t>99 (No. 1830)</t>
  </si>
  <si>
    <t>2/10/1927</t>
  </si>
  <si>
    <t>147 (No. 1833)</t>
  </si>
  <si>
    <t>3/10/1927</t>
  </si>
  <si>
    <t>342 (no. 1838)</t>
  </si>
  <si>
    <t>4/10/1927</t>
  </si>
  <si>
    <t>391 (No. 1842)</t>
  </si>
  <si>
    <t>5/10/1927</t>
  </si>
  <si>
    <t>514 (No. 1847)</t>
  </si>
  <si>
    <t>6/10/1927</t>
  </si>
  <si>
    <t>597 (No. 1852)</t>
  </si>
  <si>
    <t>7/10/1927</t>
  </si>
  <si>
    <t>640 (No. 1855)</t>
  </si>
  <si>
    <t>8/10/1927</t>
  </si>
  <si>
    <t>743 (No. 1860)</t>
  </si>
  <si>
    <t>9/10/1927</t>
  </si>
  <si>
    <t>806 (No. 1864)</t>
  </si>
  <si>
    <t>10/10/1927</t>
  </si>
  <si>
    <t>11/10/1927</t>
  </si>
  <si>
    <t>897 (No. 1869)</t>
  </si>
  <si>
    <t>953 (No. 1873)</t>
  </si>
  <si>
    <t>12/10/1927</t>
  </si>
  <si>
    <t>1/10/1928</t>
  </si>
  <si>
    <t>2/10/1928</t>
  </si>
  <si>
    <t>3/10/1928</t>
  </si>
  <si>
    <t>4/10/1928</t>
  </si>
  <si>
    <t>5/10/1928</t>
  </si>
  <si>
    <t>6/10/1928</t>
  </si>
  <si>
    <t>7/10/1928</t>
  </si>
  <si>
    <t>8/10/1928</t>
  </si>
  <si>
    <t>9/10/1928</t>
  </si>
  <si>
    <t>10/10/1928</t>
  </si>
  <si>
    <t>11/10/1928</t>
  </si>
  <si>
    <t>12/10/1928</t>
  </si>
  <si>
    <t>1/10/1929</t>
  </si>
  <si>
    <t>2/10/1929</t>
  </si>
  <si>
    <t>3/10/1929</t>
  </si>
  <si>
    <t>4/10/1929</t>
  </si>
  <si>
    <t>5/10/1929</t>
  </si>
  <si>
    <t>6/10/1929</t>
  </si>
  <si>
    <t>7/10/1929</t>
  </si>
  <si>
    <t>8/10/1929</t>
  </si>
  <si>
    <t>9/10/1929</t>
  </si>
  <si>
    <t>10/10/1929</t>
  </si>
  <si>
    <t>11/10/1929</t>
  </si>
  <si>
    <t>12/10/1929</t>
  </si>
  <si>
    <t>1/10/1930</t>
  </si>
  <si>
    <t>2/10/1930</t>
  </si>
  <si>
    <t>3/10/1930</t>
  </si>
  <si>
    <t>4/10/1930</t>
  </si>
  <si>
    <t>5/10/1930</t>
  </si>
  <si>
    <t>6/10/1930</t>
  </si>
  <si>
    <t>7/10/1930</t>
  </si>
  <si>
    <t>8/10/1930</t>
  </si>
  <si>
    <t>9/10/1930</t>
  </si>
  <si>
    <t>10/10/1930</t>
  </si>
  <si>
    <t>11/10/1930</t>
  </si>
  <si>
    <t>12/10/1930</t>
  </si>
  <si>
    <t>1/10/1931</t>
  </si>
  <si>
    <t>2/10/1931</t>
  </si>
  <si>
    <t>3/10/1931</t>
  </si>
  <si>
    <t>4/10/1931</t>
  </si>
  <si>
    <t>5/10/1931</t>
  </si>
  <si>
    <t>6/10/1931</t>
  </si>
  <si>
    <t>7/10/1931</t>
  </si>
  <si>
    <t>8/10/1931</t>
  </si>
  <si>
    <t>9/10/1931</t>
  </si>
  <si>
    <t>10/10/1931</t>
  </si>
  <si>
    <t>11/10/1931</t>
  </si>
  <si>
    <t>12/10/1931</t>
  </si>
  <si>
    <t>1/10/1932</t>
  </si>
  <si>
    <t>2/10/1932</t>
  </si>
  <si>
    <t>3/10/1932</t>
  </si>
  <si>
    <t>4/10/1932</t>
  </si>
  <si>
    <t>5/10/1932</t>
  </si>
  <si>
    <t>6/10/1932</t>
  </si>
  <si>
    <t>7/10/1932</t>
  </si>
  <si>
    <t>8/10/1932</t>
  </si>
  <si>
    <t>9/10/1932</t>
  </si>
  <si>
    <t>10/10/1932</t>
  </si>
  <si>
    <t>11/10/1932</t>
  </si>
  <si>
    <t>12/10/1932</t>
  </si>
  <si>
    <t>1/10/1933</t>
  </si>
  <si>
    <t>1/10/1934</t>
  </si>
  <si>
    <t>2/10/1934</t>
  </si>
  <si>
    <t>3/10/1934</t>
  </si>
  <si>
    <t>4/10/1934</t>
  </si>
  <si>
    <t>5/10/1934</t>
  </si>
  <si>
    <t>2/10/1933</t>
  </si>
  <si>
    <t>3/10/1933</t>
  </si>
  <si>
    <t>4/10/1933</t>
  </si>
  <si>
    <t>5/10/1933</t>
  </si>
  <si>
    <t>6/10/1933</t>
  </si>
  <si>
    <t>7/10/1933</t>
  </si>
  <si>
    <t>8/10/1933</t>
  </si>
  <si>
    <t>9/10/1933</t>
  </si>
  <si>
    <t>10/10/1933</t>
  </si>
  <si>
    <t>11/10/1933</t>
  </si>
  <si>
    <t>12/10/1933</t>
  </si>
  <si>
    <t>6/10/1934</t>
  </si>
  <si>
    <t>7/10/1934</t>
  </si>
  <si>
    <t>8/10/1934</t>
  </si>
  <si>
    <t>9/10/1934</t>
  </si>
  <si>
    <t>10/10/1934</t>
  </si>
  <si>
    <t>11/10/1934</t>
  </si>
  <si>
    <t>12/10/1934</t>
  </si>
  <si>
    <t>1/10/1935</t>
  </si>
  <si>
    <t>2/10/1935</t>
  </si>
  <si>
    <t>3/10/1935</t>
  </si>
  <si>
    <t>4/10/1935</t>
  </si>
  <si>
    <t>5/10/1935</t>
  </si>
  <si>
    <t>6/10/1935</t>
  </si>
  <si>
    <t>7/10/1935</t>
  </si>
  <si>
    <t>8/10/1935</t>
  </si>
  <si>
    <t>9/10/1935</t>
  </si>
  <si>
    <t>10/10/1935</t>
  </si>
  <si>
    <t>11/10/1935</t>
  </si>
  <si>
    <t>12/10/1935</t>
  </si>
  <si>
    <t>1/10/1936</t>
  </si>
  <si>
    <t>2/10/1936</t>
  </si>
  <si>
    <t>3/10/1936</t>
  </si>
  <si>
    <t>4/10/1936</t>
  </si>
  <si>
    <t>5/10/1936</t>
  </si>
  <si>
    <t>6/10/1936</t>
  </si>
  <si>
    <t>7/10/1936</t>
  </si>
  <si>
    <t>8/10/1936</t>
  </si>
  <si>
    <t>9/10/1936</t>
  </si>
  <si>
    <t>10/10/1936</t>
  </si>
  <si>
    <t>11/10/1936</t>
  </si>
  <si>
    <t>12/10/1936</t>
  </si>
  <si>
    <t>24 (Vol XXXVII No. 1877)</t>
  </si>
  <si>
    <t>85 (No. 1881)</t>
  </si>
  <si>
    <t>152 (No. 1886)</t>
  </si>
  <si>
    <t>207 (No. 1890)</t>
  </si>
  <si>
    <t>250 (No. 1894)</t>
  </si>
  <si>
    <t>329 (No. 1899)</t>
  </si>
  <si>
    <t>407 (No. 1904)</t>
  </si>
  <si>
    <t>469 (No. 1908)</t>
  </si>
  <si>
    <t>552 (No. 1913)</t>
  </si>
  <si>
    <t>611 (No. 1917)</t>
  </si>
  <si>
    <t>678 (No. 1923)</t>
  </si>
  <si>
    <t>721 (No. 1926)</t>
  </si>
  <si>
    <t>21 (Vol XXXVIII No.1930)</t>
  </si>
  <si>
    <t>66 (No. 1935)</t>
  </si>
  <si>
    <t>123 (No. 1939)</t>
  </si>
  <si>
    <t>266 (No. 1944)</t>
  </si>
  <si>
    <t>327 (No. 1951)</t>
  </si>
  <si>
    <t>392 (No. 1955)</t>
  </si>
  <si>
    <t>457 (No. 1961)</t>
  </si>
  <si>
    <t>530 (No. 1966)</t>
  </si>
  <si>
    <t xml:space="preserve">583 (No. 1970) </t>
  </si>
  <si>
    <t>648 (No. 1975)</t>
  </si>
  <si>
    <t>711 (No. 1979)</t>
  </si>
  <si>
    <t>771 (No. 1984)</t>
  </si>
  <si>
    <t>28 (Vol XXXIX)</t>
  </si>
  <si>
    <t>38 Vol XL (No. 2041)</t>
  </si>
  <si>
    <t>Annual Data</t>
  </si>
  <si>
    <t>Calculations are indicated by red lettering</t>
  </si>
  <si>
    <t>Data are from the following sources; see the companion paper for full references:</t>
  </si>
  <si>
    <t>9 (Vol XLV No. 2346</t>
  </si>
  <si>
    <t>53 (Vol XLI No. 2095)</t>
  </si>
  <si>
    <t xml:space="preserve">     Uganda 5% Stock--pounds</t>
  </si>
  <si>
    <t xml:space="preserve">     Uganda 5% Stock--shillings</t>
  </si>
  <si>
    <t xml:space="preserve">     Uganda 5% Stock--pence</t>
  </si>
  <si>
    <t xml:space="preserve">     Uganda 5% Stock--TOTAL</t>
  </si>
  <si>
    <t xml:space="preserve">     Government of India 5% Loan (1940-43)</t>
  </si>
  <si>
    <t xml:space="preserve">     Government of India 5% Loan (1939-44)</t>
  </si>
  <si>
    <t>12 (Vol XLII No. 2155)</t>
  </si>
  <si>
    <t>20 (Vol XLIII No. 2208)</t>
  </si>
  <si>
    <t xml:space="preserve">     Nigeria 3% Stock--pounds</t>
  </si>
  <si>
    <t xml:space="preserve">     Nigeria 3% Stock--shillings</t>
  </si>
  <si>
    <t xml:space="preserve">     Nigeria 3% Stock--TOTAL</t>
  </si>
  <si>
    <t xml:space="preserve">     Nigeria 3% Stock---pence</t>
  </si>
  <si>
    <t xml:space="preserve">     Sterling security 11--pounds</t>
  </si>
  <si>
    <t xml:space="preserve">     Sterling security 11--shillings</t>
  </si>
  <si>
    <t xml:space="preserve">     Sterling security 11---pence</t>
  </si>
  <si>
    <t xml:space="preserve">     Sterling security 11--TOTAL</t>
  </si>
  <si>
    <t xml:space="preserve">     Jamaica 3% Stock--pounds</t>
  </si>
  <si>
    <t xml:space="preserve">     Jamaica 3% Stock--shillings</t>
  </si>
  <si>
    <t xml:space="preserve">     Jamaica 3% Stock---pence</t>
  </si>
  <si>
    <t xml:space="preserve">     Jamaica 3% Stock--TOTAL</t>
  </si>
  <si>
    <t xml:space="preserve">     Sterling security 14--pounds</t>
  </si>
  <si>
    <t xml:space="preserve">     Sterling security 14--shillings</t>
  </si>
  <si>
    <t xml:space="preserve">     Sterling security 14---pence</t>
  </si>
  <si>
    <t xml:space="preserve">     Sterling security 14--TOTAL</t>
  </si>
  <si>
    <t>20 (Vol. XLIV No. 2274)</t>
  </si>
  <si>
    <t xml:space="preserve">     Fiji 3% Stock--pounds</t>
  </si>
  <si>
    <t xml:space="preserve">     Fiji 3% Stock---pence</t>
  </si>
  <si>
    <t xml:space="preserve">     Fiji 3% Stock--shillings</t>
  </si>
  <si>
    <t xml:space="preserve">     Fiji 3% Stock--pence</t>
  </si>
  <si>
    <t xml:space="preserve">     Fiji 3% Stock--TOTAL</t>
  </si>
  <si>
    <t xml:space="preserve">     Commonwealth of Australia 3% Stock--pounds</t>
  </si>
  <si>
    <t xml:space="preserve">     Commonwealth of Australia 3% Stock--TOTAL</t>
  </si>
  <si>
    <t xml:space="preserve">     Commonwealth of Australia 3% Stock--shillings</t>
  </si>
  <si>
    <t xml:space="preserve">     Commonwealth of Australia 3% Stock--pence</t>
  </si>
  <si>
    <t xml:space="preserve">     Joint Colonial Fund--pounds</t>
  </si>
  <si>
    <t xml:space="preserve">     Joint Colonial Fund1--shillings</t>
  </si>
  <si>
    <t xml:space="preserve">     Joint Colonial Fund--pence</t>
  </si>
  <si>
    <t xml:space="preserve">     Joint Colonial Fund--TOTAL</t>
  </si>
  <si>
    <t xml:space="preserve">     Cash with Crown Agents--pounds</t>
  </si>
  <si>
    <t xml:space="preserve">     Cash with Crown Agents--shillings</t>
  </si>
  <si>
    <t xml:space="preserve">     Cash with Crown Agents--pence</t>
  </si>
  <si>
    <t xml:space="preserve">     Cash with Crown Agents--TOTAL</t>
  </si>
  <si>
    <t>Note Guarantee Fund [Assets] - Total</t>
  </si>
  <si>
    <t>Liabilities - Total</t>
  </si>
  <si>
    <t>Year</t>
  </si>
  <si>
    <t>Year of Statement</t>
  </si>
  <si>
    <t>Selected Financial Data</t>
  </si>
  <si>
    <t>Selected financial data on imports, exports, savings bank deposits, population and other statistics</t>
  </si>
  <si>
    <t>Depreciation Fund</t>
  </si>
  <si>
    <t>Invested Portion of Reserve Fund</t>
  </si>
  <si>
    <t>General Expenses</t>
  </si>
  <si>
    <t>Profit transferred to Zanzibar Government Revenue</t>
  </si>
  <si>
    <t>Pounds</t>
  </si>
  <si>
    <t>Shillings</t>
  </si>
  <si>
    <t>Pence</t>
  </si>
  <si>
    <t>Pounds</t>
    <phoneticPr fontId="5" type="noConversion"/>
  </si>
  <si>
    <t>Shillings</t>
    <phoneticPr fontId="5" type="noConversion"/>
  </si>
  <si>
    <t>Pence</t>
    <phoneticPr fontId="5" type="noConversion"/>
  </si>
  <si>
    <t>TOTAL (£)</t>
  </si>
  <si>
    <t>TOTAL (Rupees)</t>
  </si>
  <si>
    <t xml:space="preserve">   Silver Coin Portion (Reserve)</t>
  </si>
  <si>
    <t xml:space="preserve">   Gold Coin Portion Reserve</t>
  </si>
  <si>
    <t xml:space="preserve">    Invested Portion (general, not labeled)</t>
  </si>
  <si>
    <r>
      <t xml:space="preserve">    </t>
    </r>
    <r>
      <rPr>
        <b/>
        <sz val="12"/>
        <color theme="1"/>
        <rFont val="Calibri"/>
        <family val="2"/>
        <scheme val="minor"/>
      </rPr>
      <t>Sterling securities</t>
    </r>
  </si>
  <si>
    <t xml:space="preserve">    Cash (Depreciation Fund)</t>
  </si>
  <si>
    <t xml:space="preserve">    Interest on Investments</t>
  </si>
  <si>
    <t xml:space="preserve">    Rupee securities</t>
  </si>
  <si>
    <t>Consistency Check (should be zero)</t>
  </si>
  <si>
    <t xml:space="preserve">   India Government One-Rupee Notes</t>
  </si>
  <si>
    <t xml:space="preserve">    Silver securities</t>
  </si>
  <si>
    <t xml:space="preserve">Notes in Circulation </t>
  </si>
  <si>
    <t>Excess of Assets over Liabilities</t>
  </si>
  <si>
    <t xml:space="preserve">   Current Account National Bank of India, Bombay (Funds awaiting investment)</t>
  </si>
  <si>
    <t>Credit opened in Bombay to meet Transfers</t>
  </si>
  <si>
    <t>Due to Zanzibar Government</t>
  </si>
  <si>
    <t>Overdraft: National bank of India, Bombay</t>
  </si>
  <si>
    <t>Zanzibar Government</t>
  </si>
  <si>
    <t>Crown Agents</t>
  </si>
  <si>
    <r>
      <t xml:space="preserve">    </t>
    </r>
    <r>
      <rPr>
        <b/>
        <sz val="12"/>
        <color theme="1"/>
        <rFont val="Calibri"/>
        <family val="2"/>
        <scheme val="minor"/>
      </rPr>
      <t>Joint Colonial Fund</t>
    </r>
  </si>
  <si>
    <t>1911*</t>
  </si>
  <si>
    <t>Remarks:</t>
  </si>
  <si>
    <t>The principal exports recorded are cloves, clove stems, and copra</t>
  </si>
  <si>
    <t>The principal imports recorded are candles, mollasses, coconut, olive and simsim oils, tea and coffee</t>
  </si>
  <si>
    <t>Imports (in £)</t>
  </si>
  <si>
    <t>Exports (in £)</t>
  </si>
  <si>
    <t>Total Revenue (in £)</t>
  </si>
  <si>
    <t>Total Expenditures (in £)</t>
  </si>
  <si>
    <t>Sources:</t>
  </si>
  <si>
    <t>[A. Rupee portion] Total</t>
  </si>
  <si>
    <t>[B. Sterling portion] - Total (converted to Rupees)</t>
  </si>
  <si>
    <t>[B. Sterling portion] - Total (Expressed in Sterling)</t>
  </si>
  <si>
    <t>Population (Total)</t>
  </si>
  <si>
    <t xml:space="preserve">Number of Depositors </t>
  </si>
  <si>
    <t>Imports (in Rs.)</t>
  </si>
  <si>
    <t>Exports (in Rs.)</t>
  </si>
  <si>
    <t>Net Worth</t>
  </si>
  <si>
    <t>Total Revenue (in Rs.)</t>
  </si>
  <si>
    <t>Total Expenditures (in Rs.)</t>
  </si>
  <si>
    <t>(NP)</t>
  </si>
  <si>
    <t>8 of 1910 Gazette</t>
  </si>
  <si>
    <t>11 of 1911 Gazette</t>
  </si>
  <si>
    <t>Page Number</t>
  </si>
  <si>
    <t>141 of 1914 Gazette</t>
  </si>
  <si>
    <t>244 of 1919 Gazette</t>
  </si>
  <si>
    <t>230 of 1920 Gazette</t>
  </si>
  <si>
    <t>302 of 1921 Gazette</t>
  </si>
  <si>
    <t>261 of 1922 Gazette</t>
  </si>
  <si>
    <t>301 of 1923 Gazette</t>
  </si>
  <si>
    <t>282 of 1925 Gazette</t>
  </si>
  <si>
    <t>403 of 1926 Gazette</t>
  </si>
  <si>
    <t xml:space="preserve">641 of 1927 Gazette </t>
  </si>
  <si>
    <t>483 of 1928 Gazette</t>
  </si>
  <si>
    <t>358 of 1931 Gazette</t>
  </si>
  <si>
    <t>Publication</t>
  </si>
  <si>
    <t>208 of 1933 Gazette</t>
  </si>
  <si>
    <t>178 of 1935 Gazette</t>
  </si>
  <si>
    <t>Statistics of Zanzibar (1895-1935)    labeled as "Statistics 3"</t>
  </si>
  <si>
    <t>Statistics of Zanzibar (1893-1927)    labeled as "Statistics 2"</t>
  </si>
  <si>
    <t>Blue Books (1921-1936)                    labeled as "YEAR BB"</t>
  </si>
  <si>
    <t>Colonial Reports (1919 - 1936)         labeled as "YEAR CR"</t>
  </si>
  <si>
    <t>Statistics of Zanzibar (1893-1920)     labeled as "Statistics 1"</t>
  </si>
  <si>
    <t>220 of 1936 Gazette</t>
  </si>
  <si>
    <t>Statistics 1</t>
  </si>
  <si>
    <t>Statistics 2</t>
  </si>
  <si>
    <t>Statistics 3</t>
  </si>
  <si>
    <t>Rupee Exchange Rate</t>
  </si>
  <si>
    <t>Currency, Banking, Weights, and Measures</t>
  </si>
  <si>
    <t>R 1-3</t>
  </si>
  <si>
    <t>Note Circulation in the Protectorate</t>
  </si>
  <si>
    <t xml:space="preserve">Nil </t>
  </si>
  <si>
    <t>Amount of Deposits in the Protectorate</t>
  </si>
  <si>
    <t xml:space="preserve">Not ascertainable </t>
  </si>
  <si>
    <t>Z c 3</t>
  </si>
  <si>
    <t>1920 B.B. M</t>
  </si>
  <si>
    <t>1917 B.B. M</t>
  </si>
  <si>
    <t>1918 B.B. M</t>
  </si>
  <si>
    <t>1919 B.B.M</t>
  </si>
  <si>
    <t>1921 B.B.</t>
  </si>
  <si>
    <t>Z c 1-5</t>
  </si>
  <si>
    <t>N-2</t>
  </si>
  <si>
    <t>Blue Books (1913-1920) Microfilm labeled as "YEAR BB M"</t>
  </si>
  <si>
    <t>Z c 1-2</t>
  </si>
  <si>
    <t>1917 B.B.M</t>
  </si>
  <si>
    <t>1918 B.B.M</t>
  </si>
  <si>
    <t>1919 B.B. M</t>
  </si>
  <si>
    <t>Sec 30 - 1</t>
  </si>
  <si>
    <t>Sec 15-1</t>
  </si>
  <si>
    <t>Sec 19 1-2</t>
  </si>
  <si>
    <t xml:space="preserve">1921 B.B. </t>
  </si>
  <si>
    <t>Total Balance of Assets (+) Over Liabilities (-) (in £)</t>
  </si>
  <si>
    <t>1922 B.B.</t>
  </si>
  <si>
    <t>Sec 30 - 154</t>
  </si>
  <si>
    <t>Sec 19 - 62</t>
  </si>
  <si>
    <t>Sec 30 - 147</t>
  </si>
  <si>
    <t>113, 100</t>
  </si>
  <si>
    <t>101, 119</t>
  </si>
  <si>
    <t xml:space="preserve">182, 807 </t>
  </si>
  <si>
    <t>142, 916</t>
  </si>
  <si>
    <t>Sec 19 - 68</t>
  </si>
  <si>
    <t>Sec 30 - 153</t>
  </si>
  <si>
    <t>Sec 19 - 72</t>
  </si>
  <si>
    <t>Sec 30 - 162</t>
  </si>
  <si>
    <t>Sec 19 - 73</t>
  </si>
  <si>
    <t>Sec 30 - 190</t>
  </si>
  <si>
    <t>Sec 19 - 75</t>
  </si>
  <si>
    <t>Sec 30 - 197</t>
  </si>
  <si>
    <t>Sec 19 - 86</t>
  </si>
  <si>
    <t>Sec 30 - 206</t>
  </si>
  <si>
    <t>Sec 30 - 212</t>
  </si>
  <si>
    <t>Sec 19 - 92</t>
  </si>
  <si>
    <t>Sec 30 - 214</t>
  </si>
  <si>
    <t>Sec 19 - 94</t>
  </si>
  <si>
    <r>
      <rPr>
        <sz val="12"/>
        <color theme="1"/>
        <rFont val="Calibri"/>
        <family val="2"/>
        <scheme val="minor"/>
      </rPr>
      <t xml:space="preserve">1908 - 1935 </t>
    </r>
    <r>
      <rPr>
        <i/>
        <sz val="12"/>
        <color theme="1"/>
        <rFont val="Calibri"/>
        <family val="2"/>
        <scheme val="minor"/>
      </rPr>
      <t xml:space="preserve">Per Zanzibar Government Currency, Banking, Weights, and Measures  </t>
    </r>
    <r>
      <rPr>
        <sz val="12"/>
        <color theme="1"/>
        <rFont val="Calibri"/>
        <family val="2"/>
        <scheme val="minor"/>
      </rPr>
      <t xml:space="preserve"> Legal Tender Currency (paper and metallic)                                                                                                  Rupee of British India.................Unlimited legal tender,                                             Quarter and Half Rupee.............Legal tender up to Rs.5,                                       Seyyidieh Copper Pice................Legal tender at 64 to the Rupee up to Rs.1        Zanzibar Government Currency Notes of Rs.5, 10, 20, 50, 100, and 500                       Currency in which Accounts are kept                                                                     (i) By Government: Rs. &amp; Cents                                                                                   (ii) By the Public: Rupees, annas, and pice</t>
    </r>
  </si>
  <si>
    <r>
      <t xml:space="preserve">1936 </t>
    </r>
    <r>
      <rPr>
        <i/>
        <sz val="12"/>
        <color theme="1"/>
        <rFont val="Calibri"/>
        <family val="2"/>
        <scheme val="minor"/>
      </rPr>
      <t>Per Zanzibar Government Currency, Banking, Weights, and Measures:</t>
    </r>
    <r>
      <rPr>
        <sz val="12"/>
        <color theme="1"/>
        <rFont val="Calibri"/>
        <family val="2"/>
        <scheme val="minor"/>
      </rPr>
      <t xml:space="preserve"> Legal Tender Currency (paper and metallic)                                                                  The Currency Decree, 1935: East African Currency Board Coin:                        B.E. Africa Shilling....For the payment of any amount                                                      50 cts. piece............For the payment of an amount not exceeding Shs. 20              10 cts. piece............For the payment of an amount not exceeding Shs.1          5 cts. piece..............For the payment of an amount not exceeding Shs.1           1 cts. piece..............For the payment of an amount not exceeding Shs.1  Currency in which Accounts are kept                                                                     (i) By Government: Shillings and cents of a shilling                                                                                  (ii) By the Public: Shillings and cents of a shilling   </t>
    </r>
  </si>
  <si>
    <t>Sec 30 - 234</t>
  </si>
  <si>
    <t>Zanzibar Blue Books (1913-1920, Microfilm) (1921-1936, Print)</t>
  </si>
  <si>
    <t>Zanzibar Government Gazette (1908 - 1936)</t>
  </si>
  <si>
    <t>Zanzibar Colonial Annual Report (1919 - 1936)</t>
  </si>
  <si>
    <t>Source and Page Number</t>
  </si>
  <si>
    <t>Sec 19-1 BB 1921</t>
  </si>
  <si>
    <t xml:space="preserve">Blue Books </t>
  </si>
  <si>
    <t>Government Gazettes</t>
  </si>
  <si>
    <t>Sec 19-91 BB 1936</t>
  </si>
  <si>
    <r>
      <rPr>
        <i/>
        <sz val="12"/>
        <color theme="1"/>
        <rFont val="Calibri"/>
        <family val="2"/>
        <scheme val="minor"/>
      </rPr>
      <t xml:space="preserve">Per Savings Bank Deposits and Banking Facilities:     </t>
    </r>
    <r>
      <rPr>
        <sz val="12"/>
        <color theme="1"/>
        <rFont val="Calibri"/>
        <family val="2"/>
        <scheme val="minor"/>
      </rPr>
      <t xml:space="preserve">                                      Blue Books 1917, 1918, 1919, 1920: Post Office Savings Bank (Government)                                Colonial Reports 1919-1936: The National Bank of India, Limited, and the Standard Bank of South Africa, Limited are the only Banks having branches in Zanzibar.           </t>
    </r>
  </si>
  <si>
    <t>Sec 19-1 BB 1922</t>
  </si>
  <si>
    <t>1913 CR p. 22</t>
  </si>
  <si>
    <t>Annual Report on the Social and economic progress of the people of the Zanzibar Protectorate (Microfilm), including Colonial Reports 1913-1918</t>
  </si>
  <si>
    <t>1913 C.R.M</t>
  </si>
  <si>
    <r>
      <rPr>
        <i/>
        <sz val="12"/>
        <color theme="1"/>
        <rFont val="Calibri"/>
        <family val="2"/>
        <scheme val="minor"/>
      </rPr>
      <t>Colonial Reports Microfilm</t>
    </r>
    <r>
      <rPr>
        <sz val="12"/>
        <color theme="1"/>
        <rFont val="Calibri"/>
        <family val="2"/>
        <scheme val="minor"/>
      </rPr>
      <t xml:space="preserve"> </t>
    </r>
  </si>
  <si>
    <t>1914 C.R.M</t>
  </si>
  <si>
    <t>7 of 1914 C.R. M.</t>
  </si>
  <si>
    <t>5 of 1915 C.R. M</t>
  </si>
  <si>
    <t>1915 C.R. M</t>
  </si>
  <si>
    <t>5 of 1916 C.R.M.</t>
  </si>
  <si>
    <t>1916 C.R.M</t>
  </si>
  <si>
    <t>1923 B.B.</t>
  </si>
  <si>
    <t>1924 B.B.</t>
  </si>
  <si>
    <t>1925 B.B.</t>
  </si>
  <si>
    <t>1926 B.B.</t>
  </si>
  <si>
    <t>1927 B.B.</t>
  </si>
  <si>
    <t>1928 B.B.</t>
  </si>
  <si>
    <t>1929 B.B.</t>
  </si>
  <si>
    <t>1930 B.B.</t>
  </si>
  <si>
    <t>1931 B.B.</t>
  </si>
  <si>
    <t>1932 B.B.</t>
  </si>
  <si>
    <t>1933 B.B.</t>
  </si>
  <si>
    <t>1934 B.B.</t>
  </si>
  <si>
    <t>1935 B.B.</t>
  </si>
  <si>
    <t>1936 B.B.</t>
  </si>
  <si>
    <t>2 of 1917 C.R.M</t>
  </si>
  <si>
    <t>1934 C.R.M.</t>
  </si>
  <si>
    <t>1931 C.R.M.</t>
  </si>
  <si>
    <t>Rupees</t>
  </si>
  <si>
    <t>Annas</t>
  </si>
  <si>
    <t>Pies</t>
  </si>
  <si>
    <t>Investment Portion (Securities) Total</t>
  </si>
  <si>
    <r>
      <t>Coin Portion (Reserve)</t>
    </r>
    <r>
      <rPr>
        <b/>
        <i/>
        <sz val="12"/>
        <color theme="1"/>
        <rFont val="Calibri"/>
        <family val="2"/>
        <scheme val="minor"/>
      </rPr>
      <t xml:space="preserve"> Total</t>
    </r>
  </si>
  <si>
    <t xml:space="preserve">     TOTAL Amount Invested (Sterling Converted to Rupee)--TOTAL</t>
  </si>
  <si>
    <t>1926M12</t>
  </si>
  <si>
    <t>Total Balance of Assets (+) Over Liabilities (-) (in Rs.)</t>
  </si>
  <si>
    <t>National Bank of India, Limited - capital paid up (Expressed in £)</t>
  </si>
  <si>
    <t>Standard Bank of South Africa Limited - capital paid up (Expressed in £)</t>
  </si>
  <si>
    <t>National Bank of India, Limited - capital paid up (Expressed in Rs.)</t>
  </si>
  <si>
    <t>Standard Bank of South Africa Limited - capital paid up (Expressed in Rs.)</t>
  </si>
  <si>
    <t>Amount of Deposits (during the year) (in Rs.)</t>
  </si>
  <si>
    <t>Amount of Withdrawls  (in Rs.)</t>
  </si>
  <si>
    <t>Total Amount standing to the credit of depositors  (in Rs.)</t>
  </si>
  <si>
    <t>Amount of Invested funds  (in Rs.)</t>
  </si>
  <si>
    <t>Amount of Deposits (during the year)</t>
  </si>
  <si>
    <t>Amount of Withdrawls</t>
  </si>
  <si>
    <t xml:space="preserve">Total Amount standing to the credit of depositors </t>
  </si>
  <si>
    <t>Amount of Invested funds</t>
  </si>
  <si>
    <r>
      <t xml:space="preserve">Savings Bank Deposits and Banking Facilities  </t>
    </r>
    <r>
      <rPr>
        <sz val="12"/>
        <rFont val="Calibri"/>
        <family val="2"/>
        <scheme val="minor"/>
      </rPr>
      <t>(Expressed in Rs. unless otherwise stated)</t>
    </r>
  </si>
  <si>
    <t>The Rupee Exchange Rate is the Official Rate, or, where there was no Official Rate, average monthly market rate, not necessarily the market rate prevailing on the day of the statement though presumably close to it</t>
  </si>
  <si>
    <t xml:space="preserve">For all reported data, except for imports and exports, the December average exchange rate for end of year currency board balance sheet data is used. For imports and exports, because the data are the sums of flows over the whole year, the annual average exchange rate is used. </t>
  </si>
  <si>
    <t>Rupee Exchange Rate (Annual Average)</t>
  </si>
  <si>
    <t>Rupee Exchange Rate (December Average)</t>
  </si>
  <si>
    <t>For all reported data, the December average exchange rate for end of year currency board balance sheet data is used</t>
  </si>
  <si>
    <t>Annual Data reported for December 31 at the end of each year</t>
  </si>
  <si>
    <t>B11 reports a total amount of the Depreciation Fund contribution for 1908 (Rs. 521.77) and for 1909 (Rs. 2,579.45)</t>
  </si>
  <si>
    <t>Year 1911 reports data from the Statement of Assets and Liabilities of the Currency Board on September 30 (Data not available for December 31)</t>
  </si>
  <si>
    <t>NP= Not Provided</t>
  </si>
  <si>
    <t>Notes in circulation value expressed in rupees, provided by the Zanzibar Blue Books. Rupee value reported from Source, and therefore NOT calculated using a pound-sterling to rupee conversion rate.</t>
  </si>
  <si>
    <t>Blue books report the Estimated Amount of Coin in Circulation at end of year as "Not ascertainable"</t>
  </si>
  <si>
    <t xml:space="preserve">Rupee Exchange Rate </t>
  </si>
  <si>
    <t xml:space="preserve"> </t>
  </si>
  <si>
    <t>Simplified Balance Sheet</t>
  </si>
  <si>
    <t>Simplified balance sheet data and calculations</t>
  </si>
  <si>
    <t>Calculations:</t>
  </si>
  <si>
    <t>Reserve Pass-Through Ratio (%) (= annual change in monetary base / annual change in foreign reserves) x 100%</t>
  </si>
  <si>
    <t>Annual (YOY) Change in Foreign Reserves (= foreign assets year 2 - foreign assets year 1)</t>
  </si>
  <si>
    <t>Assets - Total</t>
  </si>
  <si>
    <t>2/10/1914</t>
  </si>
  <si>
    <t>Monetary base (= currency notes in circulation= Row9)</t>
  </si>
  <si>
    <t>Annual (YOY) Change of Monetary Base (= Notes in circulation year 2 - motes in circulation year 1)</t>
  </si>
  <si>
    <r>
      <t xml:space="preserve">Zanzibar Currency Board Data (1908 - 1936) - </t>
    </r>
    <r>
      <rPr>
        <b/>
        <i/>
        <sz val="14"/>
        <color theme="1"/>
        <rFont val="Calibri"/>
        <family val="2"/>
        <scheme val="minor"/>
      </rPr>
      <t>Simplified Balance Sheet Monthly</t>
    </r>
  </si>
  <si>
    <t>Zanzibar reported monthly currency board data on the 10th day of every month and reported annual currency board data on December 31 at the end of each year.</t>
  </si>
  <si>
    <t>Total Assets as a % of monetary base (= assets / notes in circulation x 100%) (= Row15/Row9 x 100%)</t>
  </si>
  <si>
    <t>Foreign Assets (Row 17)</t>
  </si>
  <si>
    <r>
      <t xml:space="preserve">Net Foreign Assets as a % of Monetary Base (= foreign assets / notes in circulation x 100%) </t>
    </r>
    <r>
      <rPr>
        <sz val="12"/>
        <color rgb="FFFF0000"/>
        <rFont val="Calibri"/>
        <family val="2"/>
        <scheme val="minor"/>
      </rPr>
      <t>(Row 17/Row9) x 100%</t>
    </r>
  </si>
  <si>
    <t>Assets - Total (Monthly: Row 16)</t>
  </si>
  <si>
    <t>Domestic assets (Monthly Data: Zero assets are domestic)</t>
  </si>
  <si>
    <t>Foreign Assets (Monthly: Row 16)</t>
  </si>
  <si>
    <t xml:space="preserve">   Indian rupee Assets (Monthly: Row17+21)</t>
  </si>
  <si>
    <t xml:space="preserve">   Sterling Assets (Monthly: Row 31+98)</t>
  </si>
  <si>
    <t>Consistency Check (should be equal to zero) (Row 8 - Row 15)</t>
  </si>
  <si>
    <t>Domestic Assets</t>
  </si>
  <si>
    <t xml:space="preserve">Foreign Assets </t>
  </si>
  <si>
    <t>Net Foreign Assets (Row 17)</t>
  </si>
  <si>
    <t>N/A</t>
  </si>
  <si>
    <t>Other domestic liabilities calculated as the sum of General Expenses, Profit transferred to Zanzibar Government Revenue, and Due to Zanzibar Government (in Annual Data)</t>
  </si>
  <si>
    <t>Other domestic liabilities</t>
  </si>
  <si>
    <t>Foreign liabilities</t>
  </si>
  <si>
    <t>Foreign liabilities calculated as the sum of Depreciation Fund, Credit opened in Bombay to meet Transfers, and Overdraft: National bank of India, Bombay (in Annual Data)</t>
  </si>
  <si>
    <t>Net Worth calculated as Excess Assets Over Liabilities (in Annual Data)</t>
  </si>
  <si>
    <t>Foreign Assets calculated as the difference between Total Assets and Domestic Assets (in Annual Data)</t>
  </si>
  <si>
    <t>Domestic assets</t>
  </si>
  <si>
    <t>Foreign Assets</t>
  </si>
  <si>
    <t xml:space="preserve">   Indian rupee Assets</t>
  </si>
  <si>
    <t xml:space="preserve">   Sterling Assets</t>
  </si>
  <si>
    <t>Consistency Check (should be equal to zero)</t>
  </si>
  <si>
    <t>Consistency Check caculated as the difference between Assets and Liabilities</t>
  </si>
  <si>
    <t>Remarks on Calculations:</t>
  </si>
  <si>
    <t>Monetary base= currency notes in circulation (Row 9)</t>
  </si>
  <si>
    <t>Monetary base</t>
  </si>
  <si>
    <t>Net Foreign Assets</t>
  </si>
  <si>
    <t>Annual (YOY) Change of Monetary Base</t>
  </si>
  <si>
    <t>Annual (YOY) Change in Foreign Reserves</t>
  </si>
  <si>
    <t>Total Assets as a % of monetary base</t>
  </si>
  <si>
    <t xml:space="preserve">Net Foreign Assets as a % of Monetary Base </t>
  </si>
  <si>
    <t>Reserve Pass-Through Ratio (%)</t>
  </si>
  <si>
    <t>7/10/1909</t>
  </si>
  <si>
    <t>8/10/1909</t>
  </si>
  <si>
    <t>9/10/1909</t>
  </si>
  <si>
    <t>10/11/1909</t>
  </si>
  <si>
    <t>11/10/1909</t>
  </si>
  <si>
    <t>12/10/1909</t>
  </si>
  <si>
    <t>6/10/1911</t>
  </si>
  <si>
    <t>7/10/1911</t>
  </si>
  <si>
    <t>8/10/1911</t>
  </si>
  <si>
    <t>10/10/1911</t>
  </si>
  <si>
    <t>12/11/1911</t>
  </si>
  <si>
    <t>N/A not est.</t>
  </si>
  <si>
    <t>1913 B.B.M</t>
  </si>
  <si>
    <t>1914 B.B.M</t>
  </si>
  <si>
    <t>1915 B.B.M</t>
  </si>
  <si>
    <t>£1,000,000</t>
  </si>
  <si>
    <t>1916 B.B.M</t>
  </si>
  <si>
    <t>Calculations (Discrete)</t>
  </si>
  <si>
    <t>Calculations (Continuous)</t>
  </si>
  <si>
    <t xml:space="preserve">Year </t>
  </si>
  <si>
    <t>Net Domestic Assets as a % of Monetary Base</t>
  </si>
  <si>
    <t>Calculcations</t>
  </si>
  <si>
    <t>Sterling Securities as a % of Investment Portion</t>
  </si>
  <si>
    <t>Indian Rupee Securities as a &amp; of Investment Portion</t>
  </si>
  <si>
    <t>Liabilities - Total (Row 8)</t>
  </si>
  <si>
    <t>Notes in Circulation (Row 9)</t>
  </si>
  <si>
    <t>Net Worth (Row 10)</t>
  </si>
  <si>
    <t xml:space="preserve">Remarks: </t>
  </si>
  <si>
    <t>Domestic Assets are zero. Note that in the monthly data, "Cash" is interpreted as foreign assets (whereas in the annual data, Cash held by the National Bank of India, Ltd. Zanzibar is interepreted as domestic assets)</t>
  </si>
  <si>
    <t>1928 Gazette, 721</t>
  </si>
  <si>
    <t>1929 Gazette, 771</t>
  </si>
  <si>
    <t>1931 Gazette, 754</t>
  </si>
  <si>
    <t>1933 Gazette, 518</t>
  </si>
  <si>
    <t>1908 Gazette, 5</t>
  </si>
  <si>
    <t>1910 Gazette, 12</t>
  </si>
  <si>
    <t>9 of 1912 Gazette</t>
  </si>
  <si>
    <t>535 of 1923 Gazette</t>
  </si>
  <si>
    <t xml:space="preserve">For calculations and statistical analysis purposes, corresponding December 10 monthly data is used in place of the missing December 31 annual data. December 10 data was used as annual data in place of December 31 data for the years 1908, 1928, 1929, 1931, and 1933. For the year 1910, October 10 data was used as a substitute for missing December 31 data. For the year 1912, November 10 data was used as a substitute for missing December 31 data. For the year 1923, November 10 data was used as a substitute for missing December 31 data. </t>
  </si>
  <si>
    <r>
      <t xml:space="preserve">Marissa Licursi located and photographed some data sources, namely the </t>
    </r>
    <r>
      <rPr>
        <i/>
        <sz val="12"/>
        <color theme="1"/>
        <rFont val="Calibri"/>
        <family val="2"/>
        <scheme val="minor"/>
      </rPr>
      <t>Colonial Blue Books in Microfilm</t>
    </r>
    <r>
      <rPr>
        <sz val="12"/>
        <color theme="1"/>
        <rFont val="Calibri"/>
        <family val="2"/>
        <scheme val="minor"/>
      </rPr>
      <t xml:space="preserve">, </t>
    </r>
    <r>
      <rPr>
        <i/>
        <sz val="12"/>
        <color theme="1"/>
        <rFont val="Calibri"/>
        <family val="2"/>
        <scheme val="minor"/>
      </rPr>
      <t>Government Gazettes</t>
    </r>
    <r>
      <rPr>
        <sz val="12"/>
        <color theme="1"/>
        <rFont val="Calibri"/>
        <family val="2"/>
        <scheme val="minor"/>
      </rPr>
      <t xml:space="preserve">, and the </t>
    </r>
    <r>
      <rPr>
        <i/>
        <sz val="12"/>
        <color theme="1"/>
        <rFont val="Calibri"/>
        <family val="2"/>
        <scheme val="minor"/>
      </rPr>
      <t>Statistics of the Zanzibar Protectorate</t>
    </r>
  </si>
  <si>
    <t xml:space="preserve">Missing Data: </t>
  </si>
  <si>
    <t>See Annual Data sheet "Missing Data"</t>
  </si>
  <si>
    <t>Trade Balance (exports - imports)</t>
  </si>
  <si>
    <t>Monetary Base</t>
  </si>
  <si>
    <t>Indian and other foreign coins</t>
  </si>
  <si>
    <t>Bank Deposits (row 82 and 83)</t>
  </si>
  <si>
    <t xml:space="preserve">Savings Bank Deposits </t>
  </si>
  <si>
    <t xml:space="preserve">   Cash National Bank of India, Ltd., Zanzibar [Deposit]</t>
  </si>
  <si>
    <t>Domestic Assets calculated as Cash National Bank of India, Ltd., Zanzibar [Deposit] and Zanzibar Government (in Annual Data)</t>
  </si>
  <si>
    <t>Government Budget Balance</t>
  </si>
  <si>
    <t>Zanzibar Government Currency Notes in Circulation (in Rs)</t>
  </si>
  <si>
    <t>Savings Bank Deposits + Monetary Base</t>
  </si>
  <si>
    <t>Bank Deposits + Savings Bank Deposits + Monetary Base</t>
  </si>
  <si>
    <t>Correlation between Monetary Base and Bank Deposits + Savings Bank Deposits</t>
  </si>
  <si>
    <t>Savings Bank Deposits + Bank Deposits</t>
  </si>
  <si>
    <t>Total Assets as a % of monetary base (= Assets / Notes in Circulation x 100%) (= Row 15 / Row 9 x 100%)</t>
  </si>
  <si>
    <t>Net Foreign Assets as a % of Monetary Base (= Foreign assets / Notes in Circulation x 100%) (Row 17 / Row 9) x 100%</t>
  </si>
  <si>
    <t>Annual (YOY) Change of Monetary Base (= Notes in Circulation Year 2 - Notes in Circulation Year 1)</t>
  </si>
  <si>
    <t>Annual (YOY) Change in Foreign Reserves (= Foreign Assets Year 2 - Foreign Assets Year 1)</t>
  </si>
  <si>
    <t>Reserve Pass-Through Ratio (%) (= Annual Change in Monetary Base / Annual Change in Foreign Reserves) x 100%</t>
  </si>
  <si>
    <t>Net Domestic Assets as a % of Monetary Base= Domestic Assets / Notes in Circulation x 100%</t>
  </si>
  <si>
    <t>Remarks on Data:</t>
  </si>
  <si>
    <t>Missing Data:</t>
  </si>
  <si>
    <t>Zanzibar Currency Board Data (1908 - 1935)</t>
  </si>
  <si>
    <t>Marissa Licursi, "Before Entering the East African Currency Board: The Case of Zanzibar (1908-1935)"</t>
  </si>
  <si>
    <r>
      <t xml:space="preserve">Zanzibar Currency Board Data (1908 - 1935) - </t>
    </r>
    <r>
      <rPr>
        <b/>
        <i/>
        <sz val="14"/>
        <color theme="1"/>
        <rFont val="Calibri"/>
        <family val="2"/>
        <scheme val="minor"/>
      </rPr>
      <t>Simplified Balance Sheet Annual</t>
    </r>
  </si>
  <si>
    <t>Official Exchange Rate:                                                                                                        1908-1917 Official Exchange Rate is Rs. 15 to the pound sterling                                                                  1918-1927 No official rate between Indian rupee and the pound sterling. Blue Book rates used for the period.                                                                            1928-1935 Official Exchange Rate is Rs. 13.3333 to the pound sterling</t>
  </si>
  <si>
    <t>Official Exchange Rate:                                                                                                        1908-1917 Official Exchange Rate is Rs. 15 to the pound sterling                                         1918-1927 No official rate between Indian rupee and the pound sterling. Blue Book rates used for the period.                                                                            1928-1935 Official Exchange Rate is Rs. 13.3333 to the pound sterling</t>
  </si>
  <si>
    <r>
      <t xml:space="preserve">The balance sheet monthly data are not reported for January-April 1908; February, April, May, November, and December 1910; April, June, September, October, and December 1912; January, May, and July 1913; June and July 1914; the long period September 1914-March 1919; November, and December 1919; December 1921; December 1923; October 1925; and December 1926. For the years 1914 through 1918, we were able to obtain the gazettes for each respective year; however, the </t>
    </r>
    <r>
      <rPr>
        <i/>
        <sz val="12"/>
        <color rgb="FF222222"/>
        <rFont val="Calibri"/>
        <family val="2"/>
      </rPr>
      <t>Gazettes</t>
    </r>
    <r>
      <rPr>
        <sz val="12"/>
        <color rgb="FF222222"/>
        <rFont val="Calibri"/>
        <family val="2"/>
      </rPr>
      <t xml:space="preserve"> (including the supplements) during this period contained no currency board data for any calendar month during the year. We examined every issue of the Zanzibar Government Gazette from 1908 to 1935; however, the currency board did not seem to have published monthly statements for the following dates: 1914, 1915, 1916, 1917, and 1918.</t>
    </r>
  </si>
  <si>
    <t xml:space="preserve">The balance sheet annual data are apparently not reported for these years: 1908, 1910, 1912, 1914, 1915, 1916, 1917, 1923, 1928, 1929, 1931, and 1933. </t>
  </si>
  <si>
    <t xml:space="preserve">No monthly data for any calendar month was provided for the years 1914, 1915, 1916, and 1917 in the sources that we consulted; therefore, we were not able to use any substitute annual data for these years. It is unknown as to whether this data is truly missing.  </t>
  </si>
  <si>
    <t xml:space="preserve">Zanzibar Selected Financial Data (1908 - 1935) </t>
  </si>
  <si>
    <t>Balance Sheet Monthly Data</t>
  </si>
  <si>
    <t>Annual balance sheet data</t>
  </si>
  <si>
    <t>Monthly balance sheet data</t>
  </si>
  <si>
    <t>http://krieger.jhu.edu/iae/economics/</t>
  </si>
  <si>
    <r>
      <t xml:space="preserve">John Stanton and Nicholas Krus located and photographed most of the pages from the </t>
    </r>
    <r>
      <rPr>
        <i/>
        <sz val="12"/>
        <color theme="1"/>
        <rFont val="Calibri"/>
        <family val="2"/>
        <scheme val="minor"/>
      </rPr>
      <t>Zanzibar Government Gazette</t>
    </r>
    <r>
      <rPr>
        <sz val="12"/>
        <color theme="1"/>
        <rFont val="Calibri"/>
        <family val="2"/>
        <scheme val="minor"/>
      </rPr>
      <t>, the main source of data</t>
    </r>
  </si>
  <si>
    <r>
      <t>Zanzibar Currency Board Data (1908 - 1935) -</t>
    </r>
    <r>
      <rPr>
        <b/>
        <i/>
        <sz val="14"/>
        <color theme="1"/>
        <rFont val="Calibri"/>
        <family val="2"/>
        <scheme val="minor"/>
      </rPr>
      <t xml:space="preserve"> Monthly Financial Statements of the Currency Board</t>
    </r>
  </si>
  <si>
    <r>
      <t xml:space="preserve">Zanzibar Currency Board Data (1908 - 1935) - </t>
    </r>
    <r>
      <rPr>
        <b/>
        <i/>
        <sz val="14"/>
        <color theme="1"/>
        <rFont val="Calibri"/>
        <family val="2"/>
        <scheme val="minor"/>
      </rPr>
      <t>Annual Financial Statements of the Currency Board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</si>
</sst>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 #,##0.00_);_(* \(#,##0.00\);_(* &quot;-&quot;??_);_(@_)"/>
    <numFmt numFmtId="165" formatCode="0.0000"/>
    <numFmt numFmtId="166" formatCode="#,##0.0000"/>
    <numFmt numFmtId="167" formatCode="_-* #,##0_-;\-* #,##0_-;_-* &quot;-&quot;??_-;_-@_-"/>
    <numFmt numFmtId="168" formatCode="[$£-809]#,##0"/>
    <numFmt numFmtId="169" formatCode="0.0000%"/>
    <numFmt numFmtId="170" formatCode="0.0%"/>
    <numFmt numFmtId="171" formatCode="_-* #,##0.0_-;\-* #,##0.0_-;_-* &quot;-&quot;??_-;_-@_-"/>
    <numFmt numFmtId="172" formatCode="_(* #,##0_);_(* \(#,##0\);_(* &quot;-&quot;??_);_(@_)"/>
  </numFmts>
  <fonts count="3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i/>
      <sz val="12"/>
      <color theme="1"/>
      <name val="Calibri"/>
      <family val="2"/>
      <scheme val="minor"/>
    </font>
    <font>
      <b/>
      <i/>
      <sz val="12"/>
      <color theme="1"/>
      <name val="Calibri"/>
      <family val="2"/>
      <scheme val="minor"/>
    </font>
    <font>
      <sz val="12"/>
      <name val="Calibri"/>
      <family val="2"/>
      <scheme val="minor"/>
    </font>
    <font>
      <b/>
      <sz val="12"/>
      <color rgb="FF008000"/>
      <name val="Calibri"/>
      <family val="2"/>
      <scheme val="minor"/>
    </font>
    <font>
      <b/>
      <sz val="12"/>
      <color rgb="FFFF0000"/>
      <name val="Calibri"/>
      <family val="2"/>
      <scheme val="minor"/>
    </font>
    <font>
      <b/>
      <sz val="12"/>
      <color rgb="FF000000"/>
      <name val="Calibri"/>
      <family val="2"/>
      <scheme val="minor"/>
    </font>
    <font>
      <sz val="10"/>
      <color indexed="8"/>
      <name val="Arial"/>
      <family val="2"/>
    </font>
    <font>
      <b/>
      <sz val="12"/>
      <color indexed="8"/>
      <name val="Arial"/>
      <family val="2"/>
    </font>
    <font>
      <b/>
      <sz val="12"/>
      <color rgb="FFFF0000"/>
      <name val="Arial"/>
      <family val="2"/>
    </font>
    <font>
      <sz val="11"/>
      <color rgb="FF000000"/>
      <name val="Calibri"/>
      <family val="2"/>
      <scheme val="minor"/>
    </font>
    <font>
      <i/>
      <sz val="12"/>
      <color rgb="FF000000"/>
      <name val="Calibri"/>
      <family val="2"/>
      <scheme val="minor"/>
    </font>
    <font>
      <i/>
      <sz val="12"/>
      <name val="Calibri"/>
      <family val="2"/>
      <scheme val="minor"/>
    </font>
    <font>
      <b/>
      <i/>
      <sz val="12"/>
      <color rgb="FFFF0000"/>
      <name val="Calibri"/>
      <family val="2"/>
      <scheme val="minor"/>
    </font>
    <font>
      <i/>
      <sz val="12"/>
      <color rgb="FF0000FF"/>
      <name val="Calibri"/>
      <family val="2"/>
      <scheme val="minor"/>
    </font>
    <font>
      <b/>
      <sz val="12"/>
      <color rgb="FFFF0000"/>
      <name val="Calibri"/>
      <family val="2"/>
    </font>
    <font>
      <sz val="12"/>
      <color theme="1"/>
      <name val="Calibri"/>
      <family val="2"/>
    </font>
    <font>
      <u/>
      <sz val="12"/>
      <color theme="1"/>
      <name val="Calibri"/>
      <family val="2"/>
      <scheme val="minor"/>
    </font>
    <font>
      <b/>
      <i/>
      <sz val="14"/>
      <color theme="1"/>
      <name val="Calibri"/>
      <family val="2"/>
      <scheme val="minor"/>
    </font>
    <font>
      <b/>
      <u/>
      <sz val="12"/>
      <color theme="1"/>
      <name val="Calibri"/>
      <family val="2"/>
      <scheme val="minor"/>
    </font>
    <font>
      <b/>
      <sz val="12"/>
      <name val="Calibri"/>
      <family val="2"/>
      <scheme val="minor"/>
    </font>
    <font>
      <sz val="12"/>
      <color rgb="FF222222"/>
      <name val="Calibri"/>
      <family val="2"/>
      <scheme val="minor"/>
    </font>
    <font>
      <sz val="12"/>
      <color indexed="206"/>
      <name val="Calibri"/>
      <family val="2"/>
    </font>
    <font>
      <sz val="12"/>
      <color rgb="FF222222"/>
      <name val="Calibri"/>
      <family val="2"/>
    </font>
    <font>
      <i/>
      <sz val="12"/>
      <color rgb="FF222222"/>
      <name val="Calibri"/>
      <family val="2"/>
    </font>
  </fonts>
  <fills count="7">
    <fill>
      <patternFill patternType="none"/>
    </fill>
    <fill>
      <patternFill patternType="gray125"/>
    </fill>
    <fill>
      <patternFill patternType="solid">
        <fgColor rgb="FFC0C0C0"/>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s>
  <borders count="16">
    <border>
      <left/>
      <right/>
      <top/>
      <bottom/>
      <diagonal/>
    </border>
    <border>
      <left/>
      <right/>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396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1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219">
    <xf numFmtId="0" fontId="0" fillId="0" borderId="0" xfId="0"/>
    <xf numFmtId="0" fontId="5" fillId="0" borderId="0" xfId="0" applyFont="1"/>
    <xf numFmtId="0" fontId="6" fillId="0" borderId="0" xfId="0" applyFont="1"/>
    <xf numFmtId="0" fontId="4" fillId="0" borderId="0" xfId="0" applyFont="1"/>
    <xf numFmtId="49"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right" vertical="top"/>
    </xf>
    <xf numFmtId="0" fontId="0" fillId="0" borderId="0" xfId="0" applyAlignment="1">
      <alignment horizontal="right"/>
    </xf>
    <xf numFmtId="0" fontId="10" fillId="0" borderId="0" xfId="0" applyFont="1" applyAlignment="1">
      <alignment horizontal="right"/>
    </xf>
    <xf numFmtId="0" fontId="11" fillId="0" borderId="0" xfId="0" applyFont="1"/>
    <xf numFmtId="49" fontId="5" fillId="0" borderId="0" xfId="0" applyNumberFormat="1" applyFont="1"/>
    <xf numFmtId="3" fontId="0" fillId="0" borderId="0" xfId="0" applyNumberFormat="1"/>
    <xf numFmtId="4" fontId="0" fillId="0" borderId="0" xfId="0" applyNumberFormat="1"/>
    <xf numFmtId="4" fontId="0" fillId="0" borderId="0" xfId="0" applyNumberFormat="1" applyAlignment="1">
      <alignment horizontal="right" vertical="top"/>
    </xf>
    <xf numFmtId="4" fontId="0" fillId="0" borderId="0" xfId="0" applyNumberFormat="1" applyAlignment="1">
      <alignment horizontal="right"/>
    </xf>
    <xf numFmtId="4" fontId="10" fillId="0" borderId="0" xfId="0" applyNumberFormat="1" applyFont="1" applyAlignment="1">
      <alignment horizontal="right"/>
    </xf>
    <xf numFmtId="165" fontId="0" fillId="0" borderId="0" xfId="0" applyNumberFormat="1" applyAlignment="1">
      <alignment horizontal="right" vertical="top"/>
    </xf>
    <xf numFmtId="3" fontId="0" fillId="0" borderId="0" xfId="0" applyNumberFormat="1" applyAlignment="1">
      <alignment horizontal="right"/>
    </xf>
    <xf numFmtId="166" fontId="0" fillId="0" borderId="0" xfId="0" applyNumberFormat="1" applyAlignment="1">
      <alignment horizontal="right" vertical="top"/>
    </xf>
    <xf numFmtId="4" fontId="5" fillId="0" borderId="0" xfId="0" applyNumberFormat="1" applyFont="1"/>
    <xf numFmtId="4" fontId="12" fillId="0" borderId="0" xfId="0" applyNumberFormat="1" applyFont="1"/>
    <xf numFmtId="0" fontId="12" fillId="0" borderId="0" xfId="0" applyFont="1"/>
    <xf numFmtId="3" fontId="13" fillId="0" borderId="0" xfId="0" applyNumberFormat="1" applyFont="1" applyAlignment="1">
      <alignment horizontal="right"/>
    </xf>
    <xf numFmtId="0" fontId="0" fillId="0" borderId="0" xfId="0" applyFill="1"/>
    <xf numFmtId="0" fontId="14" fillId="0" borderId="0" xfId="0" applyFont="1" applyAlignment="1">
      <alignment horizontal="center"/>
    </xf>
    <xf numFmtId="1" fontId="0" fillId="0" borderId="0" xfId="0" applyNumberFormat="1" applyAlignment="1">
      <alignment horizontal="right" vertical="top"/>
    </xf>
    <xf numFmtId="0" fontId="10" fillId="0" borderId="0" xfId="0" applyFont="1" applyAlignment="1">
      <alignment horizontal="center"/>
    </xf>
    <xf numFmtId="4" fontId="11" fillId="0" borderId="0" xfId="0" applyNumberFormat="1" applyFont="1"/>
    <xf numFmtId="4" fontId="10" fillId="0" borderId="0" xfId="0" applyNumberFormat="1" applyFont="1"/>
    <xf numFmtId="3" fontId="10" fillId="0" borderId="0" xfId="0" applyNumberFormat="1" applyFont="1"/>
    <xf numFmtId="0" fontId="10" fillId="0" borderId="0" xfId="0" applyFont="1"/>
    <xf numFmtId="166" fontId="10" fillId="0" borderId="0" xfId="0" applyNumberFormat="1" applyFont="1" applyAlignment="1">
      <alignment horizontal="right" vertical="top"/>
    </xf>
    <xf numFmtId="1" fontId="10" fillId="0" borderId="0" xfId="0" applyNumberFormat="1" applyFont="1" applyAlignment="1">
      <alignment horizontal="right" vertical="top"/>
    </xf>
    <xf numFmtId="0" fontId="0" fillId="0" borderId="1" xfId="0" applyBorder="1"/>
    <xf numFmtId="166" fontId="0" fillId="0" borderId="1" xfId="0" applyNumberFormat="1" applyBorder="1" applyAlignment="1">
      <alignment horizontal="right" vertical="top"/>
    </xf>
    <xf numFmtId="0" fontId="7" fillId="0" borderId="0" xfId="0" applyFont="1"/>
    <xf numFmtId="165" fontId="10" fillId="0" borderId="0" xfId="0" applyNumberFormat="1" applyFont="1" applyAlignment="1">
      <alignment horizontal="right" vertical="top"/>
    </xf>
    <xf numFmtId="165" fontId="0" fillId="0" borderId="0" xfId="0" applyNumberFormat="1"/>
    <xf numFmtId="166" fontId="0" fillId="0" borderId="0" xfId="0" applyNumberFormat="1"/>
    <xf numFmtId="4" fontId="15" fillId="0" borderId="0" xfId="0" applyNumberFormat="1" applyFont="1"/>
    <xf numFmtId="4" fontId="4" fillId="0" borderId="0" xfId="0" applyNumberFormat="1" applyFont="1" applyAlignment="1">
      <alignment horizontal="right" vertical="top"/>
    </xf>
    <xf numFmtId="4" fontId="4" fillId="0" borderId="0" xfId="0" applyNumberFormat="1" applyFont="1"/>
    <xf numFmtId="0" fontId="0" fillId="0" borderId="0" xfId="0" applyAlignment="1">
      <alignment wrapText="1"/>
    </xf>
    <xf numFmtId="0" fontId="5" fillId="0" borderId="0" xfId="0" applyFont="1" applyAlignment="1">
      <alignment horizontal="center"/>
    </xf>
    <xf numFmtId="0" fontId="0" fillId="0" borderId="0" xfId="0" applyFont="1"/>
    <xf numFmtId="0" fontId="16" fillId="0" borderId="0" xfId="0" applyFont="1"/>
    <xf numFmtId="0" fontId="16" fillId="0" borderId="0" xfId="0" applyFont="1" applyAlignment="1">
      <alignment horizontal="center"/>
    </xf>
    <xf numFmtId="49" fontId="11" fillId="0" borderId="0" xfId="0" applyNumberFormat="1" applyFont="1"/>
    <xf numFmtId="0" fontId="5" fillId="0" borderId="0" xfId="0" applyNumberFormat="1" applyFont="1" applyAlignment="1">
      <alignment horizontal="center"/>
    </xf>
    <xf numFmtId="4" fontId="4" fillId="4" borderId="0" xfId="0" applyNumberFormat="1" applyFont="1" applyFill="1"/>
    <xf numFmtId="3" fontId="0" fillId="0" borderId="0" xfId="0" applyNumberFormat="1" applyFont="1" applyFill="1" applyBorder="1" applyAlignment="1">
      <alignment horizontal="left"/>
    </xf>
    <xf numFmtId="3" fontId="0" fillId="0" borderId="0" xfId="0" applyNumberFormat="1" applyFont="1" applyFill="1" applyBorder="1"/>
    <xf numFmtId="166" fontId="0" fillId="5" borderId="0" xfId="2429" applyNumberFormat="1" applyFont="1" applyFill="1"/>
    <xf numFmtId="166" fontId="18" fillId="5" borderId="0" xfId="2429" applyNumberFormat="1" applyFont="1" applyFill="1"/>
    <xf numFmtId="166" fontId="10" fillId="3" borderId="0" xfId="0" applyNumberFormat="1" applyFont="1" applyFill="1"/>
    <xf numFmtId="166" fontId="10" fillId="4" borderId="0" xfId="0" applyNumberFormat="1" applyFont="1" applyFill="1"/>
    <xf numFmtId="4" fontId="0" fillId="4" borderId="0" xfId="0" applyNumberFormat="1" applyFont="1" applyFill="1"/>
    <xf numFmtId="166" fontId="10" fillId="2" borderId="0" xfId="0" applyNumberFormat="1" applyFont="1" applyFill="1"/>
    <xf numFmtId="3" fontId="16" fillId="0" borderId="0" xfId="0" applyNumberFormat="1" applyFont="1"/>
    <xf numFmtId="3" fontId="5" fillId="0" borderId="0" xfId="0" applyNumberFormat="1" applyFont="1" applyFill="1" applyBorder="1"/>
    <xf numFmtId="3" fontId="10" fillId="0" borderId="0" xfId="0" applyNumberFormat="1" applyFont="1" applyFill="1"/>
    <xf numFmtId="3" fontId="0" fillId="0" borderId="0" xfId="0" applyNumberFormat="1" applyFont="1"/>
    <xf numFmtId="3" fontId="0" fillId="4" borderId="0" xfId="0" applyNumberFormat="1" applyFont="1" applyFill="1"/>
    <xf numFmtId="166" fontId="0" fillId="4" borderId="0" xfId="2429" applyNumberFormat="1" applyFont="1" applyFill="1"/>
    <xf numFmtId="4" fontId="0" fillId="4" borderId="0" xfId="0" applyNumberFormat="1" applyFont="1" applyFill="1" applyBorder="1"/>
    <xf numFmtId="3" fontId="10" fillId="4" borderId="0" xfId="0" applyNumberFormat="1" applyFont="1" applyFill="1"/>
    <xf numFmtId="166" fontId="15" fillId="5" borderId="0" xfId="2429" applyNumberFormat="1" applyFont="1" applyFill="1"/>
    <xf numFmtId="166" fontId="19" fillId="5" borderId="0" xfId="2429" applyNumberFormat="1" applyFont="1" applyFill="1"/>
    <xf numFmtId="4" fontId="20" fillId="4" borderId="0" xfId="0" applyNumberFormat="1" applyFont="1" applyFill="1" applyAlignment="1">
      <alignment vertical="center"/>
    </xf>
    <xf numFmtId="4" fontId="19" fillId="5" borderId="0" xfId="2429" applyNumberFormat="1" applyFont="1" applyFill="1"/>
    <xf numFmtId="0" fontId="5" fillId="0" borderId="0" xfId="0" applyFont="1" applyFill="1"/>
    <xf numFmtId="167" fontId="4" fillId="0" borderId="0" xfId="2582" applyNumberFormat="1" applyFont="1"/>
    <xf numFmtId="0" fontId="15" fillId="0" borderId="0" xfId="0" applyFont="1"/>
    <xf numFmtId="0" fontId="15" fillId="0" borderId="0" xfId="0" applyFont="1" applyFill="1"/>
    <xf numFmtId="3" fontId="4" fillId="0" borderId="0" xfId="0" applyNumberFormat="1" applyFont="1"/>
    <xf numFmtId="0" fontId="0" fillId="0" borderId="0" xfId="0" applyFont="1" applyAlignment="1">
      <alignment horizontal="center"/>
    </xf>
    <xf numFmtId="0" fontId="10" fillId="0" borderId="0" xfId="0" applyFont="1" applyBorder="1"/>
    <xf numFmtId="0" fontId="16" fillId="0" borderId="0" xfId="0" applyFont="1" applyBorder="1" applyAlignment="1">
      <alignment horizontal="center"/>
    </xf>
    <xf numFmtId="0" fontId="0" fillId="0" borderId="0" xfId="0" applyBorder="1"/>
    <xf numFmtId="0" fontId="10" fillId="0" borderId="2" xfId="0" applyFont="1" applyBorder="1"/>
    <xf numFmtId="0" fontId="0" fillId="0" borderId="2" xfId="0" applyBorder="1"/>
    <xf numFmtId="0" fontId="4" fillId="0" borderId="0" xfId="0" applyFont="1" applyBorder="1"/>
    <xf numFmtId="0" fontId="4" fillId="0" borderId="2" xfId="0" applyFont="1" applyBorder="1"/>
    <xf numFmtId="0" fontId="16" fillId="0" borderId="4" xfId="0" applyFont="1" applyBorder="1" applyAlignment="1">
      <alignment horizontal="center"/>
    </xf>
    <xf numFmtId="0" fontId="4" fillId="0" borderId="4" xfId="0" applyFont="1" applyBorder="1"/>
    <xf numFmtId="0" fontId="16" fillId="0" borderId="8" xfId="0" applyFont="1" applyBorder="1" applyAlignment="1">
      <alignment horizontal="center"/>
    </xf>
    <xf numFmtId="0" fontId="16" fillId="0" borderId="9" xfId="0" applyFont="1" applyBorder="1" applyAlignment="1">
      <alignment horizontal="center"/>
    </xf>
    <xf numFmtId="0" fontId="0" fillId="0" borderId="4" xfId="0" applyBorder="1"/>
    <xf numFmtId="0" fontId="5" fillId="0" borderId="4" xfId="0" applyFont="1" applyBorder="1" applyAlignment="1">
      <alignment horizontal="center"/>
    </xf>
    <xf numFmtId="0" fontId="0" fillId="0" borderId="0" xfId="0" applyFont="1" applyFill="1"/>
    <xf numFmtId="0" fontId="4" fillId="0" borderId="0" xfId="0" applyFont="1" applyFill="1"/>
    <xf numFmtId="0" fontId="10" fillId="0" borderId="2" xfId="0" applyFont="1" applyBorder="1" applyAlignment="1">
      <alignment horizontal="center"/>
    </xf>
    <xf numFmtId="0" fontId="10" fillId="0" borderId="0" xfId="0" applyFont="1" applyFill="1" applyBorder="1"/>
    <xf numFmtId="3" fontId="0" fillId="0" borderId="0" xfId="0" applyNumberFormat="1" applyFont="1" applyFill="1"/>
    <xf numFmtId="0" fontId="0" fillId="0" borderId="0" xfId="0" applyFon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0" xfId="0" applyFill="1" applyBorder="1" applyAlignment="1">
      <alignment horizontal="center"/>
    </xf>
    <xf numFmtId="0" fontId="10" fillId="0" borderId="0" xfId="0" applyFont="1" applyBorder="1" applyAlignment="1">
      <alignment horizontal="center"/>
    </xf>
    <xf numFmtId="0" fontId="0" fillId="0" borderId="0" xfId="0" applyFill="1" applyBorder="1"/>
    <xf numFmtId="3" fontId="0" fillId="0" borderId="0" xfId="0" applyNumberFormat="1" applyAlignment="1">
      <alignment horizontal="center"/>
    </xf>
    <xf numFmtId="0" fontId="0" fillId="0" borderId="0" xfId="0" applyBorder="1" applyAlignment="1">
      <alignment horizontal="center"/>
    </xf>
    <xf numFmtId="0" fontId="5" fillId="0" borderId="4" xfId="0" applyFont="1" applyBorder="1"/>
    <xf numFmtId="0" fontId="22" fillId="0" borderId="0" xfId="0" applyFont="1" applyFill="1"/>
    <xf numFmtId="0" fontId="5" fillId="0" borderId="8" xfId="0" applyFont="1" applyBorder="1" applyAlignment="1">
      <alignment horizontal="center"/>
    </xf>
    <xf numFmtId="0" fontId="5" fillId="0" borderId="8" xfId="0" applyFont="1" applyBorder="1"/>
    <xf numFmtId="0" fontId="4" fillId="0" borderId="4"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13" fillId="0" borderId="0" xfId="0" applyFont="1" applyFill="1"/>
    <xf numFmtId="0" fontId="5" fillId="0" borderId="13" xfId="0" applyFont="1" applyBorder="1" applyAlignment="1">
      <alignment horizontal="center"/>
    </xf>
    <xf numFmtId="166" fontId="15" fillId="4" borderId="0" xfId="0" applyNumberFormat="1" applyFont="1" applyFill="1"/>
    <xf numFmtId="4" fontId="15" fillId="4" borderId="0" xfId="0" applyNumberFormat="1" applyFont="1" applyFill="1"/>
    <xf numFmtId="4" fontId="23" fillId="0" borderId="0" xfId="0" applyNumberFormat="1" applyFont="1"/>
    <xf numFmtId="0" fontId="4" fillId="0" borderId="1" xfId="0" applyFont="1" applyBorder="1"/>
    <xf numFmtId="166" fontId="4" fillId="0" borderId="0" xfId="0" applyNumberFormat="1" applyFont="1" applyAlignment="1">
      <alignment horizontal="right" vertical="top"/>
    </xf>
    <xf numFmtId="166" fontId="4" fillId="0" borderId="15" xfId="0" applyNumberFormat="1" applyFont="1" applyBorder="1" applyAlignment="1">
      <alignment horizontal="right" vertical="top"/>
    </xf>
    <xf numFmtId="0" fontId="0" fillId="0" borderId="15" xfId="0" applyBorder="1"/>
    <xf numFmtId="0" fontId="0" fillId="0" borderId="0" xfId="0" applyFill="1" applyAlignment="1">
      <alignment wrapText="1"/>
    </xf>
    <xf numFmtId="0" fontId="10" fillId="0" borderId="0" xfId="0" applyFont="1" applyAlignment="1">
      <alignment wrapText="1"/>
    </xf>
    <xf numFmtId="168" fontId="0" fillId="0" borderId="0" xfId="0" applyNumberFormat="1"/>
    <xf numFmtId="168" fontId="0" fillId="0" borderId="0" xfId="0" applyNumberFormat="1" applyAlignment="1">
      <alignment horizontal="right"/>
    </xf>
    <xf numFmtId="0" fontId="4" fillId="0" borderId="0" xfId="0" applyFont="1" applyFill="1" applyBorder="1"/>
    <xf numFmtId="0" fontId="11" fillId="0" borderId="0" xfId="0" applyFont="1" applyFill="1"/>
    <xf numFmtId="0" fontId="5" fillId="0" borderId="3" xfId="0" applyFont="1" applyFill="1" applyBorder="1"/>
    <xf numFmtId="0" fontId="16" fillId="0" borderId="5" xfId="0" applyFont="1" applyFill="1" applyBorder="1"/>
    <xf numFmtId="0" fontId="5" fillId="0" borderId="6" xfId="0" applyFont="1" applyFill="1" applyBorder="1"/>
    <xf numFmtId="0" fontId="16" fillId="0" borderId="10" xfId="0" applyFont="1" applyFill="1" applyBorder="1"/>
    <xf numFmtId="0" fontId="16" fillId="0" borderId="11" xfId="0" applyFont="1" applyFill="1" applyBorder="1"/>
    <xf numFmtId="0" fontId="16" fillId="0" borderId="12" xfId="0" applyFont="1" applyFill="1" applyBorder="1"/>
    <xf numFmtId="0" fontId="16" fillId="0" borderId="3" xfId="0" applyFont="1" applyFill="1" applyBorder="1"/>
    <xf numFmtId="0" fontId="16" fillId="0" borderId="6" xfId="0" applyFont="1" applyFill="1" applyBorder="1"/>
    <xf numFmtId="0" fontId="16" fillId="0" borderId="3" xfId="0" applyFont="1" applyFill="1" applyBorder="1" applyAlignment="1">
      <alignment horizontal="left"/>
    </xf>
    <xf numFmtId="0" fontId="16" fillId="0" borderId="5" xfId="0" applyFont="1" applyFill="1" applyBorder="1" applyAlignment="1">
      <alignment horizontal="left"/>
    </xf>
    <xf numFmtId="0" fontId="16" fillId="0" borderId="6" xfId="0" applyFont="1" applyFill="1" applyBorder="1" applyAlignment="1">
      <alignment horizontal="left"/>
    </xf>
    <xf numFmtId="0" fontId="16" fillId="0" borderId="7" xfId="0" applyFont="1" applyFill="1" applyBorder="1" applyAlignment="1">
      <alignment horizontal="left"/>
    </xf>
    <xf numFmtId="0" fontId="5" fillId="0" borderId="7" xfId="0" applyFont="1" applyFill="1" applyBorder="1" applyAlignment="1">
      <alignment horizontal="left"/>
    </xf>
    <xf numFmtId="0" fontId="5" fillId="0" borderId="5" xfId="0" applyFont="1" applyFill="1" applyBorder="1" applyAlignment="1">
      <alignment horizontal="left"/>
    </xf>
    <xf numFmtId="0" fontId="5" fillId="0" borderId="6" xfId="0" applyFont="1" applyFill="1" applyBorder="1" applyAlignment="1">
      <alignment horizontal="left"/>
    </xf>
    <xf numFmtId="0" fontId="4" fillId="0" borderId="14" xfId="0" applyFont="1" applyFill="1" applyBorder="1"/>
    <xf numFmtId="0" fontId="7" fillId="0" borderId="0" xfId="0" applyFont="1" applyFill="1"/>
    <xf numFmtId="0" fontId="21" fillId="0" borderId="0" xfId="0" applyFont="1" applyFill="1"/>
    <xf numFmtId="0" fontId="24" fillId="0" borderId="0" xfId="0" applyFont="1" applyFill="1"/>
    <xf numFmtId="0" fontId="24" fillId="0" borderId="0" xfId="0" applyFont="1" applyFill="1" applyBorder="1"/>
    <xf numFmtId="0" fontId="0" fillId="0" borderId="0" xfId="0" applyFont="1" applyFill="1" applyAlignment="1">
      <alignment wrapText="1"/>
    </xf>
    <xf numFmtId="0" fontId="5" fillId="0" borderId="0" xfId="0" applyFont="1" applyFill="1" applyAlignment="1">
      <alignment wrapText="1"/>
    </xf>
    <xf numFmtId="166" fontId="4" fillId="0" borderId="15" xfId="0" applyNumberFormat="1" applyFont="1" applyFill="1" applyBorder="1" applyAlignment="1">
      <alignment horizontal="right" vertical="top"/>
    </xf>
    <xf numFmtId="3" fontId="10" fillId="0" borderId="0" xfId="0" applyNumberFormat="1" applyFont="1" applyFill="1" applyAlignment="1">
      <alignment horizontal="center"/>
    </xf>
    <xf numFmtId="3" fontId="10" fillId="0" borderId="0" xfId="0" applyNumberFormat="1" applyFont="1" applyFill="1" applyAlignment="1">
      <alignment horizontal="left"/>
    </xf>
    <xf numFmtId="3" fontId="0" fillId="0" borderId="0" xfId="0" applyNumberFormat="1" applyFont="1" applyFill="1" applyBorder="1" applyAlignment="1">
      <alignment horizontal="center"/>
    </xf>
    <xf numFmtId="0" fontId="0" fillId="4" borderId="0" xfId="0" applyFill="1"/>
    <xf numFmtId="3" fontId="5" fillId="0" borderId="15" xfId="0" applyNumberFormat="1" applyFont="1" applyFill="1" applyBorder="1"/>
    <xf numFmtId="0" fontId="5" fillId="0" borderId="14" xfId="0" applyFont="1" applyFill="1" applyBorder="1"/>
    <xf numFmtId="3" fontId="16" fillId="0" borderId="15" xfId="0" applyNumberFormat="1" applyFont="1" applyFill="1" applyBorder="1"/>
    <xf numFmtId="166" fontId="16" fillId="0" borderId="15" xfId="0" applyNumberFormat="1" applyFont="1" applyFill="1" applyBorder="1"/>
    <xf numFmtId="166" fontId="5" fillId="0" borderId="15" xfId="2429" applyNumberFormat="1" applyFont="1" applyFill="1" applyBorder="1"/>
    <xf numFmtId="4" fontId="13" fillId="4" borderId="0" xfId="0" applyNumberFormat="1" applyFont="1" applyFill="1"/>
    <xf numFmtId="166" fontId="5" fillId="4" borderId="0" xfId="2429" applyNumberFormat="1" applyFont="1" applyFill="1"/>
    <xf numFmtId="166" fontId="15" fillId="4" borderId="0" xfId="2429" applyNumberFormat="1" applyFont="1" applyFill="1"/>
    <xf numFmtId="166" fontId="25" fillId="5" borderId="0" xfId="2429" applyNumberFormat="1" applyFont="1" applyFill="1"/>
    <xf numFmtId="166" fontId="0" fillId="4" borderId="0" xfId="0" applyNumberFormat="1" applyFill="1"/>
    <xf numFmtId="166" fontId="4" fillId="4" borderId="0" xfId="2429" applyNumberFormat="1" applyFont="1" applyFill="1"/>
    <xf numFmtId="166" fontId="4" fillId="5" borderId="0" xfId="2429" applyNumberFormat="1" applyFont="1" applyFill="1"/>
    <xf numFmtId="166" fontId="4" fillId="3" borderId="0" xfId="0" applyNumberFormat="1" applyFont="1" applyFill="1"/>
    <xf numFmtId="166" fontId="26" fillId="5" borderId="0" xfId="2429" applyNumberFormat="1" applyFont="1" applyFill="1"/>
    <xf numFmtId="166" fontId="15" fillId="2" borderId="0" xfId="0" applyNumberFormat="1" applyFont="1" applyFill="1"/>
    <xf numFmtId="0" fontId="16" fillId="0" borderId="0" xfId="0" applyFont="1" applyFill="1" applyAlignment="1">
      <alignment horizontal="center"/>
    </xf>
    <xf numFmtId="166" fontId="13" fillId="5" borderId="0" xfId="2429" applyNumberFormat="1" applyFont="1" applyFill="1"/>
    <xf numFmtId="49" fontId="10" fillId="0" borderId="0" xfId="0" applyNumberFormat="1" applyFont="1"/>
    <xf numFmtId="0" fontId="5" fillId="0" borderId="0" xfId="0" applyFont="1" applyFill="1" applyBorder="1"/>
    <xf numFmtId="0" fontId="5" fillId="4" borderId="0" xfId="0" applyFont="1" applyFill="1"/>
    <xf numFmtId="4" fontId="0" fillId="4" borderId="0" xfId="0" applyNumberFormat="1" applyFill="1"/>
    <xf numFmtId="0" fontId="27" fillId="0" borderId="0" xfId="0" applyFont="1"/>
    <xf numFmtId="0" fontId="29" fillId="0" borderId="0" xfId="0" applyFont="1" applyAlignment="1">
      <alignment horizontal="center"/>
    </xf>
    <xf numFmtId="10" fontId="0" fillId="0" borderId="0" xfId="3275" applyNumberFormat="1" applyFont="1"/>
    <xf numFmtId="169" fontId="0" fillId="0" borderId="0" xfId="3275" applyNumberFormat="1" applyFont="1"/>
    <xf numFmtId="0" fontId="13" fillId="0" borderId="0" xfId="0" applyFont="1"/>
    <xf numFmtId="0" fontId="30" fillId="0" borderId="0" xfId="0" applyFont="1"/>
    <xf numFmtId="168" fontId="0" fillId="0" borderId="0" xfId="0" applyNumberFormat="1" applyAlignment="1">
      <alignment horizontal="center"/>
    </xf>
    <xf numFmtId="168" fontId="10" fillId="0" borderId="0" xfId="0" applyNumberFormat="1" applyFont="1" applyAlignment="1">
      <alignment horizontal="center"/>
    </xf>
    <xf numFmtId="9" fontId="0" fillId="0" borderId="0" xfId="3275" applyFont="1"/>
    <xf numFmtId="170" fontId="0" fillId="0" borderId="0" xfId="3275" applyNumberFormat="1" applyFont="1" applyAlignment="1">
      <alignment horizontal="right" vertical="top"/>
    </xf>
    <xf numFmtId="170" fontId="0" fillId="0" borderId="0" xfId="3275" applyNumberFormat="1" applyFont="1"/>
    <xf numFmtId="4" fontId="15" fillId="6" borderId="0" xfId="0" applyNumberFormat="1" applyFont="1" applyFill="1"/>
    <xf numFmtId="4" fontId="5" fillId="6" borderId="0" xfId="0" applyNumberFormat="1" applyFont="1" applyFill="1"/>
    <xf numFmtId="0" fontId="5" fillId="6" borderId="0" xfId="0" applyFont="1" applyFill="1"/>
    <xf numFmtId="0" fontId="0" fillId="6" borderId="0" xfId="0" applyFill="1"/>
    <xf numFmtId="4" fontId="0" fillId="4" borderId="0" xfId="0" applyNumberFormat="1" applyFill="1" applyAlignment="1">
      <alignment horizontal="right"/>
    </xf>
    <xf numFmtId="170" fontId="4" fillId="0" borderId="0" xfId="3275" applyNumberFormat="1" applyFont="1"/>
    <xf numFmtId="4" fontId="13" fillId="4" borderId="0" xfId="0" applyNumberFormat="1" applyFont="1" applyFill="1" applyAlignment="1">
      <alignment horizontal="right" vertical="top"/>
    </xf>
    <xf numFmtId="4" fontId="10" fillId="4" borderId="0" xfId="0" applyNumberFormat="1" applyFont="1" applyFill="1"/>
    <xf numFmtId="4" fontId="10" fillId="4" borderId="0" xfId="0" applyNumberFormat="1" applyFont="1" applyFill="1" applyAlignment="1">
      <alignment horizontal="right"/>
    </xf>
    <xf numFmtId="4" fontId="0" fillId="0" borderId="0" xfId="0" applyNumberFormat="1" applyFill="1"/>
    <xf numFmtId="10" fontId="0" fillId="0" borderId="0" xfId="0" applyNumberFormat="1" applyAlignment="1">
      <alignment horizontal="right"/>
    </xf>
    <xf numFmtId="10" fontId="0" fillId="0" borderId="0" xfId="3275" applyNumberFormat="1" applyFont="1" applyAlignment="1">
      <alignment horizontal="right"/>
    </xf>
    <xf numFmtId="0" fontId="31" fillId="0" borderId="0" xfId="0" applyFont="1" applyAlignment="1">
      <alignment wrapText="1"/>
    </xf>
    <xf numFmtId="10" fontId="10" fillId="0" borderId="0" xfId="3275" applyNumberFormat="1" applyFont="1"/>
    <xf numFmtId="0" fontId="4" fillId="0" borderId="0" xfId="0" applyFont="1" applyFill="1" applyAlignment="1">
      <alignment horizontal="left"/>
    </xf>
    <xf numFmtId="43" fontId="4" fillId="0" borderId="0" xfId="2582" applyFont="1" applyAlignment="1">
      <alignment horizontal="right"/>
    </xf>
    <xf numFmtId="4" fontId="4" fillId="0" borderId="0" xfId="0" applyNumberFormat="1" applyFont="1" applyAlignment="1">
      <alignment horizontal="right"/>
    </xf>
    <xf numFmtId="0" fontId="4" fillId="0" borderId="0" xfId="0" applyFont="1" applyAlignment="1">
      <alignment horizontal="right"/>
    </xf>
    <xf numFmtId="167" fontId="4" fillId="0" borderId="0" xfId="0" applyNumberFormat="1" applyFont="1" applyAlignment="1">
      <alignment horizontal="right"/>
    </xf>
    <xf numFmtId="171" fontId="0" fillId="0" borderId="0" xfId="2582" applyNumberFormat="1" applyFont="1"/>
    <xf numFmtId="171" fontId="0" fillId="0" borderId="0" xfId="3836" applyNumberFormat="1" applyFont="1"/>
    <xf numFmtId="43" fontId="0" fillId="0" borderId="0" xfId="2582" applyFont="1"/>
    <xf numFmtId="0" fontId="0" fillId="0" borderId="0" xfId="2582" applyNumberFormat="1" applyFont="1" applyAlignment="1">
      <alignment horizontal="center"/>
    </xf>
    <xf numFmtId="167" fontId="0" fillId="0" borderId="0" xfId="0" applyNumberFormat="1"/>
    <xf numFmtId="0" fontId="4" fillId="0" borderId="0" xfId="0" applyNumberFormat="1" applyFont="1"/>
    <xf numFmtId="41" fontId="4" fillId="0" borderId="0" xfId="3836" applyFont="1"/>
    <xf numFmtId="0" fontId="32" fillId="0" borderId="0" xfId="0" applyFont="1" applyFill="1"/>
    <xf numFmtId="171" fontId="4" fillId="0" borderId="0" xfId="0" applyNumberFormat="1" applyFont="1"/>
    <xf numFmtId="167" fontId="4" fillId="0" borderId="0" xfId="0" applyNumberFormat="1" applyFont="1"/>
    <xf numFmtId="164" fontId="4" fillId="0" borderId="0" xfId="2429" applyFont="1"/>
    <xf numFmtId="172" fontId="4" fillId="0" borderId="0" xfId="2429" applyNumberFormat="1" applyFont="1"/>
    <xf numFmtId="0" fontId="0" fillId="0" borderId="0" xfId="0" applyFont="1" applyAlignment="1">
      <alignment wrapText="1"/>
    </xf>
    <xf numFmtId="0" fontId="33" fillId="0" borderId="0" xfId="0" applyFont="1" applyAlignment="1">
      <alignment horizontal="justify" vertical="center" wrapText="1"/>
    </xf>
    <xf numFmtId="0" fontId="6" fillId="0" borderId="0" xfId="0" applyFont="1" applyFill="1"/>
    <xf numFmtId="0" fontId="8" fillId="0" borderId="0" xfId="3961"/>
  </cellXfs>
  <cellStyles count="3962">
    <cellStyle name="Comma" xfId="2582" builtinId="3"/>
    <cellStyle name="Comma [0]" xfId="3836" builtinId="6"/>
    <cellStyle name="Comma 2" xfId="24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cellStyle name="Normal" xfId="0" builtinId="0"/>
    <cellStyle name="Percent" xfId="3275" builtinId="5"/>
  </cellStyles>
  <dxfs count="0"/>
  <tableStyles count="0" defaultTableStyle="TableStyleMedium9" defaultPivotStyle="PivotStyleMedium4"/>
  <colors>
    <mruColors>
      <color rgb="FFFF58DC"/>
      <color rgb="FF34B36B"/>
      <color rgb="FFCA4BFF"/>
      <color rgb="FF9C51FF"/>
      <color rgb="FFF76302"/>
      <color rgb="FF43D641"/>
      <color rgb="FF00A201"/>
      <color rgb="FF49E344"/>
      <color rgb="FFEF6AFF"/>
      <color rgb="FFC7202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2000"/>
            </a:pPr>
            <a:r>
              <a:rPr lang="en-US" sz="2000"/>
              <a:t>Figure</a:t>
            </a:r>
            <a:r>
              <a:rPr lang="en-US" sz="2000" baseline="0"/>
              <a:t> 1a. Net Foreign Assets (% of Monetary Base; Currency Board Orthodoxy = 100% or a bit more) (Discrete)</a:t>
            </a:r>
            <a:endParaRPr lang="en-US" sz="2000"/>
          </a:p>
        </c:rich>
      </c:tx>
      <c:layout/>
      <c:overlay val="0"/>
    </c:title>
    <c:autoTitleDeleted val="0"/>
    <c:plotArea>
      <c:layout/>
      <c:areaChart>
        <c:grouping val="standard"/>
        <c:varyColors val="0"/>
        <c:ser>
          <c:idx val="0"/>
          <c:order val="0"/>
          <c:tx>
            <c:v>Net Foreign Assets to Currency in Circulation (discrete)</c:v>
          </c:tx>
          <c:cat>
            <c:numRef>
              <c:f>'Simplified Annual'!$C$6:$AE$6</c:f>
              <c:numCache>
                <c:formatCode>General</c:formatCode>
                <c:ptCount val="29"/>
                <c:pt idx="0">
                  <c:v>1908.0</c:v>
                </c:pt>
                <c:pt idx="1">
                  <c:v>1909.0</c:v>
                </c:pt>
                <c:pt idx="2">
                  <c:v>1910.0</c:v>
                </c:pt>
                <c:pt idx="3">
                  <c:v>1911.0</c:v>
                </c:pt>
                <c:pt idx="4">
                  <c:v>1912.0</c:v>
                </c:pt>
                <c:pt idx="5">
                  <c:v>1913.0</c:v>
                </c:pt>
                <c:pt idx="6">
                  <c:v>1914.0</c:v>
                </c:pt>
                <c:pt idx="7">
                  <c:v>1915.0</c:v>
                </c:pt>
                <c:pt idx="8">
                  <c:v>1916.0</c:v>
                </c:pt>
                <c:pt idx="9">
                  <c:v>1917.0</c:v>
                </c:pt>
                <c:pt idx="10">
                  <c:v>1918.0</c:v>
                </c:pt>
                <c:pt idx="11">
                  <c:v>1919.0</c:v>
                </c:pt>
                <c:pt idx="12">
                  <c:v>1920.0</c:v>
                </c:pt>
                <c:pt idx="13">
                  <c:v>1921.0</c:v>
                </c:pt>
                <c:pt idx="14">
                  <c:v>1922.0</c:v>
                </c:pt>
                <c:pt idx="15">
                  <c:v>1923.0</c:v>
                </c:pt>
                <c:pt idx="16">
                  <c:v>1924.0</c:v>
                </c:pt>
                <c:pt idx="17">
                  <c:v>1925.0</c:v>
                </c:pt>
                <c:pt idx="18">
                  <c:v>1926.0</c:v>
                </c:pt>
                <c:pt idx="19">
                  <c:v>1927.0</c:v>
                </c:pt>
                <c:pt idx="20">
                  <c:v>1928.0</c:v>
                </c:pt>
                <c:pt idx="21">
                  <c:v>1929.0</c:v>
                </c:pt>
                <c:pt idx="22">
                  <c:v>1930.0</c:v>
                </c:pt>
                <c:pt idx="23">
                  <c:v>1931.0</c:v>
                </c:pt>
                <c:pt idx="24">
                  <c:v>1932.0</c:v>
                </c:pt>
                <c:pt idx="25">
                  <c:v>1933.0</c:v>
                </c:pt>
                <c:pt idx="26">
                  <c:v>1934.0</c:v>
                </c:pt>
                <c:pt idx="27">
                  <c:v>1935.0</c:v>
                </c:pt>
              </c:numCache>
            </c:numRef>
          </c:cat>
          <c:val>
            <c:numRef>
              <c:f>'Simplified Annual'!$C$29:$AE$29</c:f>
              <c:numCache>
                <c:formatCode>0.00%</c:formatCode>
                <c:ptCount val="29"/>
                <c:pt idx="0">
                  <c:v>1.0</c:v>
                </c:pt>
                <c:pt idx="1">
                  <c:v>1.003852447204969</c:v>
                </c:pt>
                <c:pt idx="2">
                  <c:v>1.003304310559006</c:v>
                </c:pt>
                <c:pt idx="3">
                  <c:v>1.005437907743071</c:v>
                </c:pt>
                <c:pt idx="4">
                  <c:v>1.0060821245052</c:v>
                </c:pt>
                <c:pt idx="5">
                  <c:v>1.014053266256805</c:v>
                </c:pt>
                <c:pt idx="6">
                  <c:v>0.0</c:v>
                </c:pt>
                <c:pt idx="7">
                  <c:v>0.0</c:v>
                </c:pt>
                <c:pt idx="8">
                  <c:v>0.0</c:v>
                </c:pt>
                <c:pt idx="9">
                  <c:v>0.0</c:v>
                </c:pt>
                <c:pt idx="10">
                  <c:v>1.050666190099796</c:v>
                </c:pt>
                <c:pt idx="11">
                  <c:v>1.053210216332301</c:v>
                </c:pt>
                <c:pt idx="12">
                  <c:v>1.056412913318098</c:v>
                </c:pt>
                <c:pt idx="13">
                  <c:v>1.047486863094384</c:v>
                </c:pt>
                <c:pt idx="14">
                  <c:v>1.029546370534067</c:v>
                </c:pt>
                <c:pt idx="15">
                  <c:v>1.150121452065832</c:v>
                </c:pt>
                <c:pt idx="16">
                  <c:v>1.037959347525152</c:v>
                </c:pt>
                <c:pt idx="17">
                  <c:v>1.029424473287194</c:v>
                </c:pt>
                <c:pt idx="18">
                  <c:v>1.29833830050964</c:v>
                </c:pt>
                <c:pt idx="19">
                  <c:v>1.291965563532607</c:v>
                </c:pt>
                <c:pt idx="20">
                  <c:v>1.372227010649629</c:v>
                </c:pt>
                <c:pt idx="21">
                  <c:v>1.090753837329668</c:v>
                </c:pt>
                <c:pt idx="22">
                  <c:v>1.37348973093955</c:v>
                </c:pt>
                <c:pt idx="23">
                  <c:v>1.103611620200074</c:v>
                </c:pt>
                <c:pt idx="24">
                  <c:v>1.054034731196283</c:v>
                </c:pt>
                <c:pt idx="25">
                  <c:v>1.067337453803903</c:v>
                </c:pt>
                <c:pt idx="26">
                  <c:v>1.049768</c:v>
                </c:pt>
                <c:pt idx="27">
                  <c:v>1.129709647526136</c:v>
                </c:pt>
              </c:numCache>
            </c:numRef>
          </c:val>
        </c:ser>
        <c:dLbls>
          <c:showLegendKey val="0"/>
          <c:showVal val="0"/>
          <c:showCatName val="0"/>
          <c:showSerName val="0"/>
          <c:showPercent val="0"/>
          <c:showBubbleSize val="0"/>
        </c:dLbls>
        <c:axId val="2140709416"/>
        <c:axId val="2140568312"/>
      </c:areaChart>
      <c:catAx>
        <c:axId val="2140709416"/>
        <c:scaling>
          <c:orientation val="minMax"/>
        </c:scaling>
        <c:delete val="0"/>
        <c:axPos val="b"/>
        <c:numFmt formatCode="General" sourceLinked="1"/>
        <c:majorTickMark val="out"/>
        <c:minorTickMark val="none"/>
        <c:tickLblPos val="nextTo"/>
        <c:txPr>
          <a:bodyPr/>
          <a:lstStyle/>
          <a:p>
            <a:pPr>
              <a:defRPr sz="1400"/>
            </a:pPr>
            <a:endParaRPr lang="en-US"/>
          </a:p>
        </c:txPr>
        <c:crossAx val="2140568312"/>
        <c:crosses val="autoZero"/>
        <c:auto val="1"/>
        <c:lblAlgn val="ctr"/>
        <c:lblOffset val="100"/>
        <c:noMultiLvlLbl val="0"/>
      </c:catAx>
      <c:valAx>
        <c:axId val="2140568312"/>
        <c:scaling>
          <c:orientation val="minMax"/>
        </c:scaling>
        <c:delete val="0"/>
        <c:axPos val="l"/>
        <c:majorGridlines/>
        <c:numFmt formatCode="0%" sourceLinked="0"/>
        <c:majorTickMark val="out"/>
        <c:minorTickMark val="none"/>
        <c:tickLblPos val="nextTo"/>
        <c:txPr>
          <a:bodyPr/>
          <a:lstStyle/>
          <a:p>
            <a:pPr>
              <a:defRPr sz="1400"/>
            </a:pPr>
            <a:endParaRPr lang="en-US"/>
          </a:p>
        </c:txPr>
        <c:crossAx val="2140709416"/>
        <c:crosses val="autoZero"/>
        <c:crossBetween val="midCat"/>
      </c:valAx>
    </c:plotArea>
    <c:legend>
      <c:legendPos val="b"/>
      <c:layout/>
      <c:overlay val="0"/>
      <c:txPr>
        <a:bodyPr/>
        <a:lstStyle/>
        <a:p>
          <a:pPr>
            <a:defRPr sz="1400"/>
          </a:pPr>
          <a:endParaRPr lang="en-US"/>
        </a:p>
      </c:txPr>
    </c:legend>
    <c:plotVisOnly val="1"/>
    <c:dispBlanksAs val="zero"/>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000"/>
            </a:pPr>
            <a:r>
              <a:rPr lang="en-US" sz="2000"/>
              <a:t>Figure 6. Monetary Base and Money Supply (Rupees) (Continuous)</a:t>
            </a:r>
          </a:p>
        </c:rich>
      </c:tx>
      <c:layout/>
      <c:overlay val="0"/>
    </c:title>
    <c:autoTitleDeleted val="0"/>
    <c:plotArea>
      <c:layout/>
      <c:lineChart>
        <c:grouping val="stacked"/>
        <c:varyColors val="0"/>
        <c:ser>
          <c:idx val="0"/>
          <c:order val="0"/>
          <c:tx>
            <c:v>Currency Notes in Circulation (₹)</c:v>
          </c:tx>
          <c:spPr>
            <a:ln>
              <a:solidFill>
                <a:schemeClr val="tx1"/>
              </a:solidFill>
              <a:prstDash val="solid"/>
            </a:ln>
          </c:spPr>
          <c:marker>
            <c:symbol val="none"/>
          </c:marker>
          <c:cat>
            <c:numRef>
              <c:f>'Selected Financial Data'!$K$98:$AC$98</c:f>
              <c:numCache>
                <c:formatCode>General</c:formatCode>
                <c:ptCount val="19"/>
                <c:pt idx="0">
                  <c:v>1917.0</c:v>
                </c:pt>
                <c:pt idx="1">
                  <c:v>1918.0</c:v>
                </c:pt>
                <c:pt idx="2">
                  <c:v>1919.0</c:v>
                </c:pt>
                <c:pt idx="3">
                  <c:v>1920.0</c:v>
                </c:pt>
                <c:pt idx="4">
                  <c:v>1921.0</c:v>
                </c:pt>
                <c:pt idx="5">
                  <c:v>1922.0</c:v>
                </c:pt>
                <c:pt idx="6">
                  <c:v>1923.0</c:v>
                </c:pt>
                <c:pt idx="7">
                  <c:v>1924.0</c:v>
                </c:pt>
                <c:pt idx="8">
                  <c:v>1925.0</c:v>
                </c:pt>
                <c:pt idx="9">
                  <c:v>1926.0</c:v>
                </c:pt>
                <c:pt idx="10">
                  <c:v>1927.0</c:v>
                </c:pt>
                <c:pt idx="11">
                  <c:v>1928.0</c:v>
                </c:pt>
                <c:pt idx="12">
                  <c:v>1929.0</c:v>
                </c:pt>
                <c:pt idx="13">
                  <c:v>1930.0</c:v>
                </c:pt>
                <c:pt idx="14">
                  <c:v>1931.0</c:v>
                </c:pt>
                <c:pt idx="15">
                  <c:v>1932.0</c:v>
                </c:pt>
                <c:pt idx="16">
                  <c:v>1933.0</c:v>
                </c:pt>
                <c:pt idx="17">
                  <c:v>1934.0</c:v>
                </c:pt>
                <c:pt idx="18">
                  <c:v>1935.0</c:v>
                </c:pt>
              </c:numCache>
            </c:numRef>
          </c:cat>
          <c:val>
            <c:numRef>
              <c:f>'Selected Financial Data'!$K$107:$AC$107</c:f>
              <c:numCache>
                <c:formatCode>_-* #,##0.0_-;\-* #,##0.0_-;_-* "-"??_-;_-@_-</c:formatCode>
                <c:ptCount val="19"/>
                <c:pt idx="0">
                  <c:v>1.665715E6</c:v>
                </c:pt>
                <c:pt idx="1">
                  <c:v>3.17549E6</c:v>
                </c:pt>
                <c:pt idx="2">
                  <c:v>2.37413047916667E6</c:v>
                </c:pt>
                <c:pt idx="3">
                  <c:v>3.246209625E6</c:v>
                </c:pt>
                <c:pt idx="4">
                  <c:v>3.97449E6</c:v>
                </c:pt>
                <c:pt idx="5">
                  <c:v>4.43489204166667E6</c:v>
                </c:pt>
                <c:pt idx="6">
                  <c:v>4.60444E6</c:v>
                </c:pt>
                <c:pt idx="7">
                  <c:v>4.26786183333333E6</c:v>
                </c:pt>
                <c:pt idx="8">
                  <c:v>3.35700416666667E6</c:v>
                </c:pt>
                <c:pt idx="9">
                  <c:v>2.746352E6</c:v>
                </c:pt>
                <c:pt idx="10">
                  <c:v>2.41796633203125E6</c:v>
                </c:pt>
                <c:pt idx="11">
                  <c:v>2.598815E6</c:v>
                </c:pt>
                <c:pt idx="12">
                  <c:v>2.912815E6</c:v>
                </c:pt>
                <c:pt idx="13">
                  <c:v>2.394815E6</c:v>
                </c:pt>
                <c:pt idx="14">
                  <c:v>2.676815E6</c:v>
                </c:pt>
                <c:pt idx="15">
                  <c:v>2.607051E6</c:v>
                </c:pt>
                <c:pt idx="16">
                  <c:v>2.079051E6</c:v>
                </c:pt>
                <c:pt idx="17">
                  <c:v>3.05E6</c:v>
                </c:pt>
                <c:pt idx="18">
                  <c:v>2.260735E6</c:v>
                </c:pt>
              </c:numCache>
            </c:numRef>
          </c:val>
          <c:smooth val="0"/>
        </c:ser>
        <c:ser>
          <c:idx val="2"/>
          <c:order val="1"/>
          <c:tx>
            <c:v>Savings Bank Deposits + Currency Notes in Circulation (₹)</c:v>
          </c:tx>
          <c:spPr>
            <a:ln>
              <a:solidFill>
                <a:srgbClr val="008000"/>
              </a:solidFill>
            </a:ln>
          </c:spPr>
          <c:marker>
            <c:symbol val="none"/>
          </c:marker>
          <c:cat>
            <c:numRef>
              <c:f>'Selected Financial Data'!$K$98:$AC$98</c:f>
              <c:numCache>
                <c:formatCode>General</c:formatCode>
                <c:ptCount val="19"/>
                <c:pt idx="0">
                  <c:v>1917.0</c:v>
                </c:pt>
                <c:pt idx="1">
                  <c:v>1918.0</c:v>
                </c:pt>
                <c:pt idx="2">
                  <c:v>1919.0</c:v>
                </c:pt>
                <c:pt idx="3">
                  <c:v>1920.0</c:v>
                </c:pt>
                <c:pt idx="4">
                  <c:v>1921.0</c:v>
                </c:pt>
                <c:pt idx="5">
                  <c:v>1922.0</c:v>
                </c:pt>
                <c:pt idx="6">
                  <c:v>1923.0</c:v>
                </c:pt>
                <c:pt idx="7">
                  <c:v>1924.0</c:v>
                </c:pt>
                <c:pt idx="8">
                  <c:v>1925.0</c:v>
                </c:pt>
                <c:pt idx="9">
                  <c:v>1926.0</c:v>
                </c:pt>
                <c:pt idx="10">
                  <c:v>1927.0</c:v>
                </c:pt>
                <c:pt idx="11">
                  <c:v>1928.0</c:v>
                </c:pt>
                <c:pt idx="12">
                  <c:v>1929.0</c:v>
                </c:pt>
                <c:pt idx="13">
                  <c:v>1930.0</c:v>
                </c:pt>
                <c:pt idx="14">
                  <c:v>1931.0</c:v>
                </c:pt>
                <c:pt idx="15">
                  <c:v>1932.0</c:v>
                </c:pt>
                <c:pt idx="16">
                  <c:v>1933.0</c:v>
                </c:pt>
                <c:pt idx="17">
                  <c:v>1934.0</c:v>
                </c:pt>
                <c:pt idx="18">
                  <c:v>1935.0</c:v>
                </c:pt>
              </c:numCache>
            </c:numRef>
          </c:cat>
          <c:val>
            <c:numRef>
              <c:f>'Selected Financial Data'!$K$108:$AC$108</c:f>
              <c:numCache>
                <c:formatCode>_-* #,##0.0_-;\-* #,##0.0_-;_-* "-"??_-;_-@_-</c:formatCode>
                <c:ptCount val="19"/>
                <c:pt idx="0">
                  <c:v>1.757227E6</c:v>
                </c:pt>
                <c:pt idx="1">
                  <c:v>3.279166E6</c:v>
                </c:pt>
                <c:pt idx="2">
                  <c:v>2.49367547916667E6</c:v>
                </c:pt>
                <c:pt idx="3">
                  <c:v>3.353114625E6</c:v>
                </c:pt>
                <c:pt idx="4">
                  <c:v>4.098271E6</c:v>
                </c:pt>
                <c:pt idx="5">
                  <c:v>4.53246304166667E6</c:v>
                </c:pt>
                <c:pt idx="6">
                  <c:v>4.706952E6</c:v>
                </c:pt>
                <c:pt idx="7">
                  <c:v>4.36245683333333E6</c:v>
                </c:pt>
                <c:pt idx="8">
                  <c:v>3.44364116666667E6</c:v>
                </c:pt>
                <c:pt idx="9">
                  <c:v>2.88032E6</c:v>
                </c:pt>
                <c:pt idx="10">
                  <c:v>2.62786433203125E6</c:v>
                </c:pt>
                <c:pt idx="11">
                  <c:v>2.989774E6</c:v>
                </c:pt>
                <c:pt idx="12">
                  <c:v>3.301086E6</c:v>
                </c:pt>
                <c:pt idx="13">
                  <c:v>2.769484E6</c:v>
                </c:pt>
                <c:pt idx="14">
                  <c:v>3.026732E6</c:v>
                </c:pt>
                <c:pt idx="15">
                  <c:v>3.07261E6</c:v>
                </c:pt>
                <c:pt idx="16">
                  <c:v>2.679397E6</c:v>
                </c:pt>
                <c:pt idx="17">
                  <c:v>3.538675E6</c:v>
                </c:pt>
                <c:pt idx="18">
                  <c:v>2.792812E6</c:v>
                </c:pt>
              </c:numCache>
            </c:numRef>
          </c:val>
          <c:smooth val="0"/>
        </c:ser>
        <c:ser>
          <c:idx val="3"/>
          <c:order val="2"/>
          <c:tx>
            <c:v>Bank Deposits + Savings Bank Deposits + Currency Notes in Circulation (₹)</c:v>
          </c:tx>
          <c:spPr>
            <a:ln>
              <a:solidFill>
                <a:srgbClr val="C72027"/>
              </a:solidFill>
            </a:ln>
          </c:spPr>
          <c:marker>
            <c:symbol val="none"/>
          </c:marker>
          <c:cat>
            <c:numRef>
              <c:f>'Selected Financial Data'!$K$98:$AC$98</c:f>
              <c:numCache>
                <c:formatCode>General</c:formatCode>
                <c:ptCount val="19"/>
                <c:pt idx="0">
                  <c:v>1917.0</c:v>
                </c:pt>
                <c:pt idx="1">
                  <c:v>1918.0</c:v>
                </c:pt>
                <c:pt idx="2">
                  <c:v>1919.0</c:v>
                </c:pt>
                <c:pt idx="3">
                  <c:v>1920.0</c:v>
                </c:pt>
                <c:pt idx="4">
                  <c:v>1921.0</c:v>
                </c:pt>
                <c:pt idx="5">
                  <c:v>1922.0</c:v>
                </c:pt>
                <c:pt idx="6">
                  <c:v>1923.0</c:v>
                </c:pt>
                <c:pt idx="7">
                  <c:v>1924.0</c:v>
                </c:pt>
                <c:pt idx="8">
                  <c:v>1925.0</c:v>
                </c:pt>
                <c:pt idx="9">
                  <c:v>1926.0</c:v>
                </c:pt>
                <c:pt idx="10">
                  <c:v>1927.0</c:v>
                </c:pt>
                <c:pt idx="11">
                  <c:v>1928.0</c:v>
                </c:pt>
                <c:pt idx="12">
                  <c:v>1929.0</c:v>
                </c:pt>
                <c:pt idx="13">
                  <c:v>1930.0</c:v>
                </c:pt>
                <c:pt idx="14">
                  <c:v>1931.0</c:v>
                </c:pt>
                <c:pt idx="15">
                  <c:v>1932.0</c:v>
                </c:pt>
                <c:pt idx="16">
                  <c:v>1933.0</c:v>
                </c:pt>
                <c:pt idx="17">
                  <c:v>1934.0</c:v>
                </c:pt>
                <c:pt idx="18">
                  <c:v>1935.0</c:v>
                </c:pt>
              </c:numCache>
            </c:numRef>
          </c:cat>
          <c:val>
            <c:numRef>
              <c:f>'Selected Financial Data'!$K$109:$AC$109</c:f>
              <c:numCache>
                <c:formatCode>_-* #,##0_-;\-* #,##0_-;_-* "-"_-;_-@_-</c:formatCode>
                <c:ptCount val="19"/>
                <c:pt idx="0" formatCode="_-* #,##0_-;\-* #,##0_-;_-* &quot;-&quot;??_-;_-@_-">
                  <c:v>3.9985102E7</c:v>
                </c:pt>
                <c:pt idx="1">
                  <c:v>3.72196786302083E7</c:v>
                </c:pt>
                <c:pt idx="2" formatCode="_(* #,##0.00_);_(* \(#,##0.00\);_(* &quot;-&quot;??_);_(@_)">
                  <c:v>3.31505765208333E7</c:v>
                </c:pt>
                <c:pt idx="3" formatCode="_(* #,##0.00_);_(* \(#,##0.00\);_(* &quot;-&quot;??_);_(@_)">
                  <c:v>6.12398105625E7</c:v>
                </c:pt>
                <c:pt idx="4" formatCode="_(* #,##0.00_);_(* \(#,##0.00\);_(* &quot;-&quot;??_);_(@_)">
                  <c:v>6.7535746E7</c:v>
                </c:pt>
                <c:pt idx="5">
                  <c:v>6.82342608541667E7</c:v>
                </c:pt>
                <c:pt idx="6">
                  <c:v>6.378310059375E7</c:v>
                </c:pt>
                <c:pt idx="7">
                  <c:v>6.01345702708333E7</c:v>
                </c:pt>
                <c:pt idx="8">
                  <c:v>5.96122388229167E7</c:v>
                </c:pt>
                <c:pt idx="9">
                  <c:v>6.02383703125E7</c:v>
                </c:pt>
                <c:pt idx="10">
                  <c:v>5.93251076132812E7</c:v>
                </c:pt>
                <c:pt idx="11">
                  <c:v>5.937862656945E7</c:v>
                </c:pt>
                <c:pt idx="12">
                  <c:v>5.968993856945E7</c:v>
                </c:pt>
                <c:pt idx="13">
                  <c:v>5.915833656945E7</c:v>
                </c:pt>
                <c:pt idx="14">
                  <c:v>6.3026717E7</c:v>
                </c:pt>
                <c:pt idx="15">
                  <c:v>6.3072595E7</c:v>
                </c:pt>
                <c:pt idx="16">
                  <c:v>6.2679382E7</c:v>
                </c:pt>
                <c:pt idx="17" formatCode="_(* #,##0_);_(* \(#,##0\);_(* &quot;-&quot;??_);_(@_)">
                  <c:v>6.353866E7</c:v>
                </c:pt>
                <c:pt idx="18" formatCode="_(* #,##0_);_(* \(#,##0\);_(* &quot;-&quot;??_);_(@_)">
                  <c:v>6.2792797E7</c:v>
                </c:pt>
              </c:numCache>
            </c:numRef>
          </c:val>
          <c:smooth val="0"/>
        </c:ser>
        <c:dLbls>
          <c:showLegendKey val="0"/>
          <c:showVal val="0"/>
          <c:showCatName val="0"/>
          <c:showSerName val="0"/>
          <c:showPercent val="0"/>
          <c:showBubbleSize val="0"/>
        </c:dLbls>
        <c:marker val="1"/>
        <c:smooth val="0"/>
        <c:axId val="2071183480"/>
        <c:axId val="2071180712"/>
      </c:lineChart>
      <c:catAx>
        <c:axId val="2071183480"/>
        <c:scaling>
          <c:orientation val="minMax"/>
        </c:scaling>
        <c:delete val="0"/>
        <c:axPos val="b"/>
        <c:numFmt formatCode="General" sourceLinked="1"/>
        <c:majorTickMark val="out"/>
        <c:minorTickMark val="none"/>
        <c:tickLblPos val="nextTo"/>
        <c:crossAx val="2071180712"/>
        <c:crosses val="autoZero"/>
        <c:auto val="1"/>
        <c:lblAlgn val="ctr"/>
        <c:lblOffset val="100"/>
        <c:noMultiLvlLbl val="0"/>
      </c:catAx>
      <c:valAx>
        <c:axId val="2071180712"/>
        <c:scaling>
          <c:orientation val="minMax"/>
        </c:scaling>
        <c:delete val="0"/>
        <c:axPos val="l"/>
        <c:majorGridlines/>
        <c:numFmt formatCode="#,##0" sourceLinked="0"/>
        <c:majorTickMark val="out"/>
        <c:minorTickMark val="none"/>
        <c:tickLblPos val="nextTo"/>
        <c:crossAx val="2071183480"/>
        <c:crosses val="autoZero"/>
        <c:crossBetween val="midCat"/>
      </c:valAx>
    </c:plotArea>
    <c:legend>
      <c:legendPos val="b"/>
      <c:layout/>
      <c:overlay val="0"/>
      <c:txPr>
        <a:bodyPr/>
        <a:lstStyle/>
        <a:p>
          <a:pPr>
            <a:defRPr sz="1800" b="1"/>
          </a:pPr>
          <a:endParaRPr lang="en-US"/>
        </a:p>
      </c:txPr>
    </c:legend>
    <c:plotVisOnly val="1"/>
    <c:dispBlanksAs val="zero"/>
    <c:showDLblsOverMax val="0"/>
  </c:chart>
  <c:txPr>
    <a:bodyPr/>
    <a:lstStyle/>
    <a:p>
      <a:pPr>
        <a:defRPr sz="1400"/>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000"/>
            </a:pPr>
            <a:r>
              <a:rPr lang="en-US" sz="2000"/>
              <a:t>Figure 2. Net Domestic Assets</a:t>
            </a:r>
            <a:r>
              <a:rPr lang="en-US" sz="2000" baseline="0"/>
              <a:t> of Monetary Composition (%)</a:t>
            </a:r>
            <a:endParaRPr lang="en-US" sz="2000"/>
          </a:p>
        </c:rich>
      </c:tx>
      <c:layout/>
      <c:overlay val="0"/>
    </c:title>
    <c:autoTitleDeleted val="0"/>
    <c:plotArea>
      <c:layout/>
      <c:lineChart>
        <c:grouping val="standard"/>
        <c:varyColors val="0"/>
        <c:ser>
          <c:idx val="0"/>
          <c:order val="0"/>
          <c:tx>
            <c:v>Net Domestic Assets to Currency in Circulation (continuous)</c:v>
          </c:tx>
          <c:spPr>
            <a:ln>
              <a:solidFill>
                <a:srgbClr val="F76302"/>
              </a:solidFill>
            </a:ln>
          </c:spPr>
          <c:marker>
            <c:symbol val="none"/>
          </c:marker>
          <c:cat>
            <c:numRef>
              <c:f>'Simplified Annual'!$C$6:$AE$6</c:f>
              <c:numCache>
                <c:formatCode>General</c:formatCode>
                <c:ptCount val="29"/>
                <c:pt idx="0">
                  <c:v>1908.0</c:v>
                </c:pt>
                <c:pt idx="1">
                  <c:v>1909.0</c:v>
                </c:pt>
                <c:pt idx="2">
                  <c:v>1910.0</c:v>
                </c:pt>
                <c:pt idx="3">
                  <c:v>1911.0</c:v>
                </c:pt>
                <c:pt idx="4">
                  <c:v>1912.0</c:v>
                </c:pt>
                <c:pt idx="5">
                  <c:v>1913.0</c:v>
                </c:pt>
                <c:pt idx="6">
                  <c:v>1914.0</c:v>
                </c:pt>
                <c:pt idx="7">
                  <c:v>1915.0</c:v>
                </c:pt>
                <c:pt idx="8">
                  <c:v>1916.0</c:v>
                </c:pt>
                <c:pt idx="9">
                  <c:v>1917.0</c:v>
                </c:pt>
                <c:pt idx="10">
                  <c:v>1918.0</c:v>
                </c:pt>
                <c:pt idx="11">
                  <c:v>1919.0</c:v>
                </c:pt>
                <c:pt idx="12">
                  <c:v>1920.0</c:v>
                </c:pt>
                <c:pt idx="13">
                  <c:v>1921.0</c:v>
                </c:pt>
                <c:pt idx="14">
                  <c:v>1922.0</c:v>
                </c:pt>
                <c:pt idx="15">
                  <c:v>1923.0</c:v>
                </c:pt>
                <c:pt idx="16">
                  <c:v>1924.0</c:v>
                </c:pt>
                <c:pt idx="17">
                  <c:v>1925.0</c:v>
                </c:pt>
                <c:pt idx="18">
                  <c:v>1926.0</c:v>
                </c:pt>
                <c:pt idx="19">
                  <c:v>1927.0</c:v>
                </c:pt>
                <c:pt idx="20">
                  <c:v>1928.0</c:v>
                </c:pt>
                <c:pt idx="21">
                  <c:v>1929.0</c:v>
                </c:pt>
                <c:pt idx="22">
                  <c:v>1930.0</c:v>
                </c:pt>
                <c:pt idx="23">
                  <c:v>1931.0</c:v>
                </c:pt>
                <c:pt idx="24">
                  <c:v>1932.0</c:v>
                </c:pt>
                <c:pt idx="25">
                  <c:v>1933.0</c:v>
                </c:pt>
                <c:pt idx="26">
                  <c:v>1934.0</c:v>
                </c:pt>
                <c:pt idx="27">
                  <c:v>1935.0</c:v>
                </c:pt>
              </c:numCache>
            </c:numRef>
          </c:cat>
          <c:val>
            <c:numRef>
              <c:f>'Simplified Annual'!$C$43:$AE$43</c:f>
              <c:numCache>
                <c:formatCode>0%</c:formatCode>
                <c:ptCount val="29"/>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formatCode="0.00%">
                  <c:v>0.0154701001246236</c:v>
                </c:pt>
                <c:pt idx="25">
                  <c:v>0.0</c:v>
                </c:pt>
                <c:pt idx="26">
                  <c:v>5.38360655737705E-6</c:v>
                </c:pt>
                <c:pt idx="27" formatCode="0.00%">
                  <c:v>0.0237803015391012</c:v>
                </c:pt>
              </c:numCache>
            </c:numRef>
          </c:val>
          <c:smooth val="0"/>
        </c:ser>
        <c:dLbls>
          <c:showLegendKey val="0"/>
          <c:showVal val="0"/>
          <c:showCatName val="0"/>
          <c:showSerName val="0"/>
          <c:showPercent val="0"/>
          <c:showBubbleSize val="0"/>
        </c:dLbls>
        <c:marker val="1"/>
        <c:smooth val="0"/>
        <c:axId val="2115119208"/>
        <c:axId val="2115051512"/>
      </c:lineChart>
      <c:catAx>
        <c:axId val="2115119208"/>
        <c:scaling>
          <c:orientation val="minMax"/>
        </c:scaling>
        <c:delete val="0"/>
        <c:axPos val="b"/>
        <c:numFmt formatCode="General" sourceLinked="1"/>
        <c:majorTickMark val="out"/>
        <c:minorTickMark val="none"/>
        <c:tickLblPos val="nextTo"/>
        <c:txPr>
          <a:bodyPr/>
          <a:lstStyle/>
          <a:p>
            <a:pPr>
              <a:defRPr sz="1400"/>
            </a:pPr>
            <a:endParaRPr lang="en-US"/>
          </a:p>
        </c:txPr>
        <c:crossAx val="2115051512"/>
        <c:crosses val="autoZero"/>
        <c:auto val="1"/>
        <c:lblAlgn val="ctr"/>
        <c:lblOffset val="100"/>
        <c:noMultiLvlLbl val="0"/>
      </c:catAx>
      <c:valAx>
        <c:axId val="2115051512"/>
        <c:scaling>
          <c:orientation val="minMax"/>
          <c:max val="0.04"/>
        </c:scaling>
        <c:delete val="0"/>
        <c:axPos val="l"/>
        <c:majorGridlines/>
        <c:numFmt formatCode="0%" sourceLinked="1"/>
        <c:majorTickMark val="in"/>
        <c:minorTickMark val="none"/>
        <c:tickLblPos val="nextTo"/>
        <c:txPr>
          <a:bodyPr/>
          <a:lstStyle/>
          <a:p>
            <a:pPr>
              <a:defRPr sz="1400"/>
            </a:pPr>
            <a:endParaRPr lang="en-US"/>
          </a:p>
        </c:txPr>
        <c:crossAx val="2115119208"/>
        <c:crosses val="autoZero"/>
        <c:crossBetween val="midCat"/>
        <c:majorUnit val="0.01"/>
        <c:minorUnit val="0.0001"/>
      </c:valAx>
    </c:plotArea>
    <c:legend>
      <c:legendPos val="b"/>
      <c:layout/>
      <c:overlay val="0"/>
      <c:txPr>
        <a:bodyPr/>
        <a:lstStyle/>
        <a:p>
          <a:pPr>
            <a:defRPr sz="1400"/>
          </a:pPr>
          <a:endParaRPr lang="en-US"/>
        </a:p>
      </c:txPr>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sz="2000"/>
            </a:pPr>
            <a:r>
              <a:rPr lang="en-US" sz="2000"/>
              <a:t>Figure 1. Net Foreign Assets (% of Monetary Base; Currency Board Orthodoxy = 100% or a bit more) (Continuous)</a:t>
            </a:r>
          </a:p>
        </c:rich>
      </c:tx>
      <c:layout/>
      <c:overlay val="0"/>
    </c:title>
    <c:autoTitleDeleted val="0"/>
    <c:plotArea>
      <c:layout/>
      <c:areaChart>
        <c:grouping val="standard"/>
        <c:varyColors val="0"/>
        <c:ser>
          <c:idx val="0"/>
          <c:order val="0"/>
          <c:tx>
            <c:v>Net Foreign Assets to Currency in Circulation (continuous)</c:v>
          </c:tx>
          <c:cat>
            <c:numRef>
              <c:f>'Simplified Annual'!$C$36:$Z$36</c:f>
              <c:numCache>
                <c:formatCode>General</c:formatCode>
                <c:ptCount val="24"/>
                <c:pt idx="0">
                  <c:v>1908.0</c:v>
                </c:pt>
                <c:pt idx="1">
                  <c:v>1909.0</c:v>
                </c:pt>
                <c:pt idx="2">
                  <c:v>1910.0</c:v>
                </c:pt>
                <c:pt idx="3">
                  <c:v>1911.0</c:v>
                </c:pt>
                <c:pt idx="4">
                  <c:v>1912.0</c:v>
                </c:pt>
                <c:pt idx="5">
                  <c:v>1913.0</c:v>
                </c:pt>
                <c:pt idx="6">
                  <c:v>1918.0</c:v>
                </c:pt>
                <c:pt idx="7">
                  <c:v>1919.0</c:v>
                </c:pt>
                <c:pt idx="8">
                  <c:v>1920.0</c:v>
                </c:pt>
                <c:pt idx="9">
                  <c:v>1921.0</c:v>
                </c:pt>
                <c:pt idx="10">
                  <c:v>1922.0</c:v>
                </c:pt>
                <c:pt idx="11">
                  <c:v>1923.0</c:v>
                </c:pt>
                <c:pt idx="12">
                  <c:v>1924.0</c:v>
                </c:pt>
                <c:pt idx="13">
                  <c:v>1925.0</c:v>
                </c:pt>
                <c:pt idx="14">
                  <c:v>1926.0</c:v>
                </c:pt>
                <c:pt idx="15">
                  <c:v>1927.0</c:v>
                </c:pt>
                <c:pt idx="16">
                  <c:v>1928.0</c:v>
                </c:pt>
                <c:pt idx="17">
                  <c:v>1929.0</c:v>
                </c:pt>
                <c:pt idx="18">
                  <c:v>1930.0</c:v>
                </c:pt>
                <c:pt idx="19">
                  <c:v>1931.0</c:v>
                </c:pt>
                <c:pt idx="20">
                  <c:v>1932.0</c:v>
                </c:pt>
                <c:pt idx="21">
                  <c:v>1933.0</c:v>
                </c:pt>
                <c:pt idx="22">
                  <c:v>1934.0</c:v>
                </c:pt>
                <c:pt idx="23">
                  <c:v>1935.0</c:v>
                </c:pt>
              </c:numCache>
            </c:numRef>
          </c:cat>
          <c:val>
            <c:numRef>
              <c:f>'Simplified Annual'!$C$37:$Z$37</c:f>
              <c:numCache>
                <c:formatCode>0.00%</c:formatCode>
                <c:ptCount val="24"/>
                <c:pt idx="0">
                  <c:v>1.0</c:v>
                </c:pt>
                <c:pt idx="1">
                  <c:v>1.003852447204969</c:v>
                </c:pt>
                <c:pt idx="2">
                  <c:v>1.003304310559006</c:v>
                </c:pt>
                <c:pt idx="3">
                  <c:v>1.005437907743071</c:v>
                </c:pt>
                <c:pt idx="4">
                  <c:v>1.0060821245052</c:v>
                </c:pt>
                <c:pt idx="5">
                  <c:v>1.014053266256805</c:v>
                </c:pt>
                <c:pt idx="6">
                  <c:v>1.050666190099796</c:v>
                </c:pt>
                <c:pt idx="7">
                  <c:v>1.053210216332301</c:v>
                </c:pt>
                <c:pt idx="8">
                  <c:v>1.056412913318098</c:v>
                </c:pt>
                <c:pt idx="9">
                  <c:v>1.047486863094384</c:v>
                </c:pt>
                <c:pt idx="10">
                  <c:v>1.029546370534067</c:v>
                </c:pt>
                <c:pt idx="11">
                  <c:v>1.150121452065832</c:v>
                </c:pt>
                <c:pt idx="12">
                  <c:v>1.037959347525152</c:v>
                </c:pt>
                <c:pt idx="13">
                  <c:v>1.029424473287194</c:v>
                </c:pt>
                <c:pt idx="14">
                  <c:v>1.29833830050964</c:v>
                </c:pt>
                <c:pt idx="15">
                  <c:v>1.291965563532607</c:v>
                </c:pt>
                <c:pt idx="16">
                  <c:v>1.372227010649629</c:v>
                </c:pt>
                <c:pt idx="17">
                  <c:v>1.090753837329668</c:v>
                </c:pt>
                <c:pt idx="18">
                  <c:v>1.37348973093955</c:v>
                </c:pt>
                <c:pt idx="19">
                  <c:v>1.103611620200074</c:v>
                </c:pt>
                <c:pt idx="20">
                  <c:v>1.054034731196283</c:v>
                </c:pt>
                <c:pt idx="21">
                  <c:v>1.067337453803903</c:v>
                </c:pt>
                <c:pt idx="22">
                  <c:v>1.049768</c:v>
                </c:pt>
                <c:pt idx="23">
                  <c:v>1.129709647526136</c:v>
                </c:pt>
              </c:numCache>
            </c:numRef>
          </c:val>
        </c:ser>
        <c:dLbls>
          <c:showLegendKey val="0"/>
          <c:showVal val="0"/>
          <c:showCatName val="0"/>
          <c:showSerName val="0"/>
          <c:showPercent val="0"/>
          <c:showBubbleSize val="0"/>
        </c:dLbls>
        <c:axId val="2122477576"/>
        <c:axId val="2122495320"/>
      </c:areaChart>
      <c:catAx>
        <c:axId val="2122477576"/>
        <c:scaling>
          <c:orientation val="minMax"/>
        </c:scaling>
        <c:delete val="0"/>
        <c:axPos val="b"/>
        <c:numFmt formatCode="General" sourceLinked="1"/>
        <c:majorTickMark val="out"/>
        <c:minorTickMark val="none"/>
        <c:tickLblPos val="nextTo"/>
        <c:txPr>
          <a:bodyPr/>
          <a:lstStyle/>
          <a:p>
            <a:pPr>
              <a:defRPr sz="1400" b="0"/>
            </a:pPr>
            <a:endParaRPr lang="en-US"/>
          </a:p>
        </c:txPr>
        <c:crossAx val="2122495320"/>
        <c:crosses val="autoZero"/>
        <c:auto val="1"/>
        <c:lblAlgn val="ctr"/>
        <c:lblOffset val="100"/>
        <c:noMultiLvlLbl val="0"/>
      </c:catAx>
      <c:valAx>
        <c:axId val="2122495320"/>
        <c:scaling>
          <c:orientation val="minMax"/>
          <c:max val="1.4"/>
        </c:scaling>
        <c:delete val="0"/>
        <c:axPos val="l"/>
        <c:majorGridlines/>
        <c:numFmt formatCode="0%" sourceLinked="0"/>
        <c:majorTickMark val="out"/>
        <c:minorTickMark val="none"/>
        <c:tickLblPos val="nextTo"/>
        <c:txPr>
          <a:bodyPr/>
          <a:lstStyle/>
          <a:p>
            <a:pPr>
              <a:defRPr sz="1400"/>
            </a:pPr>
            <a:endParaRPr lang="en-US"/>
          </a:p>
        </c:txPr>
        <c:crossAx val="2122477576"/>
        <c:crosses val="autoZero"/>
        <c:crossBetween val="midCat"/>
      </c:valAx>
    </c:plotArea>
    <c:legend>
      <c:legendPos val="b"/>
      <c:layout/>
      <c:overlay val="0"/>
      <c:txPr>
        <a:bodyPr/>
        <a:lstStyle/>
        <a:p>
          <a:pPr>
            <a:defRPr sz="1400"/>
          </a:pPr>
          <a:endParaRPr lang="en-US"/>
        </a:p>
      </c:txPr>
    </c:legend>
    <c:plotVisOnly val="1"/>
    <c:dispBlanksAs val="zero"/>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n-US" sz="2000"/>
              <a:t>Figure 3a. Year-Over-Year Reserve Pass-Through (%) </a:t>
            </a:r>
          </a:p>
          <a:p>
            <a:pPr>
              <a:defRPr/>
            </a:pPr>
            <a:r>
              <a:rPr lang="en-US" sz="2000"/>
              <a:t>(100% = currency board orthodoxy) (Discrete)</a:t>
            </a:r>
          </a:p>
        </c:rich>
      </c:tx>
      <c:layout/>
      <c:overlay val="0"/>
    </c:title>
    <c:autoTitleDeleted val="0"/>
    <c:plotArea>
      <c:layout/>
      <c:lineChart>
        <c:grouping val="standard"/>
        <c:varyColors val="0"/>
        <c:ser>
          <c:idx val="0"/>
          <c:order val="0"/>
          <c:tx>
            <c:v>Reserve Pass-Through Ratio (discrete)</c:v>
          </c:tx>
          <c:spPr>
            <a:ln>
              <a:solidFill>
                <a:srgbClr val="9C51FF"/>
              </a:solidFill>
            </a:ln>
          </c:spPr>
          <c:marker>
            <c:symbol val="none"/>
          </c:marker>
          <c:cat>
            <c:numRef>
              <c:f>'Simplified Annual'!$D$6:$AD$6</c:f>
              <c:numCache>
                <c:formatCode>General</c:formatCode>
                <c:ptCount val="27"/>
                <c:pt idx="0">
                  <c:v>1909.0</c:v>
                </c:pt>
                <c:pt idx="1">
                  <c:v>1910.0</c:v>
                </c:pt>
                <c:pt idx="2">
                  <c:v>1911.0</c:v>
                </c:pt>
                <c:pt idx="3">
                  <c:v>1912.0</c:v>
                </c:pt>
                <c:pt idx="4">
                  <c:v>1913.0</c:v>
                </c:pt>
                <c:pt idx="5">
                  <c:v>1914.0</c:v>
                </c:pt>
                <c:pt idx="6">
                  <c:v>1915.0</c:v>
                </c:pt>
                <c:pt idx="7">
                  <c:v>1916.0</c:v>
                </c:pt>
                <c:pt idx="8">
                  <c:v>1917.0</c:v>
                </c:pt>
                <c:pt idx="9">
                  <c:v>1918.0</c:v>
                </c:pt>
                <c:pt idx="10">
                  <c:v>1919.0</c:v>
                </c:pt>
                <c:pt idx="11">
                  <c:v>1920.0</c:v>
                </c:pt>
                <c:pt idx="12">
                  <c:v>1921.0</c:v>
                </c:pt>
                <c:pt idx="13">
                  <c:v>1922.0</c:v>
                </c:pt>
                <c:pt idx="14">
                  <c:v>1923.0</c:v>
                </c:pt>
                <c:pt idx="15">
                  <c:v>1924.0</c:v>
                </c:pt>
                <c:pt idx="16">
                  <c:v>1925.0</c:v>
                </c:pt>
                <c:pt idx="17">
                  <c:v>1926.0</c:v>
                </c:pt>
                <c:pt idx="18">
                  <c:v>1927.0</c:v>
                </c:pt>
                <c:pt idx="19">
                  <c:v>1928.0</c:v>
                </c:pt>
                <c:pt idx="20">
                  <c:v>1929.0</c:v>
                </c:pt>
                <c:pt idx="21">
                  <c:v>1930.0</c:v>
                </c:pt>
                <c:pt idx="22">
                  <c:v>1931.0</c:v>
                </c:pt>
                <c:pt idx="23">
                  <c:v>1932.0</c:v>
                </c:pt>
                <c:pt idx="24">
                  <c:v>1933.0</c:v>
                </c:pt>
                <c:pt idx="25">
                  <c:v>1934.0</c:v>
                </c:pt>
                <c:pt idx="26">
                  <c:v>1935.0</c:v>
                </c:pt>
              </c:numCache>
            </c:numRef>
          </c:cat>
          <c:val>
            <c:numRef>
              <c:f>'Simplified Annual'!$D$33:$AD$33</c:f>
              <c:numCache>
                <c:formatCode>0.00%</c:formatCode>
                <c:ptCount val="27"/>
                <c:pt idx="0">
                  <c:v>0.987984481437167</c:v>
                </c:pt>
                <c:pt idx="1">
                  <c:v>0.0</c:v>
                </c:pt>
                <c:pt idx="2">
                  <c:v>0.989349293282478</c:v>
                </c:pt>
                <c:pt idx="3">
                  <c:v>0.992520288424081</c:v>
                </c:pt>
                <c:pt idx="4">
                  <c:v>1.078054138153933</c:v>
                </c:pt>
                <c:pt idx="5" formatCode="General">
                  <c:v>0.0</c:v>
                </c:pt>
                <c:pt idx="6" formatCode="General">
                  <c:v>0.0</c:v>
                </c:pt>
                <c:pt idx="7" formatCode="General">
                  <c:v>0.0</c:v>
                </c:pt>
                <c:pt idx="8" formatCode="General">
                  <c:v>0.0</c:v>
                </c:pt>
                <c:pt idx="9">
                  <c:v>0.923786320567031</c:v>
                </c:pt>
                <c:pt idx="10">
                  <c:v>0.958654032203945</c:v>
                </c:pt>
                <c:pt idx="11">
                  <c:v>0.938850885898565</c:v>
                </c:pt>
                <c:pt idx="12">
                  <c:v>0.99235861867764</c:v>
                </c:pt>
                <c:pt idx="13">
                  <c:v>1.143285234373348</c:v>
                </c:pt>
                <c:pt idx="14">
                  <c:v>0.232340797270927</c:v>
                </c:pt>
                <c:pt idx="15">
                  <c:v>0.388749008690301</c:v>
                </c:pt>
                <c:pt idx="16">
                  <c:v>0.935090693702696</c:v>
                </c:pt>
                <c:pt idx="17">
                  <c:v>-5.555841027657867</c:v>
                </c:pt>
                <c:pt idx="18">
                  <c:v>0.74334963429158</c:v>
                </c:pt>
                <c:pt idx="19">
                  <c:v>0.40894254697541</c:v>
                </c:pt>
                <c:pt idx="20">
                  <c:v>-0.807197943444729</c:v>
                </c:pt>
                <c:pt idx="21">
                  <c:v>-4.621300017266814</c:v>
                </c:pt>
                <c:pt idx="22">
                  <c:v>-0.841565779286346</c:v>
                </c:pt>
                <c:pt idx="23">
                  <c:v>0.338263081320885</c:v>
                </c:pt>
                <c:pt idx="24">
                  <c:v>0.998348755112717</c:v>
                </c:pt>
                <c:pt idx="25">
                  <c:v>0.987998495497844</c:v>
                </c:pt>
                <c:pt idx="26">
                  <c:v>1.218343243365816</c:v>
                </c:pt>
              </c:numCache>
            </c:numRef>
          </c:val>
          <c:smooth val="0"/>
        </c:ser>
        <c:dLbls>
          <c:showLegendKey val="0"/>
          <c:showVal val="0"/>
          <c:showCatName val="0"/>
          <c:showSerName val="0"/>
          <c:showPercent val="0"/>
          <c:showBubbleSize val="0"/>
        </c:dLbls>
        <c:marker val="1"/>
        <c:smooth val="0"/>
        <c:axId val="2115016856"/>
        <c:axId val="2115018040"/>
      </c:lineChart>
      <c:catAx>
        <c:axId val="2115016856"/>
        <c:scaling>
          <c:orientation val="minMax"/>
        </c:scaling>
        <c:delete val="0"/>
        <c:axPos val="b"/>
        <c:numFmt formatCode="General" sourceLinked="1"/>
        <c:majorTickMark val="out"/>
        <c:minorTickMark val="none"/>
        <c:tickLblPos val="low"/>
        <c:crossAx val="2115018040"/>
        <c:crossesAt val="-1000.0"/>
        <c:auto val="1"/>
        <c:lblAlgn val="ctr"/>
        <c:lblOffset val="100"/>
        <c:noMultiLvlLbl val="0"/>
      </c:catAx>
      <c:valAx>
        <c:axId val="2115018040"/>
        <c:scaling>
          <c:orientation val="minMax"/>
          <c:max val="2.0"/>
          <c:min val="-2.0"/>
        </c:scaling>
        <c:delete val="0"/>
        <c:axPos val="l"/>
        <c:majorGridlines/>
        <c:numFmt formatCode="0%" sourceLinked="0"/>
        <c:majorTickMark val="out"/>
        <c:minorTickMark val="none"/>
        <c:tickLblPos val="nextTo"/>
        <c:crossAx val="2115016856"/>
        <c:crosses val="autoZero"/>
        <c:crossBetween val="between"/>
      </c:valAx>
    </c:plotArea>
    <c:legend>
      <c:legendPos val="b"/>
      <c:layout/>
      <c:overlay val="0"/>
    </c:legend>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2000"/>
            </a:pPr>
            <a:r>
              <a:rPr lang="en-US" sz="2000"/>
              <a:t>Figure 3. Year-Over-Year Reserve Pass-Through (%)  </a:t>
            </a:r>
          </a:p>
          <a:p>
            <a:pPr>
              <a:defRPr sz="2000"/>
            </a:pPr>
            <a:r>
              <a:rPr lang="en-US" sz="2000"/>
              <a:t>(100% = currency board orthodoxy) (Continuous)</a:t>
            </a:r>
          </a:p>
        </c:rich>
      </c:tx>
      <c:layout/>
      <c:overlay val="0"/>
    </c:title>
    <c:autoTitleDeleted val="0"/>
    <c:plotArea>
      <c:layout/>
      <c:lineChart>
        <c:grouping val="standard"/>
        <c:varyColors val="0"/>
        <c:ser>
          <c:idx val="0"/>
          <c:order val="0"/>
          <c:tx>
            <c:v>Reserve Pass-Through Ratio (continuous)</c:v>
          </c:tx>
          <c:spPr>
            <a:ln>
              <a:solidFill>
                <a:srgbClr val="9C51FF"/>
              </a:solidFill>
            </a:ln>
          </c:spPr>
          <c:marker>
            <c:symbol val="none"/>
          </c:marker>
          <c:cat>
            <c:numRef>
              <c:f>'Simplified Annual'!$C$39:$Y$39</c:f>
              <c:numCache>
                <c:formatCode>General</c:formatCode>
                <c:ptCount val="23"/>
                <c:pt idx="0">
                  <c:v>1909.0</c:v>
                </c:pt>
                <c:pt idx="1">
                  <c:v>1910.0</c:v>
                </c:pt>
                <c:pt idx="2">
                  <c:v>1911.0</c:v>
                </c:pt>
                <c:pt idx="3">
                  <c:v>1912.0</c:v>
                </c:pt>
                <c:pt idx="4">
                  <c:v>1913.0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numCache>
            </c:numRef>
          </c:cat>
          <c:val>
            <c:numRef>
              <c:f>'Simplified Annual'!$C$40:$Y$40</c:f>
              <c:numCache>
                <c:formatCode>0.00%</c:formatCode>
                <c:ptCount val="23"/>
                <c:pt idx="0">
                  <c:v>0.987984481437167</c:v>
                </c:pt>
                <c:pt idx="1">
                  <c:v>0.0</c:v>
                </c:pt>
                <c:pt idx="2">
                  <c:v>0.989349293282478</c:v>
                </c:pt>
                <c:pt idx="3">
                  <c:v>0.992520288424081</c:v>
                </c:pt>
                <c:pt idx="4">
                  <c:v>1.078054138153933</c:v>
                </c:pt>
                <c:pt idx="5">
                  <c:v>0.923786320567031</c:v>
                </c:pt>
                <c:pt idx="6">
                  <c:v>0.958654032203945</c:v>
                </c:pt>
                <c:pt idx="7">
                  <c:v>0.938850885898565</c:v>
                </c:pt>
                <c:pt idx="8">
                  <c:v>0.99235861867764</c:v>
                </c:pt>
                <c:pt idx="9">
                  <c:v>1.143285234373348</c:v>
                </c:pt>
                <c:pt idx="10">
                  <c:v>0.232340797270927</c:v>
                </c:pt>
                <c:pt idx="11">
                  <c:v>0.388749008690301</c:v>
                </c:pt>
                <c:pt idx="12">
                  <c:v>0.935090693702696</c:v>
                </c:pt>
                <c:pt idx="13">
                  <c:v>-5.555841027657867</c:v>
                </c:pt>
                <c:pt idx="14">
                  <c:v>0.74334963429158</c:v>
                </c:pt>
                <c:pt idx="15">
                  <c:v>0.40894254697541</c:v>
                </c:pt>
                <c:pt idx="16">
                  <c:v>-0.807197943444729</c:v>
                </c:pt>
                <c:pt idx="17">
                  <c:v>-4.621300017266814</c:v>
                </c:pt>
                <c:pt idx="18">
                  <c:v>-0.841565779286346</c:v>
                </c:pt>
                <c:pt idx="19">
                  <c:v>0.338263081320885</c:v>
                </c:pt>
                <c:pt idx="20">
                  <c:v>0.998348755112717</c:v>
                </c:pt>
                <c:pt idx="21">
                  <c:v>0.987998495497844</c:v>
                </c:pt>
                <c:pt idx="22">
                  <c:v>1.218343243365816</c:v>
                </c:pt>
              </c:numCache>
            </c:numRef>
          </c:val>
          <c:smooth val="0"/>
        </c:ser>
        <c:dLbls>
          <c:showLegendKey val="0"/>
          <c:showVal val="0"/>
          <c:showCatName val="0"/>
          <c:showSerName val="0"/>
          <c:showPercent val="0"/>
          <c:showBubbleSize val="0"/>
        </c:dLbls>
        <c:marker val="1"/>
        <c:smooth val="0"/>
        <c:axId val="2122548728"/>
        <c:axId val="2122541992"/>
      </c:lineChart>
      <c:catAx>
        <c:axId val="2122548728"/>
        <c:scaling>
          <c:orientation val="minMax"/>
        </c:scaling>
        <c:delete val="0"/>
        <c:axPos val="b"/>
        <c:numFmt formatCode="General" sourceLinked="1"/>
        <c:majorTickMark val="out"/>
        <c:minorTickMark val="none"/>
        <c:tickLblPos val="low"/>
        <c:crossAx val="2122541992"/>
        <c:crossesAt val="-1000.0"/>
        <c:auto val="1"/>
        <c:lblAlgn val="ctr"/>
        <c:lblOffset val="100"/>
        <c:noMultiLvlLbl val="0"/>
      </c:catAx>
      <c:valAx>
        <c:axId val="2122541992"/>
        <c:scaling>
          <c:orientation val="minMax"/>
          <c:max val="2.0"/>
          <c:min val="-2.0"/>
        </c:scaling>
        <c:delete val="0"/>
        <c:axPos val="l"/>
        <c:majorGridlines/>
        <c:numFmt formatCode="0%" sourceLinked="0"/>
        <c:majorTickMark val="out"/>
        <c:minorTickMark val="none"/>
        <c:tickLblPos val="nextTo"/>
        <c:crossAx val="2122548728"/>
        <c:crossesAt val="1.0"/>
        <c:crossBetween val="midCat"/>
      </c:valAx>
    </c:plotArea>
    <c:legend>
      <c:legendPos val="b"/>
      <c:layout/>
      <c:overlay val="0"/>
    </c:legend>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000"/>
            </a:pPr>
            <a:r>
              <a:rPr lang="en-US" sz="2000"/>
              <a:t>Figure 4a. Changes in Monetary Base and Net Foreign Reserves (Rupees) (Discrete)</a:t>
            </a:r>
          </a:p>
        </c:rich>
      </c:tx>
      <c:layout/>
      <c:overlay val="0"/>
    </c:title>
    <c:autoTitleDeleted val="0"/>
    <c:plotArea>
      <c:layout/>
      <c:lineChart>
        <c:grouping val="standard"/>
        <c:varyColors val="0"/>
        <c:ser>
          <c:idx val="0"/>
          <c:order val="0"/>
          <c:tx>
            <c:v>Year-Over-Year Changes in Monetary Base (₹) (discrete)</c:v>
          </c:tx>
          <c:spPr>
            <a:ln>
              <a:solidFill>
                <a:schemeClr val="bg1">
                  <a:lumMod val="50000"/>
                </a:schemeClr>
              </a:solidFill>
            </a:ln>
          </c:spPr>
          <c:marker>
            <c:symbol val="none"/>
          </c:marker>
          <c:cat>
            <c:numRef>
              <c:f>'Simplified Annual'!$D$6:$AD$6</c:f>
              <c:numCache>
                <c:formatCode>General</c:formatCode>
                <c:ptCount val="27"/>
                <c:pt idx="0">
                  <c:v>1909.0</c:v>
                </c:pt>
                <c:pt idx="1">
                  <c:v>1910.0</c:v>
                </c:pt>
                <c:pt idx="2">
                  <c:v>1911.0</c:v>
                </c:pt>
                <c:pt idx="3">
                  <c:v>1912.0</c:v>
                </c:pt>
                <c:pt idx="4">
                  <c:v>1913.0</c:v>
                </c:pt>
                <c:pt idx="5">
                  <c:v>1914.0</c:v>
                </c:pt>
                <c:pt idx="6">
                  <c:v>1915.0</c:v>
                </c:pt>
                <c:pt idx="7">
                  <c:v>1916.0</c:v>
                </c:pt>
                <c:pt idx="8">
                  <c:v>1917.0</c:v>
                </c:pt>
                <c:pt idx="9">
                  <c:v>1918.0</c:v>
                </c:pt>
                <c:pt idx="10">
                  <c:v>1919.0</c:v>
                </c:pt>
                <c:pt idx="11">
                  <c:v>1920.0</c:v>
                </c:pt>
                <c:pt idx="12">
                  <c:v>1921.0</c:v>
                </c:pt>
                <c:pt idx="13">
                  <c:v>1922.0</c:v>
                </c:pt>
                <c:pt idx="14">
                  <c:v>1923.0</c:v>
                </c:pt>
                <c:pt idx="15">
                  <c:v>1924.0</c:v>
                </c:pt>
                <c:pt idx="16">
                  <c:v>1925.0</c:v>
                </c:pt>
                <c:pt idx="17">
                  <c:v>1926.0</c:v>
                </c:pt>
                <c:pt idx="18">
                  <c:v>1927.0</c:v>
                </c:pt>
                <c:pt idx="19">
                  <c:v>1928.0</c:v>
                </c:pt>
                <c:pt idx="20">
                  <c:v>1929.0</c:v>
                </c:pt>
                <c:pt idx="21">
                  <c:v>1930.0</c:v>
                </c:pt>
                <c:pt idx="22">
                  <c:v>1931.0</c:v>
                </c:pt>
                <c:pt idx="23">
                  <c:v>1932.0</c:v>
                </c:pt>
                <c:pt idx="24">
                  <c:v>1933.0</c:v>
                </c:pt>
                <c:pt idx="25">
                  <c:v>1934.0</c:v>
                </c:pt>
                <c:pt idx="26">
                  <c:v>1935.0</c:v>
                </c:pt>
              </c:numCache>
            </c:numRef>
          </c:cat>
          <c:val>
            <c:numRef>
              <c:f>'Simplified Annual'!$D$31:$AD$31</c:f>
              <c:numCache>
                <c:formatCode>#,##0.00</c:formatCode>
                <c:ptCount val="27"/>
                <c:pt idx="0">
                  <c:v>255000.0</c:v>
                </c:pt>
                <c:pt idx="1">
                  <c:v>0.0</c:v>
                </c:pt>
                <c:pt idx="2">
                  <c:v>322395.0</c:v>
                </c:pt>
                <c:pt idx="3">
                  <c:v>499525.0</c:v>
                </c:pt>
                <c:pt idx="4">
                  <c:v>-150000.0</c:v>
                </c:pt>
                <c:pt idx="5">
                  <c:v>-232700.0</c:v>
                </c:pt>
                <c:pt idx="6">
                  <c:v>98000.0</c:v>
                </c:pt>
                <c:pt idx="7">
                  <c:v>323495.0</c:v>
                </c:pt>
                <c:pt idx="8">
                  <c:v>0.0</c:v>
                </c:pt>
                <c:pt idx="9">
                  <c:v>1.69857E6</c:v>
                </c:pt>
                <c:pt idx="10">
                  <c:v>-801359.5208333334</c:v>
                </c:pt>
                <c:pt idx="11">
                  <c:v>872079.1458333334</c:v>
                </c:pt>
                <c:pt idx="12">
                  <c:v>728280.375</c:v>
                </c:pt>
                <c:pt idx="13">
                  <c:v>460402.041666667</c:v>
                </c:pt>
                <c:pt idx="14">
                  <c:v>169547.958333333</c:v>
                </c:pt>
                <c:pt idx="15">
                  <c:v>-336578.166666667</c:v>
                </c:pt>
                <c:pt idx="16">
                  <c:v>-910857.6666666665</c:v>
                </c:pt>
                <c:pt idx="17">
                  <c:v>-610652.1666666665</c:v>
                </c:pt>
                <c:pt idx="18">
                  <c:v>-328385.66796875</c:v>
                </c:pt>
                <c:pt idx="19">
                  <c:v>180848.66796875</c:v>
                </c:pt>
                <c:pt idx="20">
                  <c:v>314000.0</c:v>
                </c:pt>
                <c:pt idx="21">
                  <c:v>-518000.0</c:v>
                </c:pt>
                <c:pt idx="22">
                  <c:v>282000.0</c:v>
                </c:pt>
                <c:pt idx="23">
                  <c:v>-69764.0</c:v>
                </c:pt>
                <c:pt idx="24">
                  <c:v>-528000.0</c:v>
                </c:pt>
                <c:pt idx="25">
                  <c:v>970949.0</c:v>
                </c:pt>
                <c:pt idx="26">
                  <c:v>-789265.0</c:v>
                </c:pt>
              </c:numCache>
            </c:numRef>
          </c:val>
          <c:smooth val="0"/>
        </c:ser>
        <c:ser>
          <c:idx val="1"/>
          <c:order val="1"/>
          <c:tx>
            <c:v>Year-Over-Year Changes in Net Foreign Reserves (₹) (discrete)</c:v>
          </c:tx>
          <c:spPr>
            <a:ln>
              <a:solidFill>
                <a:srgbClr val="0000FF"/>
              </a:solidFill>
              <a:prstDash val="sysDash"/>
            </a:ln>
          </c:spPr>
          <c:marker>
            <c:symbol val="none"/>
          </c:marker>
          <c:cat>
            <c:numRef>
              <c:f>'Simplified Annual'!$D$6:$AD$6</c:f>
              <c:numCache>
                <c:formatCode>General</c:formatCode>
                <c:ptCount val="27"/>
                <c:pt idx="0">
                  <c:v>1909.0</c:v>
                </c:pt>
                <c:pt idx="1">
                  <c:v>1910.0</c:v>
                </c:pt>
                <c:pt idx="2">
                  <c:v>1911.0</c:v>
                </c:pt>
                <c:pt idx="3">
                  <c:v>1912.0</c:v>
                </c:pt>
                <c:pt idx="4">
                  <c:v>1913.0</c:v>
                </c:pt>
                <c:pt idx="5">
                  <c:v>1914.0</c:v>
                </c:pt>
                <c:pt idx="6">
                  <c:v>1915.0</c:v>
                </c:pt>
                <c:pt idx="7">
                  <c:v>1916.0</c:v>
                </c:pt>
                <c:pt idx="8">
                  <c:v>1917.0</c:v>
                </c:pt>
                <c:pt idx="9">
                  <c:v>1918.0</c:v>
                </c:pt>
                <c:pt idx="10">
                  <c:v>1919.0</c:v>
                </c:pt>
                <c:pt idx="11">
                  <c:v>1920.0</c:v>
                </c:pt>
                <c:pt idx="12">
                  <c:v>1921.0</c:v>
                </c:pt>
                <c:pt idx="13">
                  <c:v>1922.0</c:v>
                </c:pt>
                <c:pt idx="14">
                  <c:v>1923.0</c:v>
                </c:pt>
                <c:pt idx="15">
                  <c:v>1924.0</c:v>
                </c:pt>
                <c:pt idx="16">
                  <c:v>1925.0</c:v>
                </c:pt>
                <c:pt idx="17">
                  <c:v>1926.0</c:v>
                </c:pt>
                <c:pt idx="18">
                  <c:v>1927.0</c:v>
                </c:pt>
                <c:pt idx="19">
                  <c:v>1928.0</c:v>
                </c:pt>
                <c:pt idx="20">
                  <c:v>1929.0</c:v>
                </c:pt>
                <c:pt idx="21">
                  <c:v>1930.0</c:v>
                </c:pt>
                <c:pt idx="22">
                  <c:v>1931.0</c:v>
                </c:pt>
                <c:pt idx="23">
                  <c:v>1932.0</c:v>
                </c:pt>
                <c:pt idx="24">
                  <c:v>1933.0</c:v>
                </c:pt>
                <c:pt idx="25">
                  <c:v>1934.0</c:v>
                </c:pt>
                <c:pt idx="26">
                  <c:v>1935.0</c:v>
                </c:pt>
              </c:numCache>
            </c:numRef>
          </c:cat>
          <c:val>
            <c:numRef>
              <c:f>'Simplified Annual'!$D$32:$AD$32</c:f>
              <c:numCache>
                <c:formatCode>#,##0.00</c:formatCode>
                <c:ptCount val="27"/>
                <c:pt idx="0">
                  <c:v>258101.22</c:v>
                </c:pt>
                <c:pt idx="1">
                  <c:v>-441.25</c:v>
                </c:pt>
                <c:pt idx="2">
                  <c:v>325865.7</c:v>
                </c:pt>
                <c:pt idx="3">
                  <c:v>503289.46</c:v>
                </c:pt>
                <c:pt idx="4">
                  <c:v>-139139.5799999998</c:v>
                </c:pt>
                <c:pt idx="5" formatCode="General">
                  <c:v>0.0</c:v>
                </c:pt>
                <c:pt idx="6" formatCode="General">
                  <c:v>0.0</c:v>
                </c:pt>
                <c:pt idx="7" formatCode="General">
                  <c:v>0.0</c:v>
                </c:pt>
                <c:pt idx="8" formatCode="General">
                  <c:v>0.0</c:v>
                </c:pt>
                <c:pt idx="9">
                  <c:v>1.83870443E6</c:v>
                </c:pt>
                <c:pt idx="10">
                  <c:v>-835921.5044357646</c:v>
                </c:pt>
                <c:pt idx="11">
                  <c:v>928879.2916232646</c:v>
                </c:pt>
                <c:pt idx="12">
                  <c:v>733888.2953124992</c:v>
                </c:pt>
                <c:pt idx="13">
                  <c:v>402700.9427083349</c:v>
                </c:pt>
                <c:pt idx="14">
                  <c:v>729738.213541666</c:v>
                </c:pt>
                <c:pt idx="15">
                  <c:v>-865798.1348958332</c:v>
                </c:pt>
                <c:pt idx="16">
                  <c:v>-974084.8377604167</c:v>
                </c:pt>
                <c:pt idx="17">
                  <c:v>109911.7421875</c:v>
                </c:pt>
                <c:pt idx="18">
                  <c:v>-441764.7535156253</c:v>
                </c:pt>
                <c:pt idx="19">
                  <c:v>442234.9039157922</c:v>
                </c:pt>
                <c:pt idx="20">
                  <c:v>-389000.0000000005</c:v>
                </c:pt>
                <c:pt idx="21">
                  <c:v>112089.6713185832</c:v>
                </c:pt>
                <c:pt idx="22">
                  <c:v>-335089.6708741388</c:v>
                </c:pt>
                <c:pt idx="23">
                  <c:v>-206241.8391258609</c:v>
                </c:pt>
                <c:pt idx="24">
                  <c:v>-528873.2993315416</c:v>
                </c:pt>
                <c:pt idx="25">
                  <c:v>982743.3993315417</c:v>
                </c:pt>
                <c:pt idx="26">
                  <c:v>-647818.2600000002</c:v>
                </c:pt>
              </c:numCache>
            </c:numRef>
          </c:val>
          <c:smooth val="0"/>
        </c:ser>
        <c:dLbls>
          <c:showLegendKey val="0"/>
          <c:showVal val="0"/>
          <c:showCatName val="0"/>
          <c:showSerName val="0"/>
          <c:showPercent val="0"/>
          <c:showBubbleSize val="0"/>
        </c:dLbls>
        <c:marker val="1"/>
        <c:smooth val="0"/>
        <c:axId val="2122459720"/>
        <c:axId val="2122457400"/>
      </c:lineChart>
      <c:catAx>
        <c:axId val="2122459720"/>
        <c:scaling>
          <c:orientation val="minMax"/>
        </c:scaling>
        <c:delete val="0"/>
        <c:axPos val="b"/>
        <c:numFmt formatCode="General" sourceLinked="1"/>
        <c:majorTickMark val="out"/>
        <c:minorTickMark val="none"/>
        <c:tickLblPos val="low"/>
        <c:crossAx val="2122457400"/>
        <c:crossesAt val="-1.0E7"/>
        <c:auto val="1"/>
        <c:lblAlgn val="ctr"/>
        <c:lblOffset val="100"/>
        <c:noMultiLvlLbl val="0"/>
      </c:catAx>
      <c:valAx>
        <c:axId val="2122457400"/>
        <c:scaling>
          <c:orientation val="minMax"/>
        </c:scaling>
        <c:delete val="0"/>
        <c:axPos val="l"/>
        <c:majorGridlines/>
        <c:numFmt formatCode="#,##0" sourceLinked="0"/>
        <c:majorTickMark val="out"/>
        <c:minorTickMark val="none"/>
        <c:tickLblPos val="nextTo"/>
        <c:crossAx val="2122459720"/>
        <c:crossesAt val="1.0"/>
        <c:crossBetween val="midCat"/>
      </c:valAx>
    </c:plotArea>
    <c:legend>
      <c:legendPos val="b"/>
      <c:layout/>
      <c:overlay val="0"/>
      <c:spPr>
        <a:ln>
          <a:noFill/>
        </a:ln>
      </c:spPr>
      <c:txPr>
        <a:bodyPr/>
        <a:lstStyle/>
        <a:p>
          <a:pPr>
            <a:defRPr sz="1800" b="1"/>
          </a:pPr>
          <a:endParaRPr lang="en-US"/>
        </a:p>
      </c:txPr>
    </c:legend>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2000"/>
            </a:pPr>
            <a:r>
              <a:rPr lang="en-US" sz="2000"/>
              <a:t>Figure 5. Trade Balance and Changes in Monetary Base (Rupees</a:t>
            </a:r>
            <a:r>
              <a:rPr lang="en-US" sz="2000" b="1" i="0" u="none" strike="noStrike" baseline="0" smtClean="0"/>
              <a:t>)</a:t>
            </a:r>
            <a:endParaRPr lang="en-US" sz="2000"/>
          </a:p>
        </c:rich>
      </c:tx>
      <c:layout/>
      <c:overlay val="0"/>
    </c:title>
    <c:autoTitleDeleted val="0"/>
    <c:plotArea>
      <c:layout/>
      <c:lineChart>
        <c:grouping val="standard"/>
        <c:varyColors val="0"/>
        <c:ser>
          <c:idx val="0"/>
          <c:order val="0"/>
          <c:tx>
            <c:v>Trade Balance (Exports - Imports)</c:v>
          </c:tx>
          <c:spPr>
            <a:ln>
              <a:solidFill>
                <a:schemeClr val="accent6">
                  <a:lumMod val="75000"/>
                </a:schemeClr>
              </a:solidFill>
            </a:ln>
          </c:spPr>
          <c:marker>
            <c:symbol val="none"/>
          </c:marker>
          <c:cat>
            <c:numRef>
              <c:f>'Selected Financial Data'!$C$98:$AC$98</c:f>
              <c:numCache>
                <c:formatCode>General</c:formatCode>
                <c:ptCount val="27"/>
                <c:pt idx="0">
                  <c:v>1909.0</c:v>
                </c:pt>
                <c:pt idx="1">
                  <c:v>1910.0</c:v>
                </c:pt>
                <c:pt idx="2">
                  <c:v>1911.0</c:v>
                </c:pt>
                <c:pt idx="3">
                  <c:v>1912.0</c:v>
                </c:pt>
                <c:pt idx="4">
                  <c:v>1913.0</c:v>
                </c:pt>
                <c:pt idx="5">
                  <c:v>1914.0</c:v>
                </c:pt>
                <c:pt idx="6">
                  <c:v>1915.0</c:v>
                </c:pt>
                <c:pt idx="7">
                  <c:v>1916.0</c:v>
                </c:pt>
                <c:pt idx="8">
                  <c:v>1917.0</c:v>
                </c:pt>
                <c:pt idx="9">
                  <c:v>1918.0</c:v>
                </c:pt>
                <c:pt idx="10">
                  <c:v>1919.0</c:v>
                </c:pt>
                <c:pt idx="11">
                  <c:v>1920.0</c:v>
                </c:pt>
                <c:pt idx="12">
                  <c:v>1921.0</c:v>
                </c:pt>
                <c:pt idx="13">
                  <c:v>1922.0</c:v>
                </c:pt>
                <c:pt idx="14">
                  <c:v>1923.0</c:v>
                </c:pt>
                <c:pt idx="15">
                  <c:v>1924.0</c:v>
                </c:pt>
                <c:pt idx="16">
                  <c:v>1925.0</c:v>
                </c:pt>
                <c:pt idx="17">
                  <c:v>1926.0</c:v>
                </c:pt>
                <c:pt idx="18">
                  <c:v>1927.0</c:v>
                </c:pt>
                <c:pt idx="19">
                  <c:v>1928.0</c:v>
                </c:pt>
                <c:pt idx="20">
                  <c:v>1929.0</c:v>
                </c:pt>
                <c:pt idx="21">
                  <c:v>1930.0</c:v>
                </c:pt>
                <c:pt idx="22">
                  <c:v>1931.0</c:v>
                </c:pt>
                <c:pt idx="23">
                  <c:v>1932.0</c:v>
                </c:pt>
                <c:pt idx="24">
                  <c:v>1933.0</c:v>
                </c:pt>
                <c:pt idx="25">
                  <c:v>1934.0</c:v>
                </c:pt>
                <c:pt idx="26">
                  <c:v>1935.0</c:v>
                </c:pt>
              </c:numCache>
            </c:numRef>
          </c:cat>
          <c:val>
            <c:numRef>
              <c:f>'Selected Financial Data'!$C$99:$AC$99</c:f>
              <c:numCache>
                <c:formatCode>_-* #,##0_-;\-* #,##0_-;_-* "-"??_-;_-@_-</c:formatCode>
                <c:ptCount val="27"/>
                <c:pt idx="0">
                  <c:v>255000.0</c:v>
                </c:pt>
                <c:pt idx="1">
                  <c:v>600000.0</c:v>
                </c:pt>
                <c:pt idx="2">
                  <c:v>195000.0</c:v>
                </c:pt>
                <c:pt idx="3">
                  <c:v>75000.0</c:v>
                </c:pt>
                <c:pt idx="4">
                  <c:v>-810000.0</c:v>
                </c:pt>
                <c:pt idx="5">
                  <c:v>780000.0</c:v>
                </c:pt>
                <c:pt idx="6">
                  <c:v>-195000.0</c:v>
                </c:pt>
                <c:pt idx="7">
                  <c:v>-3.12E6</c:v>
                </c:pt>
                <c:pt idx="8">
                  <c:v>1.335E6</c:v>
                </c:pt>
                <c:pt idx="9">
                  <c:v>-3.0897064E6</c:v>
                </c:pt>
                <c:pt idx="10">
                  <c:v>5.1053125E6</c:v>
                </c:pt>
                <c:pt idx="11">
                  <c:v>2.8842734375E6</c:v>
                </c:pt>
                <c:pt idx="12">
                  <c:v>221953.125</c:v>
                </c:pt>
                <c:pt idx="13">
                  <c:v>2.06164583333334E6</c:v>
                </c:pt>
                <c:pt idx="14">
                  <c:v>4.97426041666667E6</c:v>
                </c:pt>
                <c:pt idx="15">
                  <c:v>782979.166666668</c:v>
                </c:pt>
                <c:pt idx="16">
                  <c:v>2.6215E6</c:v>
                </c:pt>
                <c:pt idx="17">
                  <c:v>-646625.0</c:v>
                </c:pt>
                <c:pt idx="18">
                  <c:v>767867.1875</c:v>
                </c:pt>
                <c:pt idx="19">
                  <c:v>746666.4800000004</c:v>
                </c:pt>
                <c:pt idx="20">
                  <c:v>786666.4699999988</c:v>
                </c:pt>
                <c:pt idx="21">
                  <c:v>426666.5599999987</c:v>
                </c:pt>
                <c:pt idx="22">
                  <c:v>533333.2000000011</c:v>
                </c:pt>
                <c:pt idx="23">
                  <c:v>-466666.5499999989</c:v>
                </c:pt>
                <c:pt idx="24">
                  <c:v>293333.2600000016</c:v>
                </c:pt>
                <c:pt idx="25">
                  <c:v>-39999.99000000022</c:v>
                </c:pt>
                <c:pt idx="26">
                  <c:v>-759999.8100000005</c:v>
                </c:pt>
              </c:numCache>
            </c:numRef>
          </c:val>
          <c:smooth val="0"/>
        </c:ser>
        <c:ser>
          <c:idx val="1"/>
          <c:order val="1"/>
          <c:tx>
            <c:v>Annual (YOY) Changes in Monetary Base</c:v>
          </c:tx>
          <c:spPr>
            <a:ln>
              <a:solidFill>
                <a:srgbClr val="008000"/>
              </a:solidFill>
            </a:ln>
          </c:spPr>
          <c:marker>
            <c:symbol val="none"/>
          </c:marker>
          <c:cat>
            <c:numRef>
              <c:f>'Selected Financial Data'!$C$98:$AC$98</c:f>
              <c:numCache>
                <c:formatCode>General</c:formatCode>
                <c:ptCount val="27"/>
                <c:pt idx="0">
                  <c:v>1909.0</c:v>
                </c:pt>
                <c:pt idx="1">
                  <c:v>1910.0</c:v>
                </c:pt>
                <c:pt idx="2">
                  <c:v>1911.0</c:v>
                </c:pt>
                <c:pt idx="3">
                  <c:v>1912.0</c:v>
                </c:pt>
                <c:pt idx="4">
                  <c:v>1913.0</c:v>
                </c:pt>
                <c:pt idx="5">
                  <c:v>1914.0</c:v>
                </c:pt>
                <c:pt idx="6">
                  <c:v>1915.0</c:v>
                </c:pt>
                <c:pt idx="7">
                  <c:v>1916.0</c:v>
                </c:pt>
                <c:pt idx="8">
                  <c:v>1917.0</c:v>
                </c:pt>
                <c:pt idx="9">
                  <c:v>1918.0</c:v>
                </c:pt>
                <c:pt idx="10">
                  <c:v>1919.0</c:v>
                </c:pt>
                <c:pt idx="11">
                  <c:v>1920.0</c:v>
                </c:pt>
                <c:pt idx="12">
                  <c:v>1921.0</c:v>
                </c:pt>
                <c:pt idx="13">
                  <c:v>1922.0</c:v>
                </c:pt>
                <c:pt idx="14">
                  <c:v>1923.0</c:v>
                </c:pt>
                <c:pt idx="15">
                  <c:v>1924.0</c:v>
                </c:pt>
                <c:pt idx="16">
                  <c:v>1925.0</c:v>
                </c:pt>
                <c:pt idx="17">
                  <c:v>1926.0</c:v>
                </c:pt>
                <c:pt idx="18">
                  <c:v>1927.0</c:v>
                </c:pt>
                <c:pt idx="19">
                  <c:v>1928.0</c:v>
                </c:pt>
                <c:pt idx="20">
                  <c:v>1929.0</c:v>
                </c:pt>
                <c:pt idx="21">
                  <c:v>1930.0</c:v>
                </c:pt>
                <c:pt idx="22">
                  <c:v>1931.0</c:v>
                </c:pt>
                <c:pt idx="23">
                  <c:v>1932.0</c:v>
                </c:pt>
                <c:pt idx="24">
                  <c:v>1933.0</c:v>
                </c:pt>
                <c:pt idx="25">
                  <c:v>1934.0</c:v>
                </c:pt>
                <c:pt idx="26">
                  <c:v>1935.0</c:v>
                </c:pt>
              </c:numCache>
            </c:numRef>
          </c:cat>
          <c:val>
            <c:numRef>
              <c:f>'Selected Financial Data'!$C$100:$AC$100</c:f>
              <c:numCache>
                <c:formatCode>#,##0.00</c:formatCode>
                <c:ptCount val="27"/>
                <c:pt idx="0" formatCode="_-* #,##0.00_-;\-* #,##0.00_-;_-* &quot;-&quot;??_-;_-@_-">
                  <c:v>255000.0</c:v>
                </c:pt>
                <c:pt idx="1">
                  <c:v>0.0</c:v>
                </c:pt>
                <c:pt idx="2" formatCode="_-* #,##0.00_-;\-* #,##0.00_-;_-* &quot;-&quot;??_-;_-@_-">
                  <c:v>322395.0</c:v>
                </c:pt>
                <c:pt idx="3" formatCode="_-* #,##0.00_-;\-* #,##0.00_-;_-* &quot;-&quot;??_-;_-@_-">
                  <c:v>499525.0</c:v>
                </c:pt>
                <c:pt idx="4" formatCode="_-* #,##0.00_-;\-* #,##0.00_-;_-* &quot;-&quot;??_-;_-@_-">
                  <c:v>-150000.0</c:v>
                </c:pt>
                <c:pt idx="5" formatCode="_-* #,##0.00_-;\-* #,##0.00_-;_-* &quot;-&quot;??_-;_-@_-">
                  <c:v>-232700.0</c:v>
                </c:pt>
                <c:pt idx="6" formatCode="_-* #,##0.00_-;\-* #,##0.00_-;_-* &quot;-&quot;??_-;_-@_-">
                  <c:v>98000.0</c:v>
                </c:pt>
                <c:pt idx="7" formatCode="_-* #,##0.00_-;\-* #,##0.00_-;_-* &quot;-&quot;??_-;_-@_-">
                  <c:v>323495.0</c:v>
                </c:pt>
                <c:pt idx="8">
                  <c:v>0.0</c:v>
                </c:pt>
                <c:pt idx="9">
                  <c:v>1.69857E6</c:v>
                </c:pt>
                <c:pt idx="10" formatCode="_-* #,##0.00_-;\-* #,##0.00_-;_-* &quot;-&quot;??_-;_-@_-">
                  <c:v>-801359.5208333334</c:v>
                </c:pt>
                <c:pt idx="11" formatCode="_-* #,##0.00_-;\-* #,##0.00_-;_-* &quot;-&quot;??_-;_-@_-">
                  <c:v>872079.1458333334</c:v>
                </c:pt>
                <c:pt idx="12" formatCode="_-* #,##0.00_-;\-* #,##0.00_-;_-* &quot;-&quot;??_-;_-@_-">
                  <c:v>728280.375</c:v>
                </c:pt>
                <c:pt idx="13" formatCode="_-* #,##0.00_-;\-* #,##0.00_-;_-* &quot;-&quot;??_-;_-@_-">
                  <c:v>460402.041666667</c:v>
                </c:pt>
                <c:pt idx="14" formatCode="_-* #,##0.00_-;\-* #,##0.00_-;_-* &quot;-&quot;??_-;_-@_-">
                  <c:v>169547.958333333</c:v>
                </c:pt>
                <c:pt idx="15" formatCode="_-* #,##0.00_-;\-* #,##0.00_-;_-* &quot;-&quot;??_-;_-@_-">
                  <c:v>-336578.166666667</c:v>
                </c:pt>
                <c:pt idx="16" formatCode="_-* #,##0.00_-;\-* #,##0.00_-;_-* &quot;-&quot;??_-;_-@_-">
                  <c:v>-910857.6666666665</c:v>
                </c:pt>
                <c:pt idx="17" formatCode="_-* #,##0.00_-;\-* #,##0.00_-;_-* &quot;-&quot;??_-;_-@_-">
                  <c:v>-610652.1666666665</c:v>
                </c:pt>
                <c:pt idx="18" formatCode="_-* #,##0.00_-;\-* #,##0.00_-;_-* &quot;-&quot;??_-;_-@_-">
                  <c:v>-328385.66796875</c:v>
                </c:pt>
                <c:pt idx="19" formatCode="_-* #,##0.00_-;\-* #,##0.00_-;_-* &quot;-&quot;??_-;_-@_-">
                  <c:v>180848.66796875</c:v>
                </c:pt>
                <c:pt idx="20" formatCode="_-* #,##0.00_-;\-* #,##0.00_-;_-* &quot;-&quot;??_-;_-@_-">
                  <c:v>314000.0</c:v>
                </c:pt>
                <c:pt idx="21" formatCode="_-* #,##0.00_-;\-* #,##0.00_-;_-* &quot;-&quot;??_-;_-@_-">
                  <c:v>-518000.0</c:v>
                </c:pt>
                <c:pt idx="22" formatCode="_-* #,##0.00_-;\-* #,##0.00_-;_-* &quot;-&quot;??_-;_-@_-">
                  <c:v>282000.0</c:v>
                </c:pt>
                <c:pt idx="23" formatCode="_-* #,##0.00_-;\-* #,##0.00_-;_-* &quot;-&quot;??_-;_-@_-">
                  <c:v>-69764.0</c:v>
                </c:pt>
                <c:pt idx="24" formatCode="_-* #,##0.00_-;\-* #,##0.00_-;_-* &quot;-&quot;??_-;_-@_-">
                  <c:v>-528000.0</c:v>
                </c:pt>
                <c:pt idx="25" formatCode="_-* #,##0.00_-;\-* #,##0.00_-;_-* &quot;-&quot;??_-;_-@_-">
                  <c:v>970949.0</c:v>
                </c:pt>
                <c:pt idx="26" formatCode="_-* #,##0.00_-;\-* #,##0.00_-;_-* &quot;-&quot;??_-;_-@_-">
                  <c:v>-789265.0</c:v>
                </c:pt>
              </c:numCache>
            </c:numRef>
          </c:val>
          <c:smooth val="0"/>
        </c:ser>
        <c:dLbls>
          <c:showLegendKey val="0"/>
          <c:showVal val="0"/>
          <c:showCatName val="0"/>
          <c:showSerName val="0"/>
          <c:showPercent val="0"/>
          <c:showBubbleSize val="0"/>
        </c:dLbls>
        <c:marker val="1"/>
        <c:smooth val="0"/>
        <c:axId val="2122379352"/>
        <c:axId val="2122382328"/>
      </c:lineChart>
      <c:catAx>
        <c:axId val="2122379352"/>
        <c:scaling>
          <c:orientation val="minMax"/>
        </c:scaling>
        <c:delete val="0"/>
        <c:axPos val="b"/>
        <c:numFmt formatCode="General" sourceLinked="1"/>
        <c:majorTickMark val="out"/>
        <c:minorTickMark val="none"/>
        <c:tickLblPos val="low"/>
        <c:crossAx val="2122382328"/>
        <c:crossesAt val="-1.0E7"/>
        <c:auto val="1"/>
        <c:lblAlgn val="ctr"/>
        <c:lblOffset val="100"/>
        <c:noMultiLvlLbl val="0"/>
      </c:catAx>
      <c:valAx>
        <c:axId val="2122382328"/>
        <c:scaling>
          <c:orientation val="minMax"/>
          <c:max val="5.5E6"/>
          <c:min val="-3.5E6"/>
        </c:scaling>
        <c:delete val="0"/>
        <c:axPos val="l"/>
        <c:majorGridlines/>
        <c:numFmt formatCode="_-* #,##0_-;\-* #,##0_-;_-* &quot;-&quot;??_-;_-@_-" sourceLinked="1"/>
        <c:majorTickMark val="out"/>
        <c:minorTickMark val="none"/>
        <c:tickLblPos val="nextTo"/>
        <c:crossAx val="2122379352"/>
        <c:crosses val="autoZero"/>
        <c:crossBetween val="midCat"/>
      </c:valAx>
    </c:plotArea>
    <c:legend>
      <c:legendPos val="b"/>
      <c:layout/>
      <c:overlay val="0"/>
      <c:txPr>
        <a:bodyPr/>
        <a:lstStyle/>
        <a:p>
          <a:pPr>
            <a:defRPr sz="1800" b="1"/>
          </a:pPr>
          <a:endParaRPr lang="en-US"/>
        </a:p>
      </c:txPr>
    </c:legend>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000" b="1" i="0" u="none" strike="noStrike" kern="1200" baseline="0">
                <a:solidFill>
                  <a:sysClr val="windowText" lastClr="000000"/>
                </a:solidFill>
                <a:latin typeface="+mn-lt"/>
                <a:ea typeface="+mn-ea"/>
                <a:cs typeface="+mn-cs"/>
              </a:defRPr>
            </a:pPr>
            <a:r>
              <a:rPr lang="en-US" sz="2000"/>
              <a:t>Figure 4. Changes in Monetary Base and Net Foreign Assets </a:t>
            </a:r>
            <a:r>
              <a:rPr lang="en-US" sz="2000" b="1" i="0" baseline="0">
                <a:effectLst/>
              </a:rPr>
              <a:t>(Rupees) </a:t>
            </a:r>
            <a:r>
              <a:rPr lang="en-US" sz="2000"/>
              <a:t>(Continuous)</a:t>
            </a:r>
          </a:p>
        </c:rich>
      </c:tx>
      <c:layout/>
      <c:overlay val="0"/>
    </c:title>
    <c:autoTitleDeleted val="0"/>
    <c:plotArea>
      <c:layout/>
      <c:lineChart>
        <c:grouping val="standard"/>
        <c:varyColors val="0"/>
        <c:ser>
          <c:idx val="0"/>
          <c:order val="0"/>
          <c:tx>
            <c:v>Year-Over-Year Changes in Monetary Base (₹) (continuous)</c:v>
          </c:tx>
          <c:spPr>
            <a:ln>
              <a:solidFill>
                <a:schemeClr val="bg1">
                  <a:lumMod val="50000"/>
                </a:schemeClr>
              </a:solidFill>
            </a:ln>
          </c:spPr>
          <c:marker>
            <c:symbol val="none"/>
          </c:marker>
          <c:cat>
            <c:numRef>
              <c:f>'Simplified Annual'!$C$45:$Y$45</c:f>
              <c:numCache>
                <c:formatCode>General</c:formatCode>
                <c:ptCount val="23"/>
                <c:pt idx="0">
                  <c:v>1909.0</c:v>
                </c:pt>
                <c:pt idx="1">
                  <c:v>1910.0</c:v>
                </c:pt>
                <c:pt idx="2">
                  <c:v>1911.0</c:v>
                </c:pt>
                <c:pt idx="3">
                  <c:v>1912.0</c:v>
                </c:pt>
                <c:pt idx="4">
                  <c:v>1913.0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numCache>
            </c:numRef>
          </c:cat>
          <c:val>
            <c:numRef>
              <c:f>'Simplified Annual'!$C$46:$Y$46</c:f>
              <c:numCache>
                <c:formatCode>#,##0.00</c:formatCode>
                <c:ptCount val="23"/>
                <c:pt idx="0" formatCode="_-* #,##0.00_-;\-* #,##0.00_-;_-* &quot;-&quot;??_-;_-@_-">
                  <c:v>255000.0</c:v>
                </c:pt>
                <c:pt idx="1">
                  <c:v>0.0</c:v>
                </c:pt>
                <c:pt idx="2" formatCode="_-* #,##0.00_-;\-* #,##0.00_-;_-* &quot;-&quot;??_-;_-@_-">
                  <c:v>322395.0</c:v>
                </c:pt>
                <c:pt idx="3" formatCode="_-* #,##0.00_-;\-* #,##0.00_-;_-* &quot;-&quot;??_-;_-@_-">
                  <c:v>499525.0</c:v>
                </c:pt>
                <c:pt idx="4" formatCode="_-* #,##0.00_-;\-* #,##0.00_-;_-* &quot;-&quot;??_-;_-@_-">
                  <c:v>-150000.0</c:v>
                </c:pt>
                <c:pt idx="5" formatCode="_-* #,##0.00_-;\-* #,##0.00_-;_-* &quot;-&quot;??_-;_-@_-">
                  <c:v>1.69857E6</c:v>
                </c:pt>
                <c:pt idx="6" formatCode="_-* #,##0.00_-;\-* #,##0.00_-;_-* &quot;-&quot;??_-;_-@_-">
                  <c:v>-801359.5208333334</c:v>
                </c:pt>
                <c:pt idx="7" formatCode="_-* #,##0.00_-;\-* #,##0.00_-;_-* &quot;-&quot;??_-;_-@_-">
                  <c:v>872079.1458333334</c:v>
                </c:pt>
                <c:pt idx="8" formatCode="_-* #,##0.00_-;\-* #,##0.00_-;_-* &quot;-&quot;??_-;_-@_-">
                  <c:v>728280.375</c:v>
                </c:pt>
                <c:pt idx="9" formatCode="_-* #,##0.00_-;\-* #,##0.00_-;_-* &quot;-&quot;??_-;_-@_-">
                  <c:v>460402.041666667</c:v>
                </c:pt>
                <c:pt idx="10" formatCode="_-* #,##0.00_-;\-* #,##0.00_-;_-* &quot;-&quot;??_-;_-@_-">
                  <c:v>169547.958333333</c:v>
                </c:pt>
                <c:pt idx="11" formatCode="_-* #,##0.00_-;\-* #,##0.00_-;_-* &quot;-&quot;??_-;_-@_-">
                  <c:v>-336578.166666667</c:v>
                </c:pt>
                <c:pt idx="12" formatCode="_-* #,##0.00_-;\-* #,##0.00_-;_-* &quot;-&quot;??_-;_-@_-">
                  <c:v>-910857.6666666665</c:v>
                </c:pt>
                <c:pt idx="13" formatCode="_-* #,##0.00_-;\-* #,##0.00_-;_-* &quot;-&quot;??_-;_-@_-">
                  <c:v>-610652.1666666665</c:v>
                </c:pt>
                <c:pt idx="14" formatCode="_-* #,##0.00_-;\-* #,##0.00_-;_-* &quot;-&quot;??_-;_-@_-">
                  <c:v>-328385.66796875</c:v>
                </c:pt>
                <c:pt idx="15" formatCode="_-* #,##0.00_-;\-* #,##0.00_-;_-* &quot;-&quot;??_-;_-@_-">
                  <c:v>180848.66796875</c:v>
                </c:pt>
                <c:pt idx="16" formatCode="_-* #,##0.00_-;\-* #,##0.00_-;_-* &quot;-&quot;??_-;_-@_-">
                  <c:v>314000.0</c:v>
                </c:pt>
                <c:pt idx="17" formatCode="_-* #,##0.00_-;\-* #,##0.00_-;_-* &quot;-&quot;??_-;_-@_-">
                  <c:v>-518000.0</c:v>
                </c:pt>
                <c:pt idx="18" formatCode="_-* #,##0.00_-;\-* #,##0.00_-;_-* &quot;-&quot;??_-;_-@_-">
                  <c:v>282000.0</c:v>
                </c:pt>
                <c:pt idx="19" formatCode="_-* #,##0.00_-;\-* #,##0.00_-;_-* &quot;-&quot;??_-;_-@_-">
                  <c:v>-69764.0</c:v>
                </c:pt>
                <c:pt idx="20" formatCode="_-* #,##0.00_-;\-* #,##0.00_-;_-* &quot;-&quot;??_-;_-@_-">
                  <c:v>-528000.0</c:v>
                </c:pt>
                <c:pt idx="21" formatCode="_-* #,##0.00_-;\-* #,##0.00_-;_-* &quot;-&quot;??_-;_-@_-">
                  <c:v>970949.0</c:v>
                </c:pt>
                <c:pt idx="22" formatCode="_-* #,##0.00_-;\-* #,##0.00_-;_-* &quot;-&quot;??_-;_-@_-">
                  <c:v>-789265.0</c:v>
                </c:pt>
              </c:numCache>
            </c:numRef>
          </c:val>
          <c:smooth val="0"/>
        </c:ser>
        <c:ser>
          <c:idx val="1"/>
          <c:order val="1"/>
          <c:tx>
            <c:v>Year-Over-Year Changes in Net Foreign Reserves (₹) (continuous)</c:v>
          </c:tx>
          <c:spPr>
            <a:ln>
              <a:solidFill>
                <a:srgbClr val="0000FF"/>
              </a:solidFill>
              <a:prstDash val="sysDash"/>
            </a:ln>
          </c:spPr>
          <c:marker>
            <c:symbol val="none"/>
          </c:marker>
          <c:cat>
            <c:numRef>
              <c:f>'Simplified Annual'!$C$45:$Y$45</c:f>
              <c:numCache>
                <c:formatCode>General</c:formatCode>
                <c:ptCount val="23"/>
                <c:pt idx="0">
                  <c:v>1909.0</c:v>
                </c:pt>
                <c:pt idx="1">
                  <c:v>1910.0</c:v>
                </c:pt>
                <c:pt idx="2">
                  <c:v>1911.0</c:v>
                </c:pt>
                <c:pt idx="3">
                  <c:v>1912.0</c:v>
                </c:pt>
                <c:pt idx="4">
                  <c:v>1913.0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numCache>
            </c:numRef>
          </c:cat>
          <c:val>
            <c:numRef>
              <c:f>'Simplified Annual'!$C$47:$Y$47</c:f>
              <c:numCache>
                <c:formatCode>_-* #,##0.00_-;\-* #,##0.00_-;_-* "-"??_-;_-@_-</c:formatCode>
                <c:ptCount val="23"/>
                <c:pt idx="0">
                  <c:v>258101.22</c:v>
                </c:pt>
                <c:pt idx="1">
                  <c:v>-441.25</c:v>
                </c:pt>
                <c:pt idx="2">
                  <c:v>325865.7</c:v>
                </c:pt>
                <c:pt idx="3">
                  <c:v>503289.46</c:v>
                </c:pt>
                <c:pt idx="4">
                  <c:v>-139139.5799999998</c:v>
                </c:pt>
                <c:pt idx="5">
                  <c:v>1.83870443E6</c:v>
                </c:pt>
                <c:pt idx="6">
                  <c:v>-835921.5044357646</c:v>
                </c:pt>
                <c:pt idx="7">
                  <c:v>928879.2916232646</c:v>
                </c:pt>
                <c:pt idx="8">
                  <c:v>733888.2953124992</c:v>
                </c:pt>
                <c:pt idx="9">
                  <c:v>402700.9427083349</c:v>
                </c:pt>
                <c:pt idx="10">
                  <c:v>729738.213541666</c:v>
                </c:pt>
                <c:pt idx="11">
                  <c:v>-865798.1348958332</c:v>
                </c:pt>
                <c:pt idx="12">
                  <c:v>-974084.8377604167</c:v>
                </c:pt>
                <c:pt idx="13">
                  <c:v>109911.7421875</c:v>
                </c:pt>
                <c:pt idx="14">
                  <c:v>-441764.7535156253</c:v>
                </c:pt>
                <c:pt idx="15">
                  <c:v>442234.9039157922</c:v>
                </c:pt>
                <c:pt idx="16">
                  <c:v>-389000.0000000005</c:v>
                </c:pt>
                <c:pt idx="17">
                  <c:v>112089.6713185832</c:v>
                </c:pt>
                <c:pt idx="18">
                  <c:v>-335089.6708741388</c:v>
                </c:pt>
                <c:pt idx="19">
                  <c:v>-206241.8391258609</c:v>
                </c:pt>
                <c:pt idx="20">
                  <c:v>-528873.2993315416</c:v>
                </c:pt>
                <c:pt idx="21">
                  <c:v>982743.3993315417</c:v>
                </c:pt>
                <c:pt idx="22">
                  <c:v>-647818.2600000002</c:v>
                </c:pt>
              </c:numCache>
            </c:numRef>
          </c:val>
          <c:smooth val="0"/>
        </c:ser>
        <c:dLbls>
          <c:showLegendKey val="0"/>
          <c:showVal val="0"/>
          <c:showCatName val="0"/>
          <c:showSerName val="0"/>
          <c:showPercent val="0"/>
          <c:showBubbleSize val="0"/>
        </c:dLbls>
        <c:marker val="1"/>
        <c:smooth val="0"/>
        <c:axId val="2122197240"/>
        <c:axId val="2122182584"/>
      </c:lineChart>
      <c:catAx>
        <c:axId val="2122197240"/>
        <c:scaling>
          <c:orientation val="minMax"/>
        </c:scaling>
        <c:delete val="0"/>
        <c:axPos val="b"/>
        <c:numFmt formatCode="General" sourceLinked="1"/>
        <c:majorTickMark val="out"/>
        <c:minorTickMark val="none"/>
        <c:tickLblPos val="low"/>
        <c:crossAx val="2122182584"/>
        <c:crossesAt val="-1.0E7"/>
        <c:auto val="1"/>
        <c:lblAlgn val="ctr"/>
        <c:lblOffset val="100"/>
        <c:noMultiLvlLbl val="0"/>
      </c:catAx>
      <c:valAx>
        <c:axId val="2122182584"/>
        <c:scaling>
          <c:orientation val="minMax"/>
        </c:scaling>
        <c:delete val="0"/>
        <c:axPos val="l"/>
        <c:majorGridlines/>
        <c:numFmt formatCode="#,##0" sourceLinked="0"/>
        <c:majorTickMark val="out"/>
        <c:minorTickMark val="none"/>
        <c:tickLblPos val="nextTo"/>
        <c:crossAx val="2122197240"/>
        <c:crossesAt val="1.0"/>
        <c:crossBetween val="midCat"/>
      </c:valAx>
    </c:plotArea>
    <c:legend>
      <c:legendPos val="b"/>
      <c:layout/>
      <c:overlay val="0"/>
      <c:txPr>
        <a:bodyPr/>
        <a:lstStyle/>
        <a:p>
          <a:pPr>
            <a:defRPr sz="1800" b="1"/>
          </a:pPr>
          <a:endParaRPr lang="en-US"/>
        </a:p>
      </c:txPr>
    </c:legend>
    <c:plotVisOnly val="1"/>
    <c:dispBlanksAs val="gap"/>
    <c:showDLblsOverMax val="0"/>
  </c:chart>
  <c:txPr>
    <a:bodyPr/>
    <a:lstStyle/>
    <a:p>
      <a:pPr>
        <a:defRPr sz="1400"/>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000"/>
            </a:pPr>
            <a:r>
              <a:rPr lang="en-US" sz="2000"/>
              <a:t>Figure 6a. Monetary Base and Money Supply (Rupees) (Discrete)</a:t>
            </a:r>
          </a:p>
        </c:rich>
      </c:tx>
      <c:overlay val="0"/>
    </c:title>
    <c:autoTitleDeleted val="0"/>
    <c:plotArea>
      <c:layout/>
      <c:lineChart>
        <c:grouping val="stacked"/>
        <c:varyColors val="0"/>
        <c:ser>
          <c:idx val="0"/>
          <c:order val="0"/>
          <c:tx>
            <c:v>Currency Notes in Circulation (₹)</c:v>
          </c:tx>
          <c:spPr>
            <a:ln>
              <a:solidFill>
                <a:schemeClr val="tx1"/>
              </a:solidFill>
              <a:prstDash val="solid"/>
            </a:ln>
          </c:spPr>
          <c:marker>
            <c:symbol val="none"/>
          </c:marker>
          <c:cat>
            <c:numRef>
              <c:f>'Selected Financial Data'!$B$98:$AC$98</c:f>
              <c:numCache>
                <c:formatCode>General</c:formatCode>
                <c:ptCount val="28"/>
                <c:pt idx="0">
                  <c:v>1908.0</c:v>
                </c:pt>
                <c:pt idx="1">
                  <c:v>1909.0</c:v>
                </c:pt>
                <c:pt idx="2">
                  <c:v>1910.0</c:v>
                </c:pt>
                <c:pt idx="3">
                  <c:v>1911.0</c:v>
                </c:pt>
                <c:pt idx="4">
                  <c:v>1912.0</c:v>
                </c:pt>
                <c:pt idx="5">
                  <c:v>1913.0</c:v>
                </c:pt>
                <c:pt idx="6">
                  <c:v>1914.0</c:v>
                </c:pt>
                <c:pt idx="7">
                  <c:v>1915.0</c:v>
                </c:pt>
                <c:pt idx="8">
                  <c:v>1916.0</c:v>
                </c:pt>
                <c:pt idx="9">
                  <c:v>1917.0</c:v>
                </c:pt>
                <c:pt idx="10">
                  <c:v>1918.0</c:v>
                </c:pt>
                <c:pt idx="11">
                  <c:v>1919.0</c:v>
                </c:pt>
                <c:pt idx="12">
                  <c:v>1920.0</c:v>
                </c:pt>
                <c:pt idx="13">
                  <c:v>1921.0</c:v>
                </c:pt>
                <c:pt idx="14">
                  <c:v>1922.0</c:v>
                </c:pt>
                <c:pt idx="15">
                  <c:v>1923.0</c:v>
                </c:pt>
                <c:pt idx="16">
                  <c:v>1924.0</c:v>
                </c:pt>
                <c:pt idx="17">
                  <c:v>1925.0</c:v>
                </c:pt>
                <c:pt idx="18">
                  <c:v>1926.0</c:v>
                </c:pt>
                <c:pt idx="19">
                  <c:v>1927.0</c:v>
                </c:pt>
                <c:pt idx="20">
                  <c:v>1928.0</c:v>
                </c:pt>
                <c:pt idx="21">
                  <c:v>1929.0</c:v>
                </c:pt>
                <c:pt idx="22">
                  <c:v>1930.0</c:v>
                </c:pt>
                <c:pt idx="23">
                  <c:v>1931.0</c:v>
                </c:pt>
                <c:pt idx="24">
                  <c:v>1932.0</c:v>
                </c:pt>
                <c:pt idx="25">
                  <c:v>1933.0</c:v>
                </c:pt>
                <c:pt idx="26">
                  <c:v>1934.0</c:v>
                </c:pt>
                <c:pt idx="27">
                  <c:v>1935.0</c:v>
                </c:pt>
              </c:numCache>
            </c:numRef>
          </c:cat>
          <c:val>
            <c:numRef>
              <c:f>'Selected Financial Data'!$B$107:$AC$107</c:f>
              <c:numCache>
                <c:formatCode>_-* #,##0.0_-;\-* #,##0.0_-;_-* "-"??_-;_-@_-</c:formatCode>
                <c:ptCount val="28"/>
                <c:pt idx="0">
                  <c:v>550000.0</c:v>
                </c:pt>
                <c:pt idx="1">
                  <c:v>805000.0</c:v>
                </c:pt>
                <c:pt idx="2">
                  <c:v>805000.0</c:v>
                </c:pt>
                <c:pt idx="3">
                  <c:v>1.127395E6</c:v>
                </c:pt>
                <c:pt idx="4">
                  <c:v>1.62692E6</c:v>
                </c:pt>
                <c:pt idx="5">
                  <c:v>1.47692E6</c:v>
                </c:pt>
                <c:pt idx="6">
                  <c:v>1.24422E6</c:v>
                </c:pt>
                <c:pt idx="7">
                  <c:v>1.34222E6</c:v>
                </c:pt>
                <c:pt idx="8">
                  <c:v>1.665715E6</c:v>
                </c:pt>
                <c:pt idx="9">
                  <c:v>1.665715E6</c:v>
                </c:pt>
                <c:pt idx="10">
                  <c:v>3.17549E6</c:v>
                </c:pt>
                <c:pt idx="11">
                  <c:v>2.37413047916667E6</c:v>
                </c:pt>
                <c:pt idx="12">
                  <c:v>3.246209625E6</c:v>
                </c:pt>
                <c:pt idx="13">
                  <c:v>3.97449E6</c:v>
                </c:pt>
                <c:pt idx="14">
                  <c:v>4.43489204166667E6</c:v>
                </c:pt>
                <c:pt idx="15">
                  <c:v>4.60444E6</c:v>
                </c:pt>
                <c:pt idx="16">
                  <c:v>4.26786183333333E6</c:v>
                </c:pt>
                <c:pt idx="17">
                  <c:v>3.35700416666667E6</c:v>
                </c:pt>
                <c:pt idx="18">
                  <c:v>2.746352E6</c:v>
                </c:pt>
                <c:pt idx="19">
                  <c:v>2.41796633203125E6</c:v>
                </c:pt>
                <c:pt idx="20">
                  <c:v>2.598815E6</c:v>
                </c:pt>
                <c:pt idx="21">
                  <c:v>2.912815E6</c:v>
                </c:pt>
                <c:pt idx="22">
                  <c:v>2.394815E6</c:v>
                </c:pt>
                <c:pt idx="23">
                  <c:v>2.676815E6</c:v>
                </c:pt>
                <c:pt idx="24">
                  <c:v>2.607051E6</c:v>
                </c:pt>
                <c:pt idx="25">
                  <c:v>2.079051E6</c:v>
                </c:pt>
                <c:pt idx="26">
                  <c:v>3.05E6</c:v>
                </c:pt>
                <c:pt idx="27">
                  <c:v>2.260735E6</c:v>
                </c:pt>
              </c:numCache>
            </c:numRef>
          </c:val>
          <c:smooth val="0"/>
        </c:ser>
        <c:ser>
          <c:idx val="2"/>
          <c:order val="1"/>
          <c:tx>
            <c:v>Savings Bank Deposits + Currency Notes in Circulation (₹)</c:v>
          </c:tx>
          <c:spPr>
            <a:ln>
              <a:solidFill>
                <a:srgbClr val="008000"/>
              </a:solidFill>
            </a:ln>
          </c:spPr>
          <c:marker>
            <c:symbol val="none"/>
          </c:marker>
          <c:cat>
            <c:numRef>
              <c:f>'Selected Financial Data'!$B$98:$AC$98</c:f>
              <c:numCache>
                <c:formatCode>General</c:formatCode>
                <c:ptCount val="28"/>
                <c:pt idx="0">
                  <c:v>1908.0</c:v>
                </c:pt>
                <c:pt idx="1">
                  <c:v>1909.0</c:v>
                </c:pt>
                <c:pt idx="2">
                  <c:v>1910.0</c:v>
                </c:pt>
                <c:pt idx="3">
                  <c:v>1911.0</c:v>
                </c:pt>
                <c:pt idx="4">
                  <c:v>1912.0</c:v>
                </c:pt>
                <c:pt idx="5">
                  <c:v>1913.0</c:v>
                </c:pt>
                <c:pt idx="6">
                  <c:v>1914.0</c:v>
                </c:pt>
                <c:pt idx="7">
                  <c:v>1915.0</c:v>
                </c:pt>
                <c:pt idx="8">
                  <c:v>1916.0</c:v>
                </c:pt>
                <c:pt idx="9">
                  <c:v>1917.0</c:v>
                </c:pt>
                <c:pt idx="10">
                  <c:v>1918.0</c:v>
                </c:pt>
                <c:pt idx="11">
                  <c:v>1919.0</c:v>
                </c:pt>
                <c:pt idx="12">
                  <c:v>1920.0</c:v>
                </c:pt>
                <c:pt idx="13">
                  <c:v>1921.0</c:v>
                </c:pt>
                <c:pt idx="14">
                  <c:v>1922.0</c:v>
                </c:pt>
                <c:pt idx="15">
                  <c:v>1923.0</c:v>
                </c:pt>
                <c:pt idx="16">
                  <c:v>1924.0</c:v>
                </c:pt>
                <c:pt idx="17">
                  <c:v>1925.0</c:v>
                </c:pt>
                <c:pt idx="18">
                  <c:v>1926.0</c:v>
                </c:pt>
                <c:pt idx="19">
                  <c:v>1927.0</c:v>
                </c:pt>
                <c:pt idx="20">
                  <c:v>1928.0</c:v>
                </c:pt>
                <c:pt idx="21">
                  <c:v>1929.0</c:v>
                </c:pt>
                <c:pt idx="22">
                  <c:v>1930.0</c:v>
                </c:pt>
                <c:pt idx="23">
                  <c:v>1931.0</c:v>
                </c:pt>
                <c:pt idx="24">
                  <c:v>1932.0</c:v>
                </c:pt>
                <c:pt idx="25">
                  <c:v>1933.0</c:v>
                </c:pt>
                <c:pt idx="26">
                  <c:v>1934.0</c:v>
                </c:pt>
                <c:pt idx="27">
                  <c:v>1935.0</c:v>
                </c:pt>
              </c:numCache>
            </c:numRef>
          </c:cat>
          <c:val>
            <c:numRef>
              <c:f>'Selected Financial Data'!$B$108:$AC$108</c:f>
              <c:numCache>
                <c:formatCode>_-* #,##0.0_-;\-* #,##0.0_-;_-* "-"??_-;_-@_-</c:formatCode>
                <c:ptCount val="28"/>
                <c:pt idx="0">
                  <c:v>0.0</c:v>
                </c:pt>
                <c:pt idx="1">
                  <c:v>0.0</c:v>
                </c:pt>
                <c:pt idx="2">
                  <c:v>0.0</c:v>
                </c:pt>
                <c:pt idx="3">
                  <c:v>0.0</c:v>
                </c:pt>
                <c:pt idx="4">
                  <c:v>0.0</c:v>
                </c:pt>
                <c:pt idx="5">
                  <c:v>1.575905E6</c:v>
                </c:pt>
                <c:pt idx="6">
                  <c:v>1.33617E6</c:v>
                </c:pt>
                <c:pt idx="7">
                  <c:v>1.418675E6</c:v>
                </c:pt>
                <c:pt idx="8">
                  <c:v>1.7494E6</c:v>
                </c:pt>
                <c:pt idx="9">
                  <c:v>1.757227E6</c:v>
                </c:pt>
                <c:pt idx="10">
                  <c:v>3.279166E6</c:v>
                </c:pt>
                <c:pt idx="11">
                  <c:v>2.49367547916667E6</c:v>
                </c:pt>
                <c:pt idx="12">
                  <c:v>3.353114625E6</c:v>
                </c:pt>
                <c:pt idx="13">
                  <c:v>4.098271E6</c:v>
                </c:pt>
                <c:pt idx="14">
                  <c:v>4.53246304166667E6</c:v>
                </c:pt>
                <c:pt idx="15">
                  <c:v>4.706952E6</c:v>
                </c:pt>
                <c:pt idx="16">
                  <c:v>4.36245683333333E6</c:v>
                </c:pt>
                <c:pt idx="17">
                  <c:v>3.44364116666667E6</c:v>
                </c:pt>
                <c:pt idx="18">
                  <c:v>2.88032E6</c:v>
                </c:pt>
                <c:pt idx="19">
                  <c:v>2.62786433203125E6</c:v>
                </c:pt>
                <c:pt idx="20">
                  <c:v>2.989774E6</c:v>
                </c:pt>
                <c:pt idx="21">
                  <c:v>3.301086E6</c:v>
                </c:pt>
                <c:pt idx="22">
                  <c:v>2.769484E6</c:v>
                </c:pt>
                <c:pt idx="23">
                  <c:v>3.026732E6</c:v>
                </c:pt>
                <c:pt idx="24">
                  <c:v>3.07261E6</c:v>
                </c:pt>
                <c:pt idx="25">
                  <c:v>2.679397E6</c:v>
                </c:pt>
                <c:pt idx="26">
                  <c:v>3.538675E6</c:v>
                </c:pt>
                <c:pt idx="27">
                  <c:v>2.792812E6</c:v>
                </c:pt>
              </c:numCache>
            </c:numRef>
          </c:val>
          <c:smooth val="0"/>
        </c:ser>
        <c:ser>
          <c:idx val="3"/>
          <c:order val="2"/>
          <c:tx>
            <c:v>Bank Deposits + Savings Bank Deposits +  Currency Notes in Circulation (₹)</c:v>
          </c:tx>
          <c:spPr>
            <a:ln>
              <a:solidFill>
                <a:srgbClr val="C72027"/>
              </a:solidFill>
            </a:ln>
          </c:spPr>
          <c:marker>
            <c:symbol val="none"/>
          </c:marker>
          <c:cat>
            <c:numRef>
              <c:f>'Selected Financial Data'!$B$98:$AC$98</c:f>
              <c:numCache>
                <c:formatCode>General</c:formatCode>
                <c:ptCount val="28"/>
                <c:pt idx="0">
                  <c:v>1908.0</c:v>
                </c:pt>
                <c:pt idx="1">
                  <c:v>1909.0</c:v>
                </c:pt>
                <c:pt idx="2">
                  <c:v>1910.0</c:v>
                </c:pt>
                <c:pt idx="3">
                  <c:v>1911.0</c:v>
                </c:pt>
                <c:pt idx="4">
                  <c:v>1912.0</c:v>
                </c:pt>
                <c:pt idx="5">
                  <c:v>1913.0</c:v>
                </c:pt>
                <c:pt idx="6">
                  <c:v>1914.0</c:v>
                </c:pt>
                <c:pt idx="7">
                  <c:v>1915.0</c:v>
                </c:pt>
                <c:pt idx="8">
                  <c:v>1916.0</c:v>
                </c:pt>
                <c:pt idx="9">
                  <c:v>1917.0</c:v>
                </c:pt>
                <c:pt idx="10">
                  <c:v>1918.0</c:v>
                </c:pt>
                <c:pt idx="11">
                  <c:v>1919.0</c:v>
                </c:pt>
                <c:pt idx="12">
                  <c:v>1920.0</c:v>
                </c:pt>
                <c:pt idx="13">
                  <c:v>1921.0</c:v>
                </c:pt>
                <c:pt idx="14">
                  <c:v>1922.0</c:v>
                </c:pt>
                <c:pt idx="15">
                  <c:v>1923.0</c:v>
                </c:pt>
                <c:pt idx="16">
                  <c:v>1924.0</c:v>
                </c:pt>
                <c:pt idx="17">
                  <c:v>1925.0</c:v>
                </c:pt>
                <c:pt idx="18">
                  <c:v>1926.0</c:v>
                </c:pt>
                <c:pt idx="19">
                  <c:v>1927.0</c:v>
                </c:pt>
                <c:pt idx="20">
                  <c:v>1928.0</c:v>
                </c:pt>
                <c:pt idx="21">
                  <c:v>1929.0</c:v>
                </c:pt>
                <c:pt idx="22">
                  <c:v>1930.0</c:v>
                </c:pt>
                <c:pt idx="23">
                  <c:v>1931.0</c:v>
                </c:pt>
                <c:pt idx="24">
                  <c:v>1932.0</c:v>
                </c:pt>
                <c:pt idx="25">
                  <c:v>1933.0</c:v>
                </c:pt>
                <c:pt idx="26">
                  <c:v>1934.0</c:v>
                </c:pt>
                <c:pt idx="27">
                  <c:v>1935.0</c:v>
                </c:pt>
              </c:numCache>
            </c:numRef>
          </c:cat>
          <c:val>
            <c:numRef>
              <c:f>'Selected Financial Data'!$B$109:$AC$109</c:f>
              <c:numCache>
                <c:formatCode>_-* #,##0.0_-;\-* #,##0.0_-;_-* "-"??_-;_-@_-</c:formatCode>
                <c:ptCount val="28"/>
                <c:pt idx="0">
                  <c:v>0.0</c:v>
                </c:pt>
                <c:pt idx="1">
                  <c:v>0.0</c:v>
                </c:pt>
                <c:pt idx="2">
                  <c:v>0.0</c:v>
                </c:pt>
                <c:pt idx="3">
                  <c:v>0.0</c:v>
                </c:pt>
                <c:pt idx="4">
                  <c:v>0.0</c:v>
                </c:pt>
                <c:pt idx="5">
                  <c:v>0.0</c:v>
                </c:pt>
                <c:pt idx="6">
                  <c:v>0.0</c:v>
                </c:pt>
                <c:pt idx="7">
                  <c:v>0.0</c:v>
                </c:pt>
                <c:pt idx="8">
                  <c:v>0.0</c:v>
                </c:pt>
                <c:pt idx="9" formatCode="_-* #,##0_-;\-* #,##0_-;_-* &quot;-&quot;??_-;_-@_-">
                  <c:v>3.9985102E7</c:v>
                </c:pt>
                <c:pt idx="10" formatCode="_-* #,##0_-;\-* #,##0_-;_-* &quot;-&quot;_-;_-@_-">
                  <c:v>3.72196786302083E7</c:v>
                </c:pt>
                <c:pt idx="11" formatCode="_(* #,##0.00_);_(* \(#,##0.00\);_(* &quot;-&quot;??_);_(@_)">
                  <c:v>3.31505765208333E7</c:v>
                </c:pt>
                <c:pt idx="12" formatCode="_(* #,##0.00_);_(* \(#,##0.00\);_(* &quot;-&quot;??_);_(@_)">
                  <c:v>6.12398105625E7</c:v>
                </c:pt>
                <c:pt idx="13" formatCode="_(* #,##0.00_);_(* \(#,##0.00\);_(* &quot;-&quot;??_);_(@_)">
                  <c:v>6.7535746E7</c:v>
                </c:pt>
                <c:pt idx="14" formatCode="_-* #,##0_-;\-* #,##0_-;_-* &quot;-&quot;_-;_-@_-">
                  <c:v>6.82342608541667E7</c:v>
                </c:pt>
                <c:pt idx="15" formatCode="_-* #,##0_-;\-* #,##0_-;_-* &quot;-&quot;_-;_-@_-">
                  <c:v>6.378310059375E7</c:v>
                </c:pt>
                <c:pt idx="16" formatCode="_-* #,##0_-;\-* #,##0_-;_-* &quot;-&quot;_-;_-@_-">
                  <c:v>6.01345702708333E7</c:v>
                </c:pt>
                <c:pt idx="17" formatCode="_-* #,##0_-;\-* #,##0_-;_-* &quot;-&quot;_-;_-@_-">
                  <c:v>5.96122388229167E7</c:v>
                </c:pt>
                <c:pt idx="18" formatCode="_-* #,##0_-;\-* #,##0_-;_-* &quot;-&quot;_-;_-@_-">
                  <c:v>6.02383703125E7</c:v>
                </c:pt>
                <c:pt idx="19" formatCode="_-* #,##0_-;\-* #,##0_-;_-* &quot;-&quot;_-;_-@_-">
                  <c:v>5.93251076132812E7</c:v>
                </c:pt>
                <c:pt idx="20" formatCode="_-* #,##0_-;\-* #,##0_-;_-* &quot;-&quot;_-;_-@_-">
                  <c:v>5.937862656945E7</c:v>
                </c:pt>
                <c:pt idx="21" formatCode="_-* #,##0_-;\-* #,##0_-;_-* &quot;-&quot;_-;_-@_-">
                  <c:v>5.968993856945E7</c:v>
                </c:pt>
                <c:pt idx="22" formatCode="_-* #,##0_-;\-* #,##0_-;_-* &quot;-&quot;_-;_-@_-">
                  <c:v>5.915833656945E7</c:v>
                </c:pt>
                <c:pt idx="23" formatCode="_-* #,##0_-;\-* #,##0_-;_-* &quot;-&quot;_-;_-@_-">
                  <c:v>6.3026717E7</c:v>
                </c:pt>
                <c:pt idx="24" formatCode="_-* #,##0_-;\-* #,##0_-;_-* &quot;-&quot;_-;_-@_-">
                  <c:v>6.3072595E7</c:v>
                </c:pt>
                <c:pt idx="25" formatCode="_-* #,##0_-;\-* #,##0_-;_-* &quot;-&quot;_-;_-@_-">
                  <c:v>6.2679382E7</c:v>
                </c:pt>
                <c:pt idx="26" formatCode="_(* #,##0_);_(* \(#,##0\);_(* &quot;-&quot;??_);_(@_)">
                  <c:v>6.353866E7</c:v>
                </c:pt>
                <c:pt idx="27" formatCode="_(* #,##0_);_(* \(#,##0\);_(* &quot;-&quot;??_);_(@_)">
                  <c:v>6.2792797E7</c:v>
                </c:pt>
              </c:numCache>
            </c:numRef>
          </c:val>
          <c:smooth val="0"/>
        </c:ser>
        <c:dLbls>
          <c:showLegendKey val="0"/>
          <c:showVal val="0"/>
          <c:showCatName val="0"/>
          <c:showSerName val="0"/>
          <c:showPercent val="0"/>
          <c:showBubbleSize val="0"/>
        </c:dLbls>
        <c:marker val="1"/>
        <c:smooth val="0"/>
        <c:axId val="2071669016"/>
        <c:axId val="2071672104"/>
      </c:lineChart>
      <c:catAx>
        <c:axId val="2071669016"/>
        <c:scaling>
          <c:orientation val="minMax"/>
        </c:scaling>
        <c:delete val="0"/>
        <c:axPos val="b"/>
        <c:numFmt formatCode="General" sourceLinked="1"/>
        <c:majorTickMark val="out"/>
        <c:minorTickMark val="none"/>
        <c:tickLblPos val="nextTo"/>
        <c:crossAx val="2071672104"/>
        <c:crosses val="autoZero"/>
        <c:auto val="1"/>
        <c:lblAlgn val="ctr"/>
        <c:lblOffset val="100"/>
        <c:noMultiLvlLbl val="0"/>
      </c:catAx>
      <c:valAx>
        <c:axId val="2071672104"/>
        <c:scaling>
          <c:orientation val="minMax"/>
        </c:scaling>
        <c:delete val="0"/>
        <c:axPos val="l"/>
        <c:majorGridlines/>
        <c:numFmt formatCode="#,##0" sourceLinked="0"/>
        <c:majorTickMark val="out"/>
        <c:minorTickMark val="none"/>
        <c:tickLblPos val="nextTo"/>
        <c:crossAx val="2071669016"/>
        <c:crosses val="autoZero"/>
        <c:crossBetween val="midCat"/>
      </c:valAx>
    </c:plotArea>
    <c:legend>
      <c:legendPos val="b"/>
      <c:overlay val="0"/>
      <c:txPr>
        <a:bodyPr/>
        <a:lstStyle/>
        <a:p>
          <a:pPr>
            <a:defRPr sz="1800" b="1"/>
          </a:pPr>
          <a:endParaRPr lang="en-US"/>
        </a:p>
      </c:txPr>
    </c:legend>
    <c:plotVisOnly val="1"/>
    <c:dispBlanksAs val="zero"/>
    <c:showDLblsOverMax val="0"/>
  </c:chart>
  <c:txPr>
    <a:bodyPr/>
    <a:lstStyle/>
    <a:p>
      <a:pPr>
        <a:defRPr sz="1400"/>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177800</xdr:colOff>
      <xdr:row>2</xdr:row>
      <xdr:rowOff>25400</xdr:rowOff>
    </xdr:from>
    <xdr:to>
      <xdr:col>22</xdr:col>
      <xdr:colOff>381000</xdr:colOff>
      <xdr:row>29</xdr:row>
      <xdr:rowOff>88900</xdr:rowOff>
    </xdr:to>
    <xdr:graphicFrame macro="">
      <xdr:nvGraphicFramePr>
        <xdr:cNvPr id="2"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698500</xdr:colOff>
      <xdr:row>2</xdr:row>
      <xdr:rowOff>69850</xdr:rowOff>
    </xdr:from>
    <xdr:to>
      <xdr:col>32</xdr:col>
      <xdr:colOff>444500</xdr:colOff>
      <xdr:row>29</xdr:row>
      <xdr:rowOff>31750</xdr:rowOff>
    </xdr:to>
    <xdr:graphicFrame macro="">
      <xdr:nvGraphicFramePr>
        <xdr:cNvPr id="8"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1</xdr:row>
      <xdr:rowOff>117475</xdr:rowOff>
    </xdr:from>
    <xdr:to>
      <xdr:col>10</xdr:col>
      <xdr:colOff>730250</xdr:colOff>
      <xdr:row>28</xdr:row>
      <xdr:rowOff>142875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58210</xdr:colOff>
      <xdr:row>31</xdr:row>
      <xdr:rowOff>112183</xdr:rowOff>
    </xdr:from>
    <xdr:to>
      <xdr:col>22</xdr:col>
      <xdr:colOff>280460</xdr:colOff>
      <xdr:row>62</xdr:row>
      <xdr:rowOff>93133</xdr:rowOff>
    </xdr:to>
    <xdr:graphicFrame macro="">
      <xdr:nvGraphicFramePr>
        <xdr:cNvPr id="7"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205316</xdr:colOff>
      <xdr:row>30</xdr:row>
      <xdr:rowOff>179916</xdr:rowOff>
    </xdr:from>
    <xdr:to>
      <xdr:col>10</xdr:col>
      <xdr:colOff>389466</xdr:colOff>
      <xdr:row>64</xdr:row>
      <xdr:rowOff>50800</xdr:rowOff>
    </xdr:to>
    <xdr:graphicFrame macro="">
      <xdr:nvGraphicFramePr>
        <xdr:cNvPr id="9"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504825</xdr:colOff>
      <xdr:row>65</xdr:row>
      <xdr:rowOff>180975</xdr:rowOff>
    </xdr:from>
    <xdr:to>
      <xdr:col>23</xdr:col>
      <xdr:colOff>50800</xdr:colOff>
      <xdr:row>98</xdr:row>
      <xdr:rowOff>31751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361949</xdr:colOff>
      <xdr:row>100</xdr:row>
      <xdr:rowOff>101599</xdr:rowOff>
    </xdr:from>
    <xdr:to>
      <xdr:col>12</xdr:col>
      <xdr:colOff>0</xdr:colOff>
      <xdr:row>135</xdr:row>
      <xdr:rowOff>117474</xdr:rowOff>
    </xdr:to>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412749</xdr:colOff>
      <xdr:row>65</xdr:row>
      <xdr:rowOff>66673</xdr:rowOff>
    </xdr:from>
    <xdr:to>
      <xdr:col>11</xdr:col>
      <xdr:colOff>101600</xdr:colOff>
      <xdr:row>99</xdr:row>
      <xdr:rowOff>16933</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320674</xdr:colOff>
      <xdr:row>99</xdr:row>
      <xdr:rowOff>47626</xdr:rowOff>
    </xdr:from>
    <xdr:to>
      <xdr:col>37</xdr:col>
      <xdr:colOff>736600</xdr:colOff>
      <xdr:row>135</xdr:row>
      <xdr:rowOff>47626</xdr:rowOff>
    </xdr:to>
    <xdr:graphicFrame macro="">
      <xdr:nvGraphicFramePr>
        <xdr:cNvPr id="10"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334433</xdr:colOff>
      <xdr:row>100</xdr:row>
      <xdr:rowOff>71966</xdr:rowOff>
    </xdr:from>
    <xdr:to>
      <xdr:col>24</xdr:col>
      <xdr:colOff>750359</xdr:colOff>
      <xdr:row>136</xdr:row>
      <xdr:rowOff>71966</xdr:rowOff>
    </xdr:to>
    <xdr:graphicFrame macro="">
      <xdr:nvGraphicFramePr>
        <xdr:cNvPr id="1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A2" sqref="A2"/>
    </sheetView>
  </sheetViews>
  <sheetFormatPr baseColWidth="10" defaultColWidth="11" defaultRowHeight="15" x14ac:dyDescent="0"/>
  <cols>
    <col min="1" max="1" width="43.6640625" customWidth="1"/>
    <col min="2" max="2" width="46.6640625" customWidth="1"/>
  </cols>
  <sheetData>
    <row r="1" spans="1:2" ht="19" customHeight="1">
      <c r="A1" s="2" t="s">
        <v>1167</v>
      </c>
    </row>
    <row r="3" spans="1:2">
      <c r="A3" s="1" t="s">
        <v>0</v>
      </c>
      <c r="B3" s="1" t="s">
        <v>1</v>
      </c>
    </row>
    <row r="4" spans="1:2">
      <c r="A4" t="s">
        <v>9</v>
      </c>
      <c r="B4" t="s">
        <v>2</v>
      </c>
    </row>
    <row r="5" spans="1:2">
      <c r="A5" t="s">
        <v>1060</v>
      </c>
      <c r="B5" s="45" t="s">
        <v>1061</v>
      </c>
    </row>
    <row r="6" spans="1:2">
      <c r="A6" t="s">
        <v>809</v>
      </c>
      <c r="B6" s="45" t="s">
        <v>1177</v>
      </c>
    </row>
    <row r="7" spans="1:2">
      <c r="A7" t="s">
        <v>1176</v>
      </c>
      <c r="B7" s="45" t="s">
        <v>1178</v>
      </c>
    </row>
    <row r="8" spans="1:2">
      <c r="A8" t="s">
        <v>860</v>
      </c>
      <c r="B8" t="s">
        <v>861</v>
      </c>
    </row>
    <row r="9" spans="1:2">
      <c r="A9" t="s">
        <v>83</v>
      </c>
      <c r="B9" t="s">
        <v>84</v>
      </c>
    </row>
    <row r="11" spans="1:2">
      <c r="A11" s="1" t="s">
        <v>3</v>
      </c>
    </row>
    <row r="12" spans="1:2">
      <c r="A12" t="s">
        <v>10</v>
      </c>
    </row>
    <row r="13" spans="1:2">
      <c r="A13" t="s">
        <v>1143</v>
      </c>
    </row>
    <row r="14" spans="1:2">
      <c r="A14" t="s">
        <v>1180</v>
      </c>
    </row>
    <row r="15" spans="1:2">
      <c r="A15" t="s">
        <v>4</v>
      </c>
    </row>
    <row r="16" spans="1:2">
      <c r="A16" s="24" t="s">
        <v>1168</v>
      </c>
    </row>
    <row r="17" spans="1:1">
      <c r="A17" t="s">
        <v>5</v>
      </c>
    </row>
    <row r="18" spans="1:1">
      <c r="A18" s="218" t="s">
        <v>1179</v>
      </c>
    </row>
    <row r="20" spans="1:1">
      <c r="A20" s="1" t="s">
        <v>6</v>
      </c>
    </row>
    <row r="21" spans="1:1">
      <c r="A21" t="s">
        <v>811</v>
      </c>
    </row>
    <row r="22" spans="1:1">
      <c r="A22" s="36" t="s">
        <v>990</v>
      </c>
    </row>
    <row r="23" spans="1:1">
      <c r="A23" s="36" t="s">
        <v>991</v>
      </c>
    </row>
    <row r="24" spans="1:1">
      <c r="A24" s="36" t="s">
        <v>989</v>
      </c>
    </row>
    <row r="26" spans="1:1">
      <c r="A26" s="1" t="s">
        <v>894</v>
      </c>
    </row>
    <row r="27" spans="1:1">
      <c r="A27" t="s">
        <v>7</v>
      </c>
    </row>
    <row r="28" spans="1:1">
      <c r="A28" t="s">
        <v>8</v>
      </c>
    </row>
    <row r="29" spans="1:1">
      <c r="A29" t="s">
        <v>810</v>
      </c>
    </row>
    <row r="30" spans="1:1">
      <c r="A30" t="s">
        <v>1070</v>
      </c>
    </row>
  </sheetData>
  <hyperlinks>
    <hyperlink ref="A18"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72"/>
  <sheetViews>
    <sheetView workbookViewId="0">
      <selection activeCell="A3" sqref="A3"/>
    </sheetView>
  </sheetViews>
  <sheetFormatPr baseColWidth="10" defaultColWidth="11" defaultRowHeight="15" x14ac:dyDescent="0"/>
  <cols>
    <col min="1" max="1" width="103.1640625" customWidth="1"/>
    <col min="3" max="3" width="11.5" bestFit="1" customWidth="1"/>
    <col min="4" max="4" width="12.5" bestFit="1" customWidth="1"/>
    <col min="5" max="5" width="11.5" bestFit="1" customWidth="1"/>
    <col min="6" max="6" width="14" bestFit="1" customWidth="1"/>
    <col min="7" max="7" width="13.5" customWidth="1"/>
    <col min="8" max="16" width="14" bestFit="1" customWidth="1"/>
    <col min="17" max="17" width="15.33203125" customWidth="1"/>
    <col min="18" max="18" width="16.6640625" customWidth="1"/>
    <col min="19" max="29" width="14" bestFit="1" customWidth="1"/>
    <col min="30" max="30" width="13.83203125" bestFit="1" customWidth="1"/>
    <col min="31" max="31" width="12.83203125" customWidth="1"/>
  </cols>
  <sheetData>
    <row r="1" spans="1:171" ht="19" customHeight="1">
      <c r="A1" s="2" t="s">
        <v>1169</v>
      </c>
    </row>
    <row r="2" spans="1:171">
      <c r="A2" s="1" t="s">
        <v>85</v>
      </c>
    </row>
    <row r="3" spans="1:171">
      <c r="A3" s="3" t="s">
        <v>11</v>
      </c>
    </row>
    <row r="5" spans="1:171">
      <c r="A5" s="10" t="s">
        <v>992</v>
      </c>
      <c r="C5" t="s">
        <v>1138</v>
      </c>
      <c r="D5" s="76" t="s">
        <v>913</v>
      </c>
      <c r="E5" s="45" t="s">
        <v>1139</v>
      </c>
      <c r="F5" t="s">
        <v>914</v>
      </c>
      <c r="G5" s="5" t="s">
        <v>1140</v>
      </c>
      <c r="H5" t="s">
        <v>916</v>
      </c>
      <c r="I5" t="s">
        <v>1004</v>
      </c>
      <c r="J5" t="s">
        <v>1005</v>
      </c>
      <c r="K5" t="s">
        <v>1007</v>
      </c>
      <c r="L5" t="s">
        <v>1023</v>
      </c>
      <c r="M5" t="s">
        <v>917</v>
      </c>
      <c r="N5" t="s">
        <v>918</v>
      </c>
      <c r="O5" t="s">
        <v>919</v>
      </c>
      <c r="P5" t="s">
        <v>993</v>
      </c>
      <c r="Q5" t="s">
        <v>998</v>
      </c>
      <c r="R5" t="s">
        <v>1141</v>
      </c>
      <c r="S5" t="s">
        <v>922</v>
      </c>
      <c r="T5" t="s">
        <v>923</v>
      </c>
      <c r="U5" t="s">
        <v>924</v>
      </c>
      <c r="V5" t="s">
        <v>925</v>
      </c>
      <c r="W5" s="5" t="s">
        <v>1134</v>
      </c>
      <c r="X5" t="s">
        <v>1135</v>
      </c>
      <c r="Y5" t="s">
        <v>926</v>
      </c>
      <c r="Z5" t="s">
        <v>1136</v>
      </c>
      <c r="AA5" t="s">
        <v>928</v>
      </c>
      <c r="AB5" t="s">
        <v>1137</v>
      </c>
      <c r="AC5" t="s">
        <v>929</v>
      </c>
      <c r="AD5" t="s">
        <v>935</v>
      </c>
    </row>
    <row r="6" spans="1:171" s="173" customFormat="1">
      <c r="A6" s="46" t="s">
        <v>859</v>
      </c>
      <c r="C6" s="174">
        <v>1908</v>
      </c>
      <c r="D6" s="174">
        <f>+C6+1</f>
        <v>1909</v>
      </c>
      <c r="E6" s="174">
        <f t="shared" ref="E6:AD6" si="0">+D6+1</f>
        <v>1910</v>
      </c>
      <c r="F6" s="174">
        <f t="shared" si="0"/>
        <v>1911</v>
      </c>
      <c r="G6" s="174">
        <f t="shared" si="0"/>
        <v>1912</v>
      </c>
      <c r="H6" s="174">
        <f t="shared" si="0"/>
        <v>1913</v>
      </c>
      <c r="I6" s="174">
        <f t="shared" si="0"/>
        <v>1914</v>
      </c>
      <c r="J6" s="174">
        <f t="shared" si="0"/>
        <v>1915</v>
      </c>
      <c r="K6" s="174">
        <f t="shared" si="0"/>
        <v>1916</v>
      </c>
      <c r="L6" s="174">
        <f t="shared" si="0"/>
        <v>1917</v>
      </c>
      <c r="M6" s="174">
        <f t="shared" si="0"/>
        <v>1918</v>
      </c>
      <c r="N6" s="174">
        <f t="shared" si="0"/>
        <v>1919</v>
      </c>
      <c r="O6" s="174">
        <f t="shared" si="0"/>
        <v>1920</v>
      </c>
      <c r="P6" s="174">
        <f t="shared" si="0"/>
        <v>1921</v>
      </c>
      <c r="Q6" s="174">
        <f t="shared" si="0"/>
        <v>1922</v>
      </c>
      <c r="R6" s="174">
        <f t="shared" si="0"/>
        <v>1923</v>
      </c>
      <c r="S6" s="174">
        <f t="shared" si="0"/>
        <v>1924</v>
      </c>
      <c r="T6" s="174">
        <f t="shared" si="0"/>
        <v>1925</v>
      </c>
      <c r="U6" s="174">
        <f t="shared" si="0"/>
        <v>1926</v>
      </c>
      <c r="V6" s="174">
        <f t="shared" si="0"/>
        <v>1927</v>
      </c>
      <c r="W6" s="174">
        <f t="shared" si="0"/>
        <v>1928</v>
      </c>
      <c r="X6" s="174">
        <f t="shared" si="0"/>
        <v>1929</v>
      </c>
      <c r="Y6" s="174">
        <f t="shared" si="0"/>
        <v>1930</v>
      </c>
      <c r="Z6" s="174">
        <f t="shared" si="0"/>
        <v>1931</v>
      </c>
      <c r="AA6" s="174">
        <f t="shared" si="0"/>
        <v>1932</v>
      </c>
      <c r="AB6" s="174">
        <f t="shared" si="0"/>
        <v>1933</v>
      </c>
      <c r="AC6" s="174">
        <f t="shared" si="0"/>
        <v>1934</v>
      </c>
      <c r="AD6" s="174">
        <f t="shared" si="0"/>
        <v>1935</v>
      </c>
      <c r="AE6" s="174"/>
      <c r="AF6" s="174" t="s">
        <v>1059</v>
      </c>
    </row>
    <row r="7" spans="1:171" s="24" customFormat="1">
      <c r="A7" s="90"/>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row>
    <row r="8" spans="1:171" s="1" customFormat="1">
      <c r="A8" s="40" t="s">
        <v>857</v>
      </c>
      <c r="B8"/>
      <c r="C8" s="13">
        <f>+'Annual Data '!F8</f>
        <v>550000</v>
      </c>
      <c r="D8" s="13">
        <f>+'Annual Data '!K8</f>
        <v>808101.22</v>
      </c>
      <c r="E8" s="13">
        <f>'Annual Data '!P8</f>
        <v>807659.97</v>
      </c>
      <c r="F8" s="13">
        <f>+'Annual Data '!U8</f>
        <v>1133525.67</v>
      </c>
      <c r="G8" s="13">
        <f>+'Annual Data '!Z8</f>
        <v>1636815.13</v>
      </c>
      <c r="H8" s="13">
        <f>+'Annual Data '!AE8</f>
        <v>1497675.55</v>
      </c>
      <c r="I8" s="13">
        <f>+'Annual Data '!AJ8</f>
        <v>0</v>
      </c>
      <c r="J8" s="13">
        <f>+'Annual Data '!AO8</f>
        <v>0</v>
      </c>
      <c r="K8" s="13">
        <f>+'Annual Data '!AT8</f>
        <v>0</v>
      </c>
      <c r="L8" s="13">
        <f>+'Annual Data '!AY8</f>
        <v>0</v>
      </c>
      <c r="M8" s="13">
        <f>+'Annual Data '!BD8</f>
        <v>3336379.98</v>
      </c>
      <c r="N8" s="13">
        <f>+'Annual Data '!BI8</f>
        <v>2500458.4755642358</v>
      </c>
      <c r="O8" s="13">
        <f>+'Annual Data '!BN8</f>
        <v>3429337.7671874999</v>
      </c>
      <c r="P8" s="13">
        <f>+'Annual Data '!BS8</f>
        <v>4163226.0625</v>
      </c>
      <c r="Q8" s="13">
        <f>+'Annual Data '!BX8</f>
        <v>4569805.4734375002</v>
      </c>
      <c r="R8" s="13">
        <f>+'Annual Data '!CC8</f>
        <v>5295665.21875</v>
      </c>
      <c r="S8" s="13">
        <f>+'Annual Data '!CH8</f>
        <v>4429867.0838541668</v>
      </c>
      <c r="T8" s="13">
        <f>+'Annual Data '!CM8</f>
        <v>3455782.24609375</v>
      </c>
      <c r="U8" s="13">
        <f>+'Annual Data '!CR8</f>
        <v>3565693.98828125</v>
      </c>
      <c r="V8" s="13">
        <f>+'Annual Data '!CW8</f>
        <v>3123929.2347656251</v>
      </c>
      <c r="W8" s="13">
        <f>+'Annual Data '!DB8</f>
        <v>3566164.1386814164</v>
      </c>
      <c r="X8" s="13">
        <f>+'Annual Data '!DG8</f>
        <v>3177164.14</v>
      </c>
      <c r="Y8" s="13">
        <f>+'Annual Data '!DL8</f>
        <v>3289253.8099999996</v>
      </c>
      <c r="Z8" s="13">
        <f>+'Annual Data '!DQ8</f>
        <v>2954164.1391258608</v>
      </c>
      <c r="AA8" s="13">
        <f>+'Annual Data '!DV8</f>
        <v>2788253.64</v>
      </c>
      <c r="AB8" s="13">
        <f>'Annual Data '!EA8</f>
        <v>2219049.0006684582</v>
      </c>
      <c r="AC8" s="13">
        <f>+'Annual Data '!EF8</f>
        <v>3201808.82</v>
      </c>
      <c r="AD8" s="13">
        <f>+'Annual Data '!EK8</f>
        <v>2607735.1</v>
      </c>
      <c r="AE8" s="13"/>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row>
    <row r="9" spans="1:171">
      <c r="A9" s="20" t="s">
        <v>884</v>
      </c>
      <c r="C9" s="13">
        <f>+'Annual Data '!F9</f>
        <v>550000</v>
      </c>
      <c r="D9" s="13">
        <f>+'Annual Data '!K9</f>
        <v>805000</v>
      </c>
      <c r="E9" s="13">
        <f>'Annual Data '!P9</f>
        <v>805000</v>
      </c>
      <c r="F9" s="13">
        <f>+'Annual Data '!U9</f>
        <v>1127395</v>
      </c>
      <c r="G9" s="13">
        <f>+'Annual Data '!Z9</f>
        <v>1626920</v>
      </c>
      <c r="H9" s="13">
        <f>+'Annual Data '!AE9</f>
        <v>1476920</v>
      </c>
      <c r="I9" s="13">
        <f>+'Annual Data '!AJ9</f>
        <v>1244220</v>
      </c>
      <c r="J9" s="13">
        <f>+'Annual Data '!AO9</f>
        <v>1342220</v>
      </c>
      <c r="K9" s="13">
        <f>+'Annual Data '!AT9</f>
        <v>1665715</v>
      </c>
      <c r="L9" s="13">
        <f>'Annual Data '!AY9</f>
        <v>1665715</v>
      </c>
      <c r="M9" s="13">
        <f>+'Annual Data '!BD9</f>
        <v>3175490</v>
      </c>
      <c r="N9" s="13">
        <f>+'Annual Data '!BI9</f>
        <v>2374130.4791666665</v>
      </c>
      <c r="O9" s="13">
        <f>+'Annual Data '!BN9</f>
        <v>3246209.625</v>
      </c>
      <c r="P9" s="13">
        <f>+'Annual Data '!BS9</f>
        <v>3974490</v>
      </c>
      <c r="Q9" s="13">
        <f>+'Annual Data '!BX9</f>
        <v>4434892.041666667</v>
      </c>
      <c r="R9" s="13">
        <f>+'Annual Data '!CC9</f>
        <v>4604440</v>
      </c>
      <c r="S9" s="13">
        <f>+'Annual Data '!CH9</f>
        <v>4267861.833333333</v>
      </c>
      <c r="T9" s="13">
        <f>+'Annual Data '!CM9</f>
        <v>3357004.1666666665</v>
      </c>
      <c r="U9" s="13">
        <f>+'Annual Data '!CR9</f>
        <v>2746352</v>
      </c>
      <c r="V9" s="13">
        <f>+'Annual Data '!CW9</f>
        <v>2417966.33203125</v>
      </c>
      <c r="W9" s="13">
        <f>+'Annual Data '!DB9</f>
        <v>2598815</v>
      </c>
      <c r="X9" s="13">
        <f>+'Annual Data '!DG9</f>
        <v>2912815</v>
      </c>
      <c r="Y9" s="13">
        <f>+'Annual Data '!DL9</f>
        <v>2394815</v>
      </c>
      <c r="Z9" s="13">
        <f>+'Annual Data '!DQ9</f>
        <v>2676815</v>
      </c>
      <c r="AA9" s="13">
        <f>+'Annual Data '!DV9</f>
        <v>2607051</v>
      </c>
      <c r="AB9" s="13">
        <f>'Annual Data '!EA9</f>
        <v>2079051</v>
      </c>
      <c r="AC9" s="13">
        <f>+'Annual Data '!EF9</f>
        <v>3050000</v>
      </c>
      <c r="AD9" s="13">
        <f>+'Annual Data '!EK9</f>
        <v>2260735</v>
      </c>
      <c r="AE9" s="13"/>
    </row>
    <row r="10" spans="1:171">
      <c r="A10" s="1" t="s">
        <v>1085</v>
      </c>
      <c r="C10" s="13">
        <f>+'Annual Data '!F11+'Annual Data '!F12+'Annual Data '!F15</f>
        <v>0</v>
      </c>
      <c r="D10" s="13">
        <f>+'Annual Data '!K11+'Annual Data '!K12+'Annual Data '!K15</f>
        <v>0</v>
      </c>
      <c r="E10" s="13">
        <f>+'Annual Data '!P11+'Annual Data '!P12+'Annual Data '!P15</f>
        <v>0</v>
      </c>
      <c r="F10" s="13">
        <f>+'Annual Data '!U11+'Annual Data '!U12+'Annual Data '!U15</f>
        <v>0</v>
      </c>
      <c r="G10" s="13">
        <f>+'Annual Data '!Z11+'Annual Data '!Z12+'Annual Data '!Z15</f>
        <v>0</v>
      </c>
      <c r="H10" s="13">
        <f>+'Annual Data '!AE11+'Annual Data '!AE12+'Annual Data '!AE15</f>
        <v>0</v>
      </c>
      <c r="I10" s="13">
        <f>+'Annual Data '!AJ11+'Annual Data '!AJ12+'Annual Data '!AJ15</f>
        <v>0</v>
      </c>
      <c r="J10" s="13">
        <f>+'Annual Data '!AO11+'Annual Data '!AO12+'Annual Data '!AO15</f>
        <v>0</v>
      </c>
      <c r="K10" s="13">
        <f>+'Annual Data '!AT11+'Annual Data '!AT12+'Annual Data '!AT15</f>
        <v>0</v>
      </c>
      <c r="L10" s="13">
        <f>+'Annual Data '!AY11+'Annual Data '!AY12+'Annual Data '!AY15</f>
        <v>0</v>
      </c>
      <c r="M10" s="13">
        <f>+'Annual Data '!BD11+'Annual Data '!BD12+'Annual Data '!BD15</f>
        <v>0</v>
      </c>
      <c r="N10" s="13">
        <f>+'Annual Data '!BI11+'Annual Data '!BI12+'Annual Data '!BI15</f>
        <v>0</v>
      </c>
      <c r="O10" s="13">
        <f>+'Annual Data '!BN11+'Annual Data '!BN12+'Annual Data '!BN15</f>
        <v>0</v>
      </c>
      <c r="P10" s="13">
        <f>+'Annual Data '!BS11+'Annual Data '!BS12+'Annual Data '!BS15</f>
        <v>0</v>
      </c>
      <c r="Q10" s="13">
        <f>+'Annual Data '!BX11+'Annual Data '!BX12+'Annual Data '!BX15</f>
        <v>0</v>
      </c>
      <c r="R10" s="13">
        <f>+'Annual Data '!CC11+'Annual Data '!CC12+'Annual Data '!CC15</f>
        <v>0</v>
      </c>
      <c r="S10" s="13">
        <f>+'Annual Data '!CH11+'Annual Data '!CH12+'Annual Data '!CH15</f>
        <v>0</v>
      </c>
      <c r="T10" s="13">
        <f>+'Annual Data '!CM11+'Annual Data '!CM12+'Annual Data '!CM15</f>
        <v>0</v>
      </c>
      <c r="U10" s="13">
        <f>+'Annual Data '!CR11+'Annual Data '!CR12+'Annual Data '!CR15</f>
        <v>0</v>
      </c>
      <c r="V10" s="13">
        <f>+'Annual Data '!CW11+'Annual Data '!CW12+'Annual Data '!CW15</f>
        <v>104307.16054687501</v>
      </c>
      <c r="W10" s="13">
        <f>+'Annual Data '!DB11+'Annual Data '!DB12+'Annual Data '!DB15</f>
        <v>0</v>
      </c>
      <c r="X10" s="13">
        <f>+'Annual Data '!DG11+'Annual Data '!DG12+'Annual Data '!DG15</f>
        <v>0</v>
      </c>
      <c r="Y10" s="13">
        <f>+'Annual Data '!DL11+'Annual Data '!DL12+'Annual Data '!DL15</f>
        <v>37451.760000000002</v>
      </c>
      <c r="Z10" s="13">
        <f>+'Annual Data '!DQ11+'Annual Data '!DQ12+'Annual Data '!DQ15</f>
        <v>0</v>
      </c>
      <c r="AA10" s="13">
        <f>+'Annual Data '!DV11+'Annual Data '!DV12+'Annual Data '!DV15</f>
        <v>0</v>
      </c>
      <c r="AB10" s="13">
        <f>+'Annual Data '!EA11+'Annual Data '!EA12+'Annual Data '!EA15</f>
        <v>0</v>
      </c>
      <c r="AC10" s="13">
        <f>+'Annual Data '!EF11+'Annual Data '!EF12+'Annual Data '!EF15</f>
        <v>0</v>
      </c>
      <c r="AD10" s="13">
        <f>+'Annual Data '!EK11+'Annual Data '!EK12+'Annual Data '!EK15</f>
        <v>0</v>
      </c>
      <c r="AE10" s="13"/>
    </row>
    <row r="11" spans="1:171">
      <c r="A11" s="1" t="s">
        <v>1086</v>
      </c>
      <c r="C11" s="13">
        <f>+'Annual Data '!F10+'Annual Data '!F14+'Annual Data '!F16</f>
        <v>0</v>
      </c>
      <c r="D11" s="13">
        <f>+'Annual Data '!K10+'Annual Data '!K14+'Annual Data '!K16</f>
        <v>3101.22</v>
      </c>
      <c r="E11" s="13">
        <f>+'Annual Data '!P10+'Annual Data '!P14+'Annual Data '!P16</f>
        <v>0</v>
      </c>
      <c r="F11" s="13">
        <f>+'Annual Data '!U10+'Annual Data '!U14+'Annual Data '!U16</f>
        <v>6130.67</v>
      </c>
      <c r="G11" s="13">
        <f>+'Annual Data '!Z10+'Annual Data '!Z14+'Annual Data '!Z16</f>
        <v>0</v>
      </c>
      <c r="H11" s="13">
        <f>+'Annual Data '!AE10+'Annual Data '!AE14+'Annual Data '!AE16</f>
        <v>20755.55</v>
      </c>
      <c r="I11" s="13">
        <f>+'Annual Data '!AJ10+'Annual Data '!AJ14+'Annual Data '!AJ16</f>
        <v>0</v>
      </c>
      <c r="J11" s="13">
        <f>+'Annual Data '!AO10+'Annual Data '!AO14+'Annual Data '!AO16</f>
        <v>0</v>
      </c>
      <c r="K11" s="13">
        <f>+'Annual Data '!AT10+'Annual Data '!AT14+'Annual Data '!AT16</f>
        <v>0</v>
      </c>
      <c r="L11" s="13">
        <f>+'Annual Data '!AY10+'Annual Data '!AY14+'Annual Data '!AY16</f>
        <v>0</v>
      </c>
      <c r="M11" s="13">
        <f>+'Annual Data '!BD10+'Annual Data '!BD14+'Annual Data '!BD16</f>
        <v>160889.98000000001</v>
      </c>
      <c r="N11" s="13">
        <f>+'Annual Data '!BI10+'Annual Data '!BI14+'Annual Data '!BI16</f>
        <v>126327.99639756944</v>
      </c>
      <c r="O11" s="13">
        <f>+'Annual Data '!BN10+'Annual Data '!BN14+'Annual Data '!BN16</f>
        <v>183128.14218749999</v>
      </c>
      <c r="P11" s="13">
        <f>+'Annual Data '!BS10+'Annual Data '!BS14+'Annual Data '!BS16</f>
        <v>188736.0625</v>
      </c>
      <c r="Q11" s="13">
        <f>+'Annual Data '!BX10+'Annual Data '!BX14+'Annual Data '!BX16</f>
        <v>0</v>
      </c>
      <c r="R11" s="13">
        <f>+'Annual Data '!CC10+'Annual Data '!CC14+'Annual Data '!CC16</f>
        <v>0</v>
      </c>
      <c r="S11" s="13">
        <f>+'Annual Data '!CH10+'Annual Data '!CH14+'Annual Data '!CH16</f>
        <v>0</v>
      </c>
      <c r="T11" s="13">
        <f>+'Annual Data '!CM10+'Annual Data '!CM14+'Annual Data '!CM16</f>
        <v>98778.079427083328</v>
      </c>
      <c r="U11" s="13">
        <f>+'Annual Data '!CR10+'Annual Data '!CR14+'Annual Data '!CR16</f>
        <v>723333.33333333337</v>
      </c>
      <c r="V11" s="13">
        <f>+'Annual Data '!CW10+'Annual Data '!CW14+'Annual Data '!CW16</f>
        <v>549247.52695312491</v>
      </c>
      <c r="W11" s="13">
        <f>+'Annual Data '!DB10+'Annual Data '!DB14+'Annual Data '!DB16</f>
        <v>0</v>
      </c>
      <c r="X11" s="13">
        <f>+'Annual Data '!DG10+'Annual Data '!DG14+'Annual Data '!DG16</f>
        <v>0</v>
      </c>
      <c r="Y11" s="13">
        <f>+'Annual Data '!DL10+'Annual Data '!DL14+'Annual Data '!DL16</f>
        <v>829235.40999999992</v>
      </c>
      <c r="Z11" s="13">
        <f>+'Annual Data '!DQ10+'Annual Data '!DQ14+'Annual Data '!DQ16</f>
        <v>0</v>
      </c>
      <c r="AA11" s="13">
        <f>+'Annual Data '!DV10+'Annual Data '!DV14+'Annual Data '!DV16</f>
        <v>131078.29</v>
      </c>
      <c r="AB11" s="13">
        <f>+'Annual Data '!EA10+'Annual Data '!EA14+'Annual Data '!EA16</f>
        <v>0</v>
      </c>
      <c r="AC11" s="13">
        <f>+'Annual Data '!EF10+'Annual Data '!EF14+'Annual Data '!EF16</f>
        <v>133308.82</v>
      </c>
      <c r="AD11" s="13">
        <f>+'Annual Data '!EK10+'Annual Data '!EK14+'Annual Data '!EK16</f>
        <v>139460.82999999999</v>
      </c>
      <c r="AE11" s="13"/>
    </row>
    <row r="12" spans="1:171">
      <c r="A12" s="1" t="s">
        <v>909</v>
      </c>
      <c r="C12" s="13">
        <f>+'Annual Data '!F13</f>
        <v>0</v>
      </c>
      <c r="D12" s="13">
        <f>+'Annual Data '!K13</f>
        <v>0</v>
      </c>
      <c r="E12" s="13">
        <f>'Annual Data '!P13</f>
        <v>2659.9699999999721</v>
      </c>
      <c r="F12" s="13">
        <f>+'Annual Data '!U13</f>
        <v>0</v>
      </c>
      <c r="G12" s="13">
        <f>+'Annual Data '!Z13</f>
        <v>9895.1299999998882</v>
      </c>
      <c r="H12" s="13">
        <f>+'Annual Data '!AE13</f>
        <v>0</v>
      </c>
      <c r="I12" s="13">
        <f>+'Annual Data '!AJ13</f>
        <v>0</v>
      </c>
      <c r="J12" s="13">
        <f>+'Annual Data '!AO13</f>
        <v>0</v>
      </c>
      <c r="K12" s="13">
        <f>+'Annual Data '!AT13</f>
        <v>0</v>
      </c>
      <c r="L12" s="13">
        <f>'Annual Data '!AY13</f>
        <v>0</v>
      </c>
      <c r="M12" s="13">
        <f>+'Annual Data '!BD13</f>
        <v>0</v>
      </c>
      <c r="N12" s="13">
        <f>+'Annual Data '!BI13</f>
        <v>0</v>
      </c>
      <c r="O12" s="13">
        <f>+'Annual Data '!BN13</f>
        <v>0</v>
      </c>
      <c r="P12" s="13">
        <f>+'Annual Data '!BS13</f>
        <v>0</v>
      </c>
      <c r="Q12" s="13">
        <f>+'Annual Data '!BX13</f>
        <v>134913.43177083333</v>
      </c>
      <c r="R12" s="13">
        <f>+'Annual Data '!CC13</f>
        <v>691225.21875</v>
      </c>
      <c r="S12" s="13">
        <f>+'Annual Data '!CH13</f>
        <v>162005.25052083333</v>
      </c>
      <c r="T12" s="13">
        <f>+'Annual Data '!CM13</f>
        <v>0</v>
      </c>
      <c r="U12" s="13">
        <f>+'Annual Data '!CR13</f>
        <v>96008.654947916657</v>
      </c>
      <c r="V12" s="13">
        <f>+'Annual Data '!CW13</f>
        <v>52408.215234374999</v>
      </c>
      <c r="W12" s="13">
        <f>+'Annual Data '!DB13</f>
        <v>967349.1386814164</v>
      </c>
      <c r="X12" s="13">
        <f>+'Annual Data '!DG13</f>
        <v>264349.14</v>
      </c>
      <c r="Y12" s="13">
        <f>+'Annual Data '!DL13</f>
        <v>27751.64</v>
      </c>
      <c r="Z12" s="13">
        <f>+'Annual Data '!DQ13</f>
        <v>277349.13912586076</v>
      </c>
      <c r="AA12" s="13">
        <f>+'Annual Data '!DV13</f>
        <v>50124.35</v>
      </c>
      <c r="AB12" s="13">
        <f>'Annual Data '!EA13</f>
        <v>139998.00066845817</v>
      </c>
      <c r="AC12" s="13">
        <f>+'Annual Data '!EF13</f>
        <v>18500</v>
      </c>
      <c r="AD12" s="13">
        <f>+'Annual Data '!EK13</f>
        <v>207539.27</v>
      </c>
      <c r="AE12" s="13"/>
    </row>
    <row r="13" spans="1:171">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row>
    <row r="14" spans="1:17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171">
      <c r="A15" s="40" t="s">
        <v>1065</v>
      </c>
      <c r="C15" s="13">
        <f>+'Annual Data '!F19</f>
        <v>550000</v>
      </c>
      <c r="D15" s="13">
        <f>+'Annual Data '!K19</f>
        <v>808101.22000000009</v>
      </c>
      <c r="E15" s="13">
        <f>'Annual Data '!P19</f>
        <v>807659.97</v>
      </c>
      <c r="F15" s="13">
        <f>+'Annual Data '!U19</f>
        <v>1133525.67</v>
      </c>
      <c r="G15" s="13">
        <f>+'Annual Data '!Z19</f>
        <v>1636815.13</v>
      </c>
      <c r="H15" s="13">
        <f>+'Annual Data '!AE19</f>
        <v>1497675.55</v>
      </c>
      <c r="I15" s="13">
        <f>+'Annual Data '!AJ19</f>
        <v>0</v>
      </c>
      <c r="J15" s="13">
        <f>+'Annual Data '!AO19</f>
        <v>0</v>
      </c>
      <c r="K15" s="13">
        <f>+'Annual Data '!AT19</f>
        <v>0</v>
      </c>
      <c r="L15" s="13">
        <f>'Annual Data '!AY19</f>
        <v>0</v>
      </c>
      <c r="M15" s="13">
        <f>+'Annual Data '!BD19</f>
        <v>3336379.98</v>
      </c>
      <c r="N15" s="13">
        <f>+'Annual Data '!BI19</f>
        <v>2500458.4755642358</v>
      </c>
      <c r="O15" s="13">
        <f>+'Annual Data '!BN19</f>
        <v>3429337.7671875004</v>
      </c>
      <c r="P15" s="13">
        <f>+'Annual Data '!BS19</f>
        <v>4163226.0625</v>
      </c>
      <c r="Q15" s="13">
        <f>+'Annual Data '!BX19</f>
        <v>4569805.4734375002</v>
      </c>
      <c r="R15" s="13">
        <f>+'Annual Data '!CC19</f>
        <v>5295665.21875</v>
      </c>
      <c r="S15" s="13">
        <f>+'Annual Data '!CH19</f>
        <v>4429867.0838541668</v>
      </c>
      <c r="T15" s="13">
        <f>+'Annual Data '!CM19</f>
        <v>3455782.24609375</v>
      </c>
      <c r="U15" s="13">
        <f>+'Annual Data '!CR19</f>
        <v>3565693.98828125</v>
      </c>
      <c r="V15" s="13">
        <f>+'Annual Data '!CW19</f>
        <v>3123929.2347656251</v>
      </c>
      <c r="W15" s="13">
        <f>+'Annual Data '!DB19</f>
        <v>3566164.1386814169</v>
      </c>
      <c r="X15" s="13">
        <f>+'Annual Data '!DG19</f>
        <v>3177164.1386814164</v>
      </c>
      <c r="Y15" s="13">
        <f>+'Annual Data '!DL19</f>
        <v>3289253.8099999996</v>
      </c>
      <c r="Z15" s="13">
        <f>+'Annual Data '!DQ19</f>
        <v>2954164.1391258612</v>
      </c>
      <c r="AA15" s="13">
        <f>+'Annual Data '!DV19</f>
        <v>2788253.6399999997</v>
      </c>
      <c r="AB15" s="13">
        <f>'Annual Data '!EA19</f>
        <v>2219049.0006684586</v>
      </c>
      <c r="AC15" s="13">
        <f>+'Annual Data '!EF19</f>
        <v>3201808.82</v>
      </c>
      <c r="AD15" s="13">
        <f>+'Annual Data '!EK19</f>
        <v>2607735.0999999996</v>
      </c>
      <c r="AE15" s="13"/>
    </row>
    <row r="16" spans="1:171">
      <c r="A16" s="1" t="s">
        <v>1090</v>
      </c>
      <c r="C16" s="13">
        <f>+'Annual Data '!F40</f>
        <v>0</v>
      </c>
      <c r="D16" s="13">
        <f>+'Annual Data '!K40</f>
        <v>0</v>
      </c>
      <c r="E16" s="13">
        <f>'Annual Data '!P40</f>
        <v>0</v>
      </c>
      <c r="F16" s="13">
        <f>+'Annual Data '!U40</f>
        <v>0</v>
      </c>
      <c r="G16" s="13">
        <f>+'Annual Data '!Z40</f>
        <v>0</v>
      </c>
      <c r="H16" s="13">
        <f>+'Annual Data '!AE40</f>
        <v>0</v>
      </c>
      <c r="I16" s="13">
        <f>+'Annual Data '!AJ40</f>
        <v>0</v>
      </c>
      <c r="J16" s="13">
        <f>+'Annual Data '!AO40</f>
        <v>0</v>
      </c>
      <c r="K16" s="13">
        <f>+'Annual Data '!AT40</f>
        <v>0</v>
      </c>
      <c r="L16" s="13">
        <f>'Annual Data '!AY40</f>
        <v>0</v>
      </c>
      <c r="M16" s="13">
        <f>+'Annual Data '!BD40</f>
        <v>0</v>
      </c>
      <c r="N16" s="13">
        <f>+'Annual Data '!BI40</f>
        <v>0</v>
      </c>
      <c r="O16" s="13">
        <f>+'Annual Data '!BN40</f>
        <v>0</v>
      </c>
      <c r="P16" s="13">
        <f>+'Annual Data '!BS40</f>
        <v>0</v>
      </c>
      <c r="Q16" s="13">
        <f>+'Annual Data '!BX40</f>
        <v>0</v>
      </c>
      <c r="R16" s="13">
        <f>+'Annual Data '!CC40</f>
        <v>0</v>
      </c>
      <c r="S16" s="13">
        <f>+'Annual Data '!CH40</f>
        <v>0</v>
      </c>
      <c r="T16" s="13">
        <f>+'Annual Data '!CM40</f>
        <v>0</v>
      </c>
      <c r="U16" s="13">
        <f>+'Annual Data '!CR40</f>
        <v>0</v>
      </c>
      <c r="V16" s="13">
        <f>+'Annual Data '!CW40</f>
        <v>0</v>
      </c>
      <c r="W16" s="13">
        <f>+'Annual Data '!DB40</f>
        <v>0</v>
      </c>
      <c r="X16" s="13">
        <f>+'Annual Data '!DG40</f>
        <v>0</v>
      </c>
      <c r="Y16" s="13">
        <f>+'Annual Data '!DL40</f>
        <v>0</v>
      </c>
      <c r="Z16" s="13">
        <f>+'Annual Data '!DQ40</f>
        <v>0</v>
      </c>
      <c r="AA16" s="13">
        <f>+'Annual Data '!DV40</f>
        <v>40331.339999999997</v>
      </c>
      <c r="AB16" s="13">
        <f>'Annual Data '!EA40</f>
        <v>0</v>
      </c>
      <c r="AC16" s="13">
        <f>+'Annual Data '!EF40</f>
        <v>16.420000000000002</v>
      </c>
      <c r="AD16" s="13">
        <f>+'Annual Data '!EK40</f>
        <v>53760.959999999999</v>
      </c>
      <c r="AE16" s="13"/>
    </row>
    <row r="17" spans="1:31">
      <c r="A17" s="1" t="s">
        <v>1091</v>
      </c>
      <c r="C17" s="13">
        <f>+'Annual Data '!F41</f>
        <v>550000</v>
      </c>
      <c r="D17" s="13">
        <f>+'Annual Data '!K41</f>
        <v>808101.22</v>
      </c>
      <c r="E17" s="13">
        <f>'Annual Data '!P41</f>
        <v>807659.97</v>
      </c>
      <c r="F17" s="13">
        <f>+'Annual Data '!U41</f>
        <v>1133525.67</v>
      </c>
      <c r="G17" s="13">
        <f>+'Annual Data '!Z41</f>
        <v>1636815.13</v>
      </c>
      <c r="H17" s="13">
        <f>+'Annual Data '!AE41</f>
        <v>1497675.55</v>
      </c>
      <c r="I17" s="13">
        <f>+'Annual Data '!AJ41</f>
        <v>0</v>
      </c>
      <c r="J17" s="13">
        <f>+'Annual Data '!AO41</f>
        <v>0</v>
      </c>
      <c r="K17" s="13">
        <f>+'Annual Data '!AT41</f>
        <v>0</v>
      </c>
      <c r="L17" s="13">
        <f>'Annual Data '!AY41</f>
        <v>0</v>
      </c>
      <c r="M17" s="13">
        <f>+'Annual Data '!BD41</f>
        <v>3336379.98</v>
      </c>
      <c r="N17" s="13">
        <f>+'Annual Data '!BI41</f>
        <v>2500458.4755642354</v>
      </c>
      <c r="O17" s="13">
        <f>+'Annual Data '!BN41</f>
        <v>3429337.7671874999</v>
      </c>
      <c r="P17" s="13">
        <f>+'Annual Data '!BS41</f>
        <v>4163226.0624999991</v>
      </c>
      <c r="Q17" s="13">
        <f>+'Annual Data '!BX41</f>
        <v>4565927.005208334</v>
      </c>
      <c r="R17" s="13">
        <f>+'Annual Data '!CC41</f>
        <v>5295665.21875</v>
      </c>
      <c r="S17" s="13">
        <f>+'Annual Data '!CH41</f>
        <v>4429867.0838541668</v>
      </c>
      <c r="T17" s="13">
        <f>+'Annual Data '!CM41</f>
        <v>3455782.24609375</v>
      </c>
      <c r="U17" s="13">
        <f>+'Annual Data '!CR41</f>
        <v>3565693.98828125</v>
      </c>
      <c r="V17" s="13">
        <f>+'Annual Data '!CW41</f>
        <v>3123929.2347656246</v>
      </c>
      <c r="W17" s="13">
        <f>+'Annual Data '!DB41</f>
        <v>3566164.1386814169</v>
      </c>
      <c r="X17" s="13">
        <f>+'Annual Data '!DG41</f>
        <v>3177164.1386814164</v>
      </c>
      <c r="Y17" s="13">
        <f>+'Annual Data '!DL41</f>
        <v>3289253.8099999996</v>
      </c>
      <c r="Z17" s="13">
        <f>+'Annual Data '!DQ41</f>
        <v>2954164.1391258608</v>
      </c>
      <c r="AA17" s="13">
        <f>+'Annual Data '!DV41</f>
        <v>2747922.3</v>
      </c>
      <c r="AB17" s="13">
        <f>'Annual Data '!EA41</f>
        <v>2219049.0006684582</v>
      </c>
      <c r="AC17" s="13">
        <f>+'Annual Data '!EF41</f>
        <v>3201792.4</v>
      </c>
      <c r="AD17" s="13">
        <f>+'Annual Data '!EK41</f>
        <v>2553974.1399999997</v>
      </c>
      <c r="AE17" s="13"/>
    </row>
    <row r="18" spans="1:31">
      <c r="A18" s="71" t="s">
        <v>1092</v>
      </c>
    </row>
    <row r="19" spans="1:31">
      <c r="A19" s="71" t="s">
        <v>1093</v>
      </c>
    </row>
    <row r="22" spans="1:31">
      <c r="A22" s="171" t="s">
        <v>1094</v>
      </c>
      <c r="B22" s="151"/>
      <c r="C22" s="172">
        <f t="shared" ref="C22:AD22" si="1">+C8-C15</f>
        <v>0</v>
      </c>
      <c r="D22" s="172">
        <f t="shared" si="1"/>
        <v>0</v>
      </c>
      <c r="E22" s="172">
        <f t="shared" si="1"/>
        <v>0</v>
      </c>
      <c r="F22" s="172">
        <f t="shared" si="1"/>
        <v>0</v>
      </c>
      <c r="G22" s="172">
        <f t="shared" si="1"/>
        <v>0</v>
      </c>
      <c r="H22" s="172">
        <f t="shared" si="1"/>
        <v>0</v>
      </c>
      <c r="I22" s="172">
        <f t="shared" si="1"/>
        <v>0</v>
      </c>
      <c r="J22" s="172">
        <f t="shared" si="1"/>
        <v>0</v>
      </c>
      <c r="K22" s="172">
        <f t="shared" si="1"/>
        <v>0</v>
      </c>
      <c r="L22" s="172">
        <f t="shared" si="1"/>
        <v>0</v>
      </c>
      <c r="M22" s="172">
        <f t="shared" si="1"/>
        <v>0</v>
      </c>
      <c r="N22" s="172">
        <f t="shared" si="1"/>
        <v>0</v>
      </c>
      <c r="O22" s="172">
        <f t="shared" si="1"/>
        <v>0</v>
      </c>
      <c r="P22" s="172">
        <f t="shared" si="1"/>
        <v>0</v>
      </c>
      <c r="Q22" s="172">
        <f t="shared" si="1"/>
        <v>0</v>
      </c>
      <c r="R22" s="172">
        <f t="shared" si="1"/>
        <v>0</v>
      </c>
      <c r="S22" s="172">
        <f t="shared" si="1"/>
        <v>0</v>
      </c>
      <c r="T22" s="172">
        <f t="shared" si="1"/>
        <v>0</v>
      </c>
      <c r="U22" s="172">
        <f t="shared" si="1"/>
        <v>0</v>
      </c>
      <c r="V22" s="172">
        <f t="shared" si="1"/>
        <v>0</v>
      </c>
      <c r="W22" s="172">
        <f t="shared" si="1"/>
        <v>0</v>
      </c>
      <c r="X22" s="172">
        <f t="shared" si="1"/>
        <v>1.3185837306082249E-3</v>
      </c>
      <c r="Y22" s="172">
        <f t="shared" si="1"/>
        <v>0</v>
      </c>
      <c r="Z22" s="172">
        <f t="shared" si="1"/>
        <v>0</v>
      </c>
      <c r="AA22" s="172">
        <f t="shared" si="1"/>
        <v>0</v>
      </c>
      <c r="AB22" s="172">
        <f t="shared" si="1"/>
        <v>0</v>
      </c>
      <c r="AC22" s="172">
        <f t="shared" si="1"/>
        <v>0</v>
      </c>
      <c r="AD22" s="172">
        <f t="shared" si="1"/>
        <v>0</v>
      </c>
      <c r="AE22" s="193"/>
    </row>
    <row r="25" spans="1:31">
      <c r="A25" s="46" t="s">
        <v>1122</v>
      </c>
    </row>
    <row r="26" spans="1:31">
      <c r="A26" s="3" t="s">
        <v>1098</v>
      </c>
      <c r="C26" s="13">
        <f t="shared" ref="C26:AD26" si="2">+C9</f>
        <v>550000</v>
      </c>
      <c r="D26" s="13">
        <f t="shared" si="2"/>
        <v>805000</v>
      </c>
      <c r="E26" s="13">
        <f t="shared" si="2"/>
        <v>805000</v>
      </c>
      <c r="F26" s="13">
        <f t="shared" si="2"/>
        <v>1127395</v>
      </c>
      <c r="G26" s="13">
        <f t="shared" si="2"/>
        <v>1626920</v>
      </c>
      <c r="H26" s="13">
        <f t="shared" si="2"/>
        <v>1476920</v>
      </c>
      <c r="I26" s="13">
        <f t="shared" si="2"/>
        <v>1244220</v>
      </c>
      <c r="J26" s="13">
        <f t="shared" si="2"/>
        <v>1342220</v>
      </c>
      <c r="K26" s="13">
        <f t="shared" si="2"/>
        <v>1665715</v>
      </c>
      <c r="L26" s="13">
        <f t="shared" si="2"/>
        <v>1665715</v>
      </c>
      <c r="M26" s="13">
        <f t="shared" si="2"/>
        <v>3175490</v>
      </c>
      <c r="N26" s="13">
        <f t="shared" si="2"/>
        <v>2374130.4791666665</v>
      </c>
      <c r="O26" s="13">
        <f t="shared" si="2"/>
        <v>3246209.625</v>
      </c>
      <c r="P26" s="13">
        <f t="shared" si="2"/>
        <v>3974490</v>
      </c>
      <c r="Q26" s="13">
        <f t="shared" si="2"/>
        <v>4434892.041666667</v>
      </c>
      <c r="R26" s="13">
        <f t="shared" si="2"/>
        <v>4604440</v>
      </c>
      <c r="S26" s="13">
        <f t="shared" si="2"/>
        <v>4267861.833333333</v>
      </c>
      <c r="T26" s="13">
        <f t="shared" si="2"/>
        <v>3357004.1666666665</v>
      </c>
      <c r="U26" s="13">
        <f t="shared" si="2"/>
        <v>2746352</v>
      </c>
      <c r="V26" s="13">
        <f t="shared" si="2"/>
        <v>2417966.33203125</v>
      </c>
      <c r="W26" s="13">
        <f t="shared" si="2"/>
        <v>2598815</v>
      </c>
      <c r="X26" s="13">
        <f t="shared" si="2"/>
        <v>2912815</v>
      </c>
      <c r="Y26" s="13">
        <f t="shared" si="2"/>
        <v>2394815</v>
      </c>
      <c r="Z26" s="13">
        <f t="shared" si="2"/>
        <v>2676815</v>
      </c>
      <c r="AA26" s="13">
        <f t="shared" si="2"/>
        <v>2607051</v>
      </c>
      <c r="AB26" s="13">
        <f t="shared" si="2"/>
        <v>2079051</v>
      </c>
      <c r="AC26" s="13">
        <f t="shared" si="2"/>
        <v>3050000</v>
      </c>
      <c r="AD26" s="13">
        <f t="shared" si="2"/>
        <v>2260735</v>
      </c>
      <c r="AE26" s="13"/>
    </row>
    <row r="27" spans="1:31">
      <c r="A27" s="3" t="s">
        <v>1102</v>
      </c>
      <c r="C27" s="176">
        <f t="shared" ref="C27:AD27" si="3">+C15/C9</f>
        <v>1</v>
      </c>
      <c r="D27" s="175">
        <f t="shared" si="3"/>
        <v>1.003852447204969</v>
      </c>
      <c r="E27" s="175">
        <f t="shared" si="3"/>
        <v>1.0033043105590063</v>
      </c>
      <c r="F27" s="175">
        <f t="shared" si="3"/>
        <v>1.0054379077430713</v>
      </c>
      <c r="G27" s="175">
        <f t="shared" si="3"/>
        <v>1.0060821245051998</v>
      </c>
      <c r="H27" s="175">
        <f t="shared" si="3"/>
        <v>1.0140532662568047</v>
      </c>
      <c r="I27" s="175">
        <f t="shared" si="3"/>
        <v>0</v>
      </c>
      <c r="J27" s="175">
        <f t="shared" si="3"/>
        <v>0</v>
      </c>
      <c r="K27" s="175">
        <f t="shared" si="3"/>
        <v>0</v>
      </c>
      <c r="L27" s="175">
        <f t="shared" si="3"/>
        <v>0</v>
      </c>
      <c r="M27" s="175">
        <f t="shared" si="3"/>
        <v>1.0506661900997956</v>
      </c>
      <c r="N27" s="175">
        <f t="shared" si="3"/>
        <v>1.0532102163323016</v>
      </c>
      <c r="O27" s="175">
        <f t="shared" si="3"/>
        <v>1.0564129133180979</v>
      </c>
      <c r="P27" s="175">
        <f t="shared" si="3"/>
        <v>1.0474868630943845</v>
      </c>
      <c r="Q27" s="175">
        <f t="shared" si="3"/>
        <v>1.0304209055154658</v>
      </c>
      <c r="R27" s="175">
        <f t="shared" si="3"/>
        <v>1.1501214520658321</v>
      </c>
      <c r="S27" s="175">
        <f t="shared" si="3"/>
        <v>1.0379593475251523</v>
      </c>
      <c r="T27" s="175">
        <f t="shared" si="3"/>
        <v>1.0294244732871944</v>
      </c>
      <c r="U27" s="175">
        <f t="shared" si="3"/>
        <v>1.2983383005096396</v>
      </c>
      <c r="V27" s="175">
        <f t="shared" si="3"/>
        <v>1.2919655635326073</v>
      </c>
      <c r="W27" s="175">
        <f t="shared" si="3"/>
        <v>1.3722270106496295</v>
      </c>
      <c r="X27" s="175">
        <f t="shared" si="3"/>
        <v>1.0907538373296679</v>
      </c>
      <c r="Y27" s="175">
        <f t="shared" si="3"/>
        <v>1.3734897309395504</v>
      </c>
      <c r="Z27" s="175">
        <f t="shared" si="3"/>
        <v>1.1036116202000741</v>
      </c>
      <c r="AA27" s="175">
        <f t="shared" si="3"/>
        <v>1.0695048313209061</v>
      </c>
      <c r="AB27" s="175">
        <f t="shared" si="3"/>
        <v>1.0673374538039031</v>
      </c>
      <c r="AC27" s="175">
        <f t="shared" si="3"/>
        <v>1.0497733836065573</v>
      </c>
      <c r="AD27" s="175">
        <f t="shared" si="3"/>
        <v>1.1534899490652375</v>
      </c>
      <c r="AE27" s="175"/>
    </row>
    <row r="28" spans="1:31">
      <c r="A28" s="91" t="s">
        <v>1099</v>
      </c>
      <c r="C28" s="13">
        <f t="shared" ref="C28:AD28" si="4">+C17</f>
        <v>550000</v>
      </c>
      <c r="D28" s="13">
        <f t="shared" si="4"/>
        <v>808101.22</v>
      </c>
      <c r="E28" s="13">
        <f t="shared" si="4"/>
        <v>807659.97</v>
      </c>
      <c r="F28" s="13">
        <f t="shared" si="4"/>
        <v>1133525.67</v>
      </c>
      <c r="G28" s="13">
        <f t="shared" si="4"/>
        <v>1636815.13</v>
      </c>
      <c r="H28" s="13">
        <f t="shared" si="4"/>
        <v>1497675.55</v>
      </c>
      <c r="I28" s="13">
        <f t="shared" si="4"/>
        <v>0</v>
      </c>
      <c r="J28" s="13">
        <f t="shared" si="4"/>
        <v>0</v>
      </c>
      <c r="K28" s="13">
        <f t="shared" si="4"/>
        <v>0</v>
      </c>
      <c r="L28" s="13">
        <f t="shared" si="4"/>
        <v>0</v>
      </c>
      <c r="M28" s="13">
        <f t="shared" si="4"/>
        <v>3336379.98</v>
      </c>
      <c r="N28" s="13">
        <f t="shared" si="4"/>
        <v>2500458.4755642354</v>
      </c>
      <c r="O28" s="13">
        <f t="shared" si="4"/>
        <v>3429337.7671874999</v>
      </c>
      <c r="P28" s="13">
        <f t="shared" si="4"/>
        <v>4163226.0624999991</v>
      </c>
      <c r="Q28" s="13">
        <f t="shared" si="4"/>
        <v>4565927.005208334</v>
      </c>
      <c r="R28" s="13">
        <f t="shared" si="4"/>
        <v>5295665.21875</v>
      </c>
      <c r="S28" s="13">
        <f t="shared" si="4"/>
        <v>4429867.0838541668</v>
      </c>
      <c r="T28" s="13">
        <f t="shared" si="4"/>
        <v>3455782.24609375</v>
      </c>
      <c r="U28" s="13">
        <f t="shared" si="4"/>
        <v>3565693.98828125</v>
      </c>
      <c r="V28" s="13">
        <f t="shared" si="4"/>
        <v>3123929.2347656246</v>
      </c>
      <c r="W28" s="13">
        <f t="shared" si="4"/>
        <v>3566164.1386814169</v>
      </c>
      <c r="X28" s="13">
        <f t="shared" si="4"/>
        <v>3177164.1386814164</v>
      </c>
      <c r="Y28" s="13">
        <f t="shared" si="4"/>
        <v>3289253.8099999996</v>
      </c>
      <c r="Z28" s="13">
        <f t="shared" si="4"/>
        <v>2954164.1391258608</v>
      </c>
      <c r="AA28" s="13">
        <f t="shared" si="4"/>
        <v>2747922.3</v>
      </c>
      <c r="AB28" s="13">
        <f t="shared" si="4"/>
        <v>2219049.0006684582</v>
      </c>
      <c r="AC28" s="13">
        <f t="shared" si="4"/>
        <v>3201792.4</v>
      </c>
      <c r="AD28" s="13">
        <f t="shared" si="4"/>
        <v>2553974.1399999997</v>
      </c>
      <c r="AE28" s="13"/>
    </row>
    <row r="29" spans="1:31">
      <c r="A29" s="73" t="s">
        <v>1103</v>
      </c>
      <c r="C29" s="175">
        <f t="shared" ref="C29:AD29" si="5">+C17/C9</f>
        <v>1</v>
      </c>
      <c r="D29" s="175">
        <f t="shared" si="5"/>
        <v>1.0038524472049688</v>
      </c>
      <c r="E29" s="175">
        <f t="shared" si="5"/>
        <v>1.0033043105590063</v>
      </c>
      <c r="F29" s="175">
        <f t="shared" si="5"/>
        <v>1.0054379077430713</v>
      </c>
      <c r="G29" s="175">
        <f t="shared" si="5"/>
        <v>1.0060821245051998</v>
      </c>
      <c r="H29" s="175">
        <f t="shared" si="5"/>
        <v>1.0140532662568047</v>
      </c>
      <c r="I29" s="175">
        <f t="shared" si="5"/>
        <v>0</v>
      </c>
      <c r="J29" s="175">
        <f t="shared" si="5"/>
        <v>0</v>
      </c>
      <c r="K29" s="175">
        <f t="shared" si="5"/>
        <v>0</v>
      </c>
      <c r="L29" s="175">
        <f t="shared" si="5"/>
        <v>0</v>
      </c>
      <c r="M29" s="175">
        <f t="shared" si="5"/>
        <v>1.0506661900997956</v>
      </c>
      <c r="N29" s="175">
        <f t="shared" si="5"/>
        <v>1.0532102163323014</v>
      </c>
      <c r="O29" s="175">
        <f t="shared" si="5"/>
        <v>1.0564129133180979</v>
      </c>
      <c r="P29" s="175">
        <f t="shared" si="5"/>
        <v>1.0474868630943841</v>
      </c>
      <c r="Q29" s="175">
        <f t="shared" si="5"/>
        <v>1.0295463705340666</v>
      </c>
      <c r="R29" s="175">
        <f t="shared" si="5"/>
        <v>1.1501214520658321</v>
      </c>
      <c r="S29" s="175">
        <f t="shared" si="5"/>
        <v>1.0379593475251523</v>
      </c>
      <c r="T29" s="175">
        <f t="shared" si="5"/>
        <v>1.0294244732871944</v>
      </c>
      <c r="U29" s="175">
        <f t="shared" si="5"/>
        <v>1.2983383005096396</v>
      </c>
      <c r="V29" s="175">
        <f t="shared" si="5"/>
        <v>1.2919655635326071</v>
      </c>
      <c r="W29" s="175">
        <f t="shared" si="5"/>
        <v>1.3722270106496295</v>
      </c>
      <c r="X29" s="175">
        <f t="shared" si="5"/>
        <v>1.0907538373296679</v>
      </c>
      <c r="Y29" s="175">
        <f t="shared" si="5"/>
        <v>1.3734897309395504</v>
      </c>
      <c r="Z29" s="175">
        <f t="shared" si="5"/>
        <v>1.1036116202000739</v>
      </c>
      <c r="AA29" s="175">
        <f t="shared" si="5"/>
        <v>1.0540347311962825</v>
      </c>
      <c r="AB29" s="175">
        <f t="shared" si="5"/>
        <v>1.0673374538039029</v>
      </c>
      <c r="AC29" s="175">
        <f t="shared" si="5"/>
        <v>1.049768</v>
      </c>
      <c r="AD29" s="175">
        <f t="shared" si="5"/>
        <v>1.1297096475261363</v>
      </c>
      <c r="AE29" s="175"/>
    </row>
    <row r="30" spans="1:31">
      <c r="A30" s="73"/>
    </row>
    <row r="31" spans="1:31">
      <c r="A31" s="3" t="s">
        <v>1100</v>
      </c>
      <c r="C31" t="s">
        <v>1083</v>
      </c>
      <c r="D31" s="13">
        <f>+D9-C9</f>
        <v>255000</v>
      </c>
      <c r="E31" s="13">
        <f>+E9-D9</f>
        <v>0</v>
      </c>
      <c r="F31" s="13">
        <f>+F9-E9</f>
        <v>322395</v>
      </c>
      <c r="G31" s="13">
        <f>+G9-F9</f>
        <v>499525</v>
      </c>
      <c r="H31" s="13">
        <f>+H9-G9</f>
        <v>-150000</v>
      </c>
      <c r="I31" s="13">
        <f t="shared" ref="I31:AD31" si="6">+I9-H9</f>
        <v>-232700</v>
      </c>
      <c r="J31" s="13">
        <f t="shared" si="6"/>
        <v>98000</v>
      </c>
      <c r="K31" s="13">
        <f t="shared" si="6"/>
        <v>323495</v>
      </c>
      <c r="L31" s="13">
        <f t="shared" si="6"/>
        <v>0</v>
      </c>
      <c r="M31" s="13">
        <f>+M9-H9</f>
        <v>1698570</v>
      </c>
      <c r="N31" s="13">
        <f>+N9-M9</f>
        <v>-801359.52083333349</v>
      </c>
      <c r="O31" s="13">
        <f>+O9-N9</f>
        <v>872079.14583333349</v>
      </c>
      <c r="P31" s="13">
        <f>+P9-O9</f>
        <v>728280.375</v>
      </c>
      <c r="Q31" s="13">
        <f>+Q9-P9</f>
        <v>460402.04166666698</v>
      </c>
      <c r="R31" s="13">
        <f>+R9-Q9</f>
        <v>169547.95833333302</v>
      </c>
      <c r="S31" s="13">
        <f t="shared" si="6"/>
        <v>-336578.16666666698</v>
      </c>
      <c r="T31" s="13">
        <f t="shared" si="6"/>
        <v>-910857.66666666651</v>
      </c>
      <c r="U31" s="13">
        <f>+U9-T9</f>
        <v>-610652.16666666651</v>
      </c>
      <c r="V31" s="13">
        <f t="shared" si="6"/>
        <v>-328385.66796875</v>
      </c>
      <c r="W31" s="13">
        <f t="shared" si="6"/>
        <v>180848.66796875</v>
      </c>
      <c r="X31" s="13">
        <f t="shared" si="6"/>
        <v>314000</v>
      </c>
      <c r="Y31" s="13">
        <f t="shared" si="6"/>
        <v>-518000</v>
      </c>
      <c r="Z31" s="13">
        <f t="shared" si="6"/>
        <v>282000</v>
      </c>
      <c r="AA31" s="13">
        <f t="shared" si="6"/>
        <v>-69764</v>
      </c>
      <c r="AB31" s="13">
        <f t="shared" si="6"/>
        <v>-528000</v>
      </c>
      <c r="AC31" s="13">
        <f t="shared" si="6"/>
        <v>970949</v>
      </c>
      <c r="AD31" s="13">
        <f t="shared" si="6"/>
        <v>-789265</v>
      </c>
    </row>
    <row r="32" spans="1:31">
      <c r="A32" s="3" t="s">
        <v>1101</v>
      </c>
      <c r="C32" t="s">
        <v>1083</v>
      </c>
      <c r="D32" s="13">
        <f>+D17-C17</f>
        <v>258101.21999999997</v>
      </c>
      <c r="E32" s="13">
        <f>+E17-D17</f>
        <v>-441.25</v>
      </c>
      <c r="F32" s="13">
        <f>+F17-E17</f>
        <v>325865.69999999995</v>
      </c>
      <c r="G32" s="13">
        <f>+G17-F17</f>
        <v>503289.45999999996</v>
      </c>
      <c r="H32" s="13">
        <f>+H17-G17</f>
        <v>-139139.57999999984</v>
      </c>
      <c r="I32" t="s">
        <v>1083</v>
      </c>
      <c r="J32" t="s">
        <v>1083</v>
      </c>
      <c r="K32" t="s">
        <v>1083</v>
      </c>
      <c r="L32" t="s">
        <v>1083</v>
      </c>
      <c r="M32" s="13">
        <f>+M17-H17</f>
        <v>1838704.43</v>
      </c>
      <c r="N32" s="13">
        <f>+N17-M17</f>
        <v>-835921.50443576463</v>
      </c>
      <c r="O32" s="13">
        <f>+O17-N17</f>
        <v>928879.29162326455</v>
      </c>
      <c r="P32" s="13">
        <f>+P17-O17</f>
        <v>733888.29531249916</v>
      </c>
      <c r="Q32" s="13">
        <f>+Q17-P17</f>
        <v>402700.94270833489</v>
      </c>
      <c r="R32" s="13">
        <f>+R17-Q17</f>
        <v>729738.21354166605</v>
      </c>
      <c r="S32" s="13">
        <f t="shared" ref="S32:AD32" si="7">+S17-R17</f>
        <v>-865798.13489583321</v>
      </c>
      <c r="T32" s="13">
        <f t="shared" si="7"/>
        <v>-974084.83776041679</v>
      </c>
      <c r="U32" s="13">
        <f t="shared" si="7"/>
        <v>109911.7421875</v>
      </c>
      <c r="V32" s="13">
        <f t="shared" si="7"/>
        <v>-441764.75351562537</v>
      </c>
      <c r="W32" s="13">
        <f t="shared" si="7"/>
        <v>442234.90391579224</v>
      </c>
      <c r="X32" s="13">
        <f t="shared" si="7"/>
        <v>-389000.00000000047</v>
      </c>
      <c r="Y32" s="13">
        <f t="shared" si="7"/>
        <v>112089.67131858319</v>
      </c>
      <c r="Z32" s="13">
        <f t="shared" si="7"/>
        <v>-335089.67087413883</v>
      </c>
      <c r="AA32" s="13">
        <f t="shared" si="7"/>
        <v>-206241.83912586095</v>
      </c>
      <c r="AB32" s="13">
        <f t="shared" si="7"/>
        <v>-528873.29933154164</v>
      </c>
      <c r="AC32" s="13">
        <f t="shared" si="7"/>
        <v>982743.39933154173</v>
      </c>
      <c r="AD32" s="13">
        <f t="shared" si="7"/>
        <v>-647818.26000000024</v>
      </c>
      <c r="AE32" s="24"/>
    </row>
    <row r="33" spans="1:31">
      <c r="A33" s="73" t="s">
        <v>1104</v>
      </c>
      <c r="C33" t="s">
        <v>1083</v>
      </c>
      <c r="D33" s="175">
        <f t="shared" ref="D33:AD33" si="8">+D31/D32</f>
        <v>0.98798448143716655</v>
      </c>
      <c r="E33" s="175">
        <f t="shared" ref="E33:F33" si="9">+E31/E32</f>
        <v>0</v>
      </c>
      <c r="F33" s="175">
        <f t="shared" si="9"/>
        <v>0.98934929328247811</v>
      </c>
      <c r="G33" s="175">
        <f t="shared" ref="G33:H33" si="10">+G31/G32</f>
        <v>0.99252028842408113</v>
      </c>
      <c r="H33" s="175">
        <f t="shared" si="10"/>
        <v>1.0780541381539328</v>
      </c>
      <c r="I33" t="s">
        <v>1083</v>
      </c>
      <c r="J33" t="s">
        <v>1083</v>
      </c>
      <c r="K33" t="s">
        <v>1083</v>
      </c>
      <c r="L33" t="s">
        <v>1083</v>
      </c>
      <c r="M33" s="175">
        <f t="shared" si="8"/>
        <v>0.92378632056703103</v>
      </c>
      <c r="N33" s="175">
        <f t="shared" si="8"/>
        <v>0.95865403220394485</v>
      </c>
      <c r="O33" s="175">
        <f t="shared" ref="O33:S33" si="11">+O31/O32</f>
        <v>0.93885088589856502</v>
      </c>
      <c r="P33" s="175">
        <f t="shared" si="11"/>
        <v>0.99235861867764052</v>
      </c>
      <c r="Q33" s="175">
        <f t="shared" si="11"/>
        <v>1.1432852343733484</v>
      </c>
      <c r="R33" s="175">
        <f t="shared" si="11"/>
        <v>0.23234079727092749</v>
      </c>
      <c r="S33" s="175">
        <f t="shared" si="11"/>
        <v>0.38874900869030138</v>
      </c>
      <c r="T33" s="175">
        <f t="shared" si="8"/>
        <v>0.93509069370269626</v>
      </c>
      <c r="U33" s="175">
        <f t="shared" si="8"/>
        <v>-5.5558410276578671</v>
      </c>
      <c r="V33" s="175">
        <f t="shared" si="8"/>
        <v>0.74334963429157974</v>
      </c>
      <c r="W33" s="175">
        <f t="shared" ref="W33:X33" si="12">+W31/W32</f>
        <v>0.40894254697541044</v>
      </c>
      <c r="X33" s="175">
        <f t="shared" si="12"/>
        <v>-0.80719794344472906</v>
      </c>
      <c r="Y33" s="175">
        <f t="shared" ref="Y33:Z33" si="13">+Y31/Y32</f>
        <v>-4.6213000172668144</v>
      </c>
      <c r="Z33" s="175">
        <f t="shared" si="13"/>
        <v>-0.84156577928634646</v>
      </c>
      <c r="AA33" s="175">
        <f t="shared" ref="AA33" si="14">+AA31/AA32</f>
        <v>0.33826308132088506</v>
      </c>
      <c r="AB33" s="175">
        <f t="shared" si="8"/>
        <v>0.99834875511271715</v>
      </c>
      <c r="AC33" s="175">
        <f t="shared" si="8"/>
        <v>0.98799849549784391</v>
      </c>
      <c r="AD33" s="175">
        <f t="shared" si="8"/>
        <v>1.2183432433658163</v>
      </c>
    </row>
    <row r="34" spans="1:31">
      <c r="A34" s="73"/>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row>
    <row r="35" spans="1:31">
      <c r="A35" s="46" t="s">
        <v>1123</v>
      </c>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row>
    <row r="36" spans="1:31">
      <c r="A36" t="s">
        <v>858</v>
      </c>
      <c r="C36" s="95">
        <v>1908</v>
      </c>
      <c r="D36" s="95">
        <v>1909</v>
      </c>
      <c r="E36" s="95">
        <v>1910</v>
      </c>
      <c r="F36" s="95">
        <v>1911</v>
      </c>
      <c r="G36" s="95">
        <v>1912</v>
      </c>
      <c r="H36" s="95">
        <v>1913</v>
      </c>
      <c r="I36" s="95">
        <v>1918</v>
      </c>
      <c r="J36" s="95">
        <v>1919</v>
      </c>
      <c r="K36" s="95">
        <v>1920</v>
      </c>
      <c r="L36" s="95">
        <v>1921</v>
      </c>
      <c r="M36" s="95">
        <v>1922</v>
      </c>
      <c r="N36" s="95">
        <v>1923</v>
      </c>
      <c r="O36" s="95">
        <v>1924</v>
      </c>
      <c r="P36" s="95">
        <v>1925</v>
      </c>
      <c r="Q36" s="95">
        <v>1926</v>
      </c>
      <c r="R36" s="95">
        <v>1927</v>
      </c>
      <c r="S36" s="95">
        <v>1928</v>
      </c>
      <c r="T36" s="95">
        <v>1929</v>
      </c>
      <c r="U36" s="95">
        <v>1930</v>
      </c>
      <c r="V36" s="95">
        <v>1931</v>
      </c>
      <c r="W36" s="95">
        <v>1932</v>
      </c>
      <c r="X36" s="95">
        <v>1933</v>
      </c>
      <c r="Y36" s="95">
        <v>1934</v>
      </c>
      <c r="Z36" s="95">
        <v>1935</v>
      </c>
    </row>
    <row r="37" spans="1:31">
      <c r="A37" s="73" t="s">
        <v>1103</v>
      </c>
      <c r="C37" s="194">
        <v>1</v>
      </c>
      <c r="D37" s="194">
        <v>1.0038524472049688</v>
      </c>
      <c r="E37" s="194">
        <v>1.0033043105590063</v>
      </c>
      <c r="F37" s="194">
        <v>1.0054379077430713</v>
      </c>
      <c r="G37" s="194">
        <v>1.0060821245051998</v>
      </c>
      <c r="H37" s="194">
        <v>1.0140532662568047</v>
      </c>
      <c r="I37" s="194">
        <v>1.0506661900997956</v>
      </c>
      <c r="J37" s="194">
        <v>1.0532102163323014</v>
      </c>
      <c r="K37" s="194">
        <v>1.0564129133180979</v>
      </c>
      <c r="L37" s="194">
        <v>1.0474868630943841</v>
      </c>
      <c r="M37" s="194">
        <v>1.0295463705340666</v>
      </c>
      <c r="N37" s="195">
        <v>1.1501214520658321</v>
      </c>
      <c r="O37" s="195">
        <v>1.0379593475251523</v>
      </c>
      <c r="P37" s="195">
        <v>1.0294244732871944</v>
      </c>
      <c r="Q37" s="195">
        <v>1.2983383005096396</v>
      </c>
      <c r="R37" s="195">
        <v>1.2919655635326071</v>
      </c>
      <c r="S37" s="195">
        <v>1.3722270106496295</v>
      </c>
      <c r="T37" s="195">
        <v>1.0907538373296679</v>
      </c>
      <c r="U37" s="195">
        <v>1.3734897309395504</v>
      </c>
      <c r="V37" s="195">
        <v>1.1036116202000739</v>
      </c>
      <c r="W37" s="195">
        <v>1.0540347311962825</v>
      </c>
      <c r="X37" s="195">
        <v>1.0673374538039029</v>
      </c>
      <c r="Y37" s="195">
        <v>1.049768</v>
      </c>
      <c r="Z37" s="195">
        <v>1.1297096475261363</v>
      </c>
    </row>
    <row r="38" spans="1:31">
      <c r="A38" s="177"/>
    </row>
    <row r="39" spans="1:31">
      <c r="A39" s="177" t="s">
        <v>1124</v>
      </c>
      <c r="C39" s="95">
        <v>1909</v>
      </c>
      <c r="D39" s="95">
        <v>1910</v>
      </c>
      <c r="E39" s="95">
        <v>1911</v>
      </c>
      <c r="F39" s="95">
        <v>1912</v>
      </c>
      <c r="G39" s="95">
        <v>1913</v>
      </c>
      <c r="H39" s="95">
        <v>1918</v>
      </c>
      <c r="I39" s="95">
        <v>1919</v>
      </c>
      <c r="J39" s="95">
        <v>1920</v>
      </c>
      <c r="K39" s="95">
        <v>1921</v>
      </c>
      <c r="L39" s="95">
        <v>1922</v>
      </c>
      <c r="M39" s="95">
        <v>1923</v>
      </c>
      <c r="N39" s="95">
        <v>1924</v>
      </c>
      <c r="O39" s="95">
        <v>1925</v>
      </c>
      <c r="P39" s="95">
        <v>1926</v>
      </c>
      <c r="Q39" s="95">
        <v>1927</v>
      </c>
      <c r="R39" s="95">
        <v>1928</v>
      </c>
      <c r="S39" s="95">
        <v>1929</v>
      </c>
      <c r="T39" s="95">
        <v>1930</v>
      </c>
      <c r="U39" s="95">
        <v>1931</v>
      </c>
      <c r="V39" s="95">
        <v>1932</v>
      </c>
      <c r="W39" s="95">
        <v>1933</v>
      </c>
      <c r="X39" s="95">
        <v>1934</v>
      </c>
      <c r="Y39" s="95">
        <v>1935</v>
      </c>
      <c r="Z39" s="27"/>
      <c r="AA39" s="27"/>
    </row>
    <row r="40" spans="1:31">
      <c r="A40" s="73" t="s">
        <v>1104</v>
      </c>
      <c r="C40" s="175">
        <v>0.98798448143716655</v>
      </c>
      <c r="D40" s="175">
        <v>0</v>
      </c>
      <c r="E40" s="175">
        <v>0.98934929328247811</v>
      </c>
      <c r="F40" s="175">
        <v>0.99252028842408113</v>
      </c>
      <c r="G40" s="175">
        <v>1.0780541381539328</v>
      </c>
      <c r="H40" s="175">
        <v>0.92378632056703103</v>
      </c>
      <c r="I40" s="175">
        <v>0.95865403220394485</v>
      </c>
      <c r="J40" s="175">
        <v>0.93885088589856502</v>
      </c>
      <c r="K40" s="197">
        <v>0.99235861867764052</v>
      </c>
      <c r="L40" s="197">
        <v>1.1432852343733484</v>
      </c>
      <c r="M40" s="175">
        <v>0.23234079727092749</v>
      </c>
      <c r="N40" s="175">
        <v>0.38874900869030138</v>
      </c>
      <c r="O40" s="175">
        <v>0.93509069370269626</v>
      </c>
      <c r="P40" s="175">
        <v>-5.5558410276578671</v>
      </c>
      <c r="Q40" s="175">
        <v>0.74334963429157974</v>
      </c>
      <c r="R40" s="175">
        <v>0.40894254697541044</v>
      </c>
      <c r="S40" s="175">
        <v>-0.80719794344472906</v>
      </c>
      <c r="T40" s="175">
        <v>-4.6213000172668144</v>
      </c>
      <c r="U40" s="175">
        <v>-0.84156577928634646</v>
      </c>
      <c r="V40" s="175">
        <v>0.33826308132088506</v>
      </c>
      <c r="W40" s="175">
        <v>0.99834875511271715</v>
      </c>
      <c r="X40" s="175">
        <v>0.98799849549784391</v>
      </c>
      <c r="Y40" s="175">
        <v>1.2183432433658163</v>
      </c>
    </row>
    <row r="41" spans="1:31">
      <c r="A41" s="73"/>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row>
    <row r="42" spans="1:31">
      <c r="A42" s="177" t="s">
        <v>858</v>
      </c>
    </row>
    <row r="43" spans="1:31">
      <c r="A43" s="73" t="s">
        <v>1125</v>
      </c>
      <c r="C43" s="181">
        <f t="shared" ref="C43:AD43" si="15">+C16/C9</f>
        <v>0</v>
      </c>
      <c r="D43" s="181">
        <f t="shared" si="15"/>
        <v>0</v>
      </c>
      <c r="E43" s="181">
        <f t="shared" si="15"/>
        <v>0</v>
      </c>
      <c r="F43" s="181">
        <f t="shared" si="15"/>
        <v>0</v>
      </c>
      <c r="G43" s="181">
        <f t="shared" si="15"/>
        <v>0</v>
      </c>
      <c r="H43" s="181">
        <f t="shared" si="15"/>
        <v>0</v>
      </c>
      <c r="I43" s="181">
        <f t="shared" si="15"/>
        <v>0</v>
      </c>
      <c r="J43" s="181">
        <f t="shared" si="15"/>
        <v>0</v>
      </c>
      <c r="K43" s="181">
        <f t="shared" si="15"/>
        <v>0</v>
      </c>
      <c r="L43" s="181">
        <f t="shared" si="15"/>
        <v>0</v>
      </c>
      <c r="M43" s="181">
        <f t="shared" si="15"/>
        <v>0</v>
      </c>
      <c r="N43" s="181">
        <f t="shared" si="15"/>
        <v>0</v>
      </c>
      <c r="O43" s="181">
        <f t="shared" si="15"/>
        <v>0</v>
      </c>
      <c r="P43" s="181">
        <f t="shared" si="15"/>
        <v>0</v>
      </c>
      <c r="Q43" s="181">
        <f t="shared" si="15"/>
        <v>0</v>
      </c>
      <c r="R43" s="181">
        <f t="shared" si="15"/>
        <v>0</v>
      </c>
      <c r="S43" s="181">
        <f t="shared" si="15"/>
        <v>0</v>
      </c>
      <c r="T43" s="181">
        <f t="shared" si="15"/>
        <v>0</v>
      </c>
      <c r="U43" s="181">
        <f t="shared" si="15"/>
        <v>0</v>
      </c>
      <c r="V43" s="181">
        <f t="shared" si="15"/>
        <v>0</v>
      </c>
      <c r="W43" s="181">
        <f t="shared" si="15"/>
        <v>0</v>
      </c>
      <c r="X43" s="181">
        <f t="shared" si="15"/>
        <v>0</v>
      </c>
      <c r="Y43" s="181">
        <f t="shared" si="15"/>
        <v>0</v>
      </c>
      <c r="Z43" s="181">
        <f t="shared" si="15"/>
        <v>0</v>
      </c>
      <c r="AA43" s="175">
        <f t="shared" si="15"/>
        <v>1.5470100124623567E-2</v>
      </c>
      <c r="AB43" s="181">
        <f t="shared" si="15"/>
        <v>0</v>
      </c>
      <c r="AC43" s="181">
        <f t="shared" si="15"/>
        <v>5.3836065573770495E-6</v>
      </c>
      <c r="AD43" s="175">
        <f t="shared" si="15"/>
        <v>2.3780301539101222E-2</v>
      </c>
      <c r="AE43" s="181"/>
    </row>
    <row r="44" spans="1:31">
      <c r="A44" s="73"/>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75"/>
      <c r="AB44" s="181"/>
      <c r="AC44" s="181"/>
      <c r="AD44" s="175"/>
      <c r="AE44" s="181"/>
    </row>
    <row r="45" spans="1:31">
      <c r="A45" s="177" t="s">
        <v>858</v>
      </c>
      <c r="C45" s="206">
        <v>1909</v>
      </c>
      <c r="D45" s="95">
        <v>1910</v>
      </c>
      <c r="E45" s="95">
        <v>1911</v>
      </c>
      <c r="F45" s="95">
        <v>1912</v>
      </c>
      <c r="G45" s="95">
        <v>1913</v>
      </c>
      <c r="H45" s="95">
        <v>1918</v>
      </c>
      <c r="I45" s="95">
        <v>1919</v>
      </c>
      <c r="J45" s="95">
        <v>1920</v>
      </c>
      <c r="K45" s="95">
        <v>1921</v>
      </c>
      <c r="L45" s="95">
        <v>1922</v>
      </c>
      <c r="M45" s="95">
        <v>1923</v>
      </c>
      <c r="N45" s="95">
        <v>1924</v>
      </c>
      <c r="O45" s="95">
        <v>1925</v>
      </c>
      <c r="P45" s="95">
        <v>1926</v>
      </c>
      <c r="Q45" s="95">
        <v>1927</v>
      </c>
      <c r="R45" s="95">
        <v>1928</v>
      </c>
      <c r="S45" s="95">
        <v>1929</v>
      </c>
      <c r="T45" s="95">
        <v>1930</v>
      </c>
      <c r="U45" s="95">
        <v>1931</v>
      </c>
      <c r="V45" s="95">
        <v>1932</v>
      </c>
      <c r="W45" s="95">
        <v>1933</v>
      </c>
      <c r="X45" s="95">
        <v>1934</v>
      </c>
      <c r="Y45" s="95">
        <v>1935</v>
      </c>
      <c r="Z45" s="181"/>
      <c r="AA45" s="175"/>
      <c r="AB45" s="181"/>
      <c r="AC45" s="181"/>
      <c r="AD45" s="175"/>
      <c r="AE45" s="181"/>
    </row>
    <row r="46" spans="1:31">
      <c r="A46" s="73" t="s">
        <v>1100</v>
      </c>
      <c r="C46" s="205">
        <v>255000</v>
      </c>
      <c r="D46" s="13">
        <v>0</v>
      </c>
      <c r="E46" s="205">
        <v>322395</v>
      </c>
      <c r="F46" s="205">
        <v>499525</v>
      </c>
      <c r="G46" s="205">
        <v>-150000</v>
      </c>
      <c r="H46" s="205">
        <v>1698570</v>
      </c>
      <c r="I46" s="205">
        <v>-801359.52083333349</v>
      </c>
      <c r="J46" s="205">
        <v>872079.14583333349</v>
      </c>
      <c r="K46" s="205">
        <v>728280.375</v>
      </c>
      <c r="L46" s="205">
        <v>460402.04166666698</v>
      </c>
      <c r="M46" s="205">
        <v>169547.95833333302</v>
      </c>
      <c r="N46" s="205">
        <v>-336578.16666666698</v>
      </c>
      <c r="O46" s="205">
        <v>-910857.66666666651</v>
      </c>
      <c r="P46" s="205">
        <v>-610652.16666666651</v>
      </c>
      <c r="Q46" s="205">
        <v>-328385.66796875</v>
      </c>
      <c r="R46" s="205">
        <v>180848.66796875</v>
      </c>
      <c r="S46" s="205">
        <v>314000</v>
      </c>
      <c r="T46" s="205">
        <v>-518000</v>
      </c>
      <c r="U46" s="205">
        <v>282000</v>
      </c>
      <c r="V46" s="205">
        <v>-69764</v>
      </c>
      <c r="W46" s="205">
        <v>-528000</v>
      </c>
      <c r="X46" s="205">
        <v>970949</v>
      </c>
      <c r="Y46" s="205">
        <v>-789265</v>
      </c>
      <c r="AD46" s="175"/>
      <c r="AE46" s="181"/>
    </row>
    <row r="47" spans="1:31">
      <c r="A47" s="73" t="s">
        <v>1101</v>
      </c>
      <c r="C47" s="205">
        <v>258101.21999999997</v>
      </c>
      <c r="D47" s="205">
        <v>-441.25</v>
      </c>
      <c r="E47" s="205">
        <v>325865.69999999995</v>
      </c>
      <c r="F47" s="205">
        <v>503289.45999999996</v>
      </c>
      <c r="G47" s="205">
        <v>-139139.57999999984</v>
      </c>
      <c r="H47" s="205">
        <v>1838704.43</v>
      </c>
      <c r="I47" s="205">
        <v>-835921.50443576463</v>
      </c>
      <c r="J47" s="205">
        <v>928879.29162326455</v>
      </c>
      <c r="K47" s="205">
        <v>733888.29531249916</v>
      </c>
      <c r="L47" s="205">
        <v>402700.94270833489</v>
      </c>
      <c r="M47" s="205">
        <v>729738.21354166605</v>
      </c>
      <c r="N47" s="205">
        <v>-865798.13489583321</v>
      </c>
      <c r="O47" s="205">
        <v>-974084.83776041679</v>
      </c>
      <c r="P47" s="205">
        <v>109911.7421875</v>
      </c>
      <c r="Q47" s="205">
        <v>-441764.75351562537</v>
      </c>
      <c r="R47" s="205">
        <v>442234.90391579224</v>
      </c>
      <c r="S47" s="205">
        <v>-389000.00000000047</v>
      </c>
      <c r="T47" s="205">
        <v>112089.67131858319</v>
      </c>
      <c r="U47" s="205">
        <v>-335089.67087413883</v>
      </c>
      <c r="V47" s="205">
        <v>-206241.83912586095</v>
      </c>
      <c r="W47" s="205">
        <v>-528873.29933154164</v>
      </c>
      <c r="X47" s="205">
        <v>982743.39933154173</v>
      </c>
      <c r="Y47" s="205">
        <v>-647818.26000000024</v>
      </c>
      <c r="AD47" s="175"/>
      <c r="AE47" s="181"/>
    </row>
    <row r="50" spans="1:1">
      <c r="A50" s="1" t="s">
        <v>1165</v>
      </c>
    </row>
    <row r="51" spans="1:1">
      <c r="A51" t="s">
        <v>1084</v>
      </c>
    </row>
    <row r="52" spans="1:1">
      <c r="A52" t="s">
        <v>1087</v>
      </c>
    </row>
    <row r="53" spans="1:1">
      <c r="A53" t="s">
        <v>1088</v>
      </c>
    </row>
    <row r="54" spans="1:1">
      <c r="A54" t="s">
        <v>1152</v>
      </c>
    </row>
    <row r="55" spans="1:1">
      <c r="A55" t="s">
        <v>1089</v>
      </c>
    </row>
    <row r="56" spans="1:1">
      <c r="A56" t="s">
        <v>1095</v>
      </c>
    </row>
    <row r="59" spans="1:1">
      <c r="A59" s="1" t="s">
        <v>1096</v>
      </c>
    </row>
    <row r="60" spans="1:1">
      <c r="A60" t="s">
        <v>1097</v>
      </c>
    </row>
    <row r="61" spans="1:1">
      <c r="A61" s="177" t="s">
        <v>1159</v>
      </c>
    </row>
    <row r="62" spans="1:1">
      <c r="A62" s="110" t="s">
        <v>1082</v>
      </c>
    </row>
    <row r="63" spans="1:1">
      <c r="A63" s="177" t="s">
        <v>1160</v>
      </c>
    </row>
    <row r="64" spans="1:1">
      <c r="A64" s="178"/>
    </row>
    <row r="65" spans="1:1">
      <c r="A65" s="177" t="s">
        <v>1161</v>
      </c>
    </row>
    <row r="66" spans="1:1">
      <c r="A66" s="177" t="s">
        <v>1162</v>
      </c>
    </row>
    <row r="67" spans="1:1">
      <c r="A67" s="177" t="s">
        <v>1163</v>
      </c>
    </row>
    <row r="69" spans="1:1">
      <c r="A69" t="s">
        <v>1164</v>
      </c>
    </row>
    <row r="71" spans="1:1">
      <c r="A71" s="1" t="s">
        <v>1144</v>
      </c>
    </row>
    <row r="72" spans="1:1">
      <c r="A72" s="45" t="s">
        <v>1145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heetViews>
  <sheetFormatPr baseColWidth="10" defaultColWidth="11" defaultRowHeight="15" x14ac:dyDescent="0"/>
  <cols>
    <col min="1" max="1" width="34.5" customWidth="1"/>
  </cols>
  <sheetData>
    <row r="1" spans="1:7" ht="18.75">
      <c r="A1" s="2" t="s">
        <v>1069</v>
      </c>
    </row>
    <row r="2" spans="1:7">
      <c r="A2" s="1" t="s">
        <v>85</v>
      </c>
    </row>
    <row r="3" spans="1:7">
      <c r="A3" s="3" t="s">
        <v>11</v>
      </c>
    </row>
    <row r="5" spans="1:7">
      <c r="A5" s="10" t="s">
        <v>992</v>
      </c>
    </row>
    <row r="6" spans="1:7">
      <c r="A6" s="1" t="s">
        <v>13</v>
      </c>
      <c r="B6" t="str">
        <f>+'Balance Sheet Monthly Data'!B7</f>
        <v>1908M5</v>
      </c>
      <c r="C6" t="str">
        <f>+'Balance Sheet Monthly Data'!C7</f>
        <v>1908M6</v>
      </c>
      <c r="D6" t="str">
        <f>+'Balance Sheet Monthly Data'!D7</f>
        <v>1908M7</v>
      </c>
      <c r="E6" t="str">
        <f>+'Balance Sheet Monthly Data'!E7</f>
        <v>1908M8</v>
      </c>
      <c r="F6" t="str">
        <f>+'Balance Sheet Monthly Data'!F7</f>
        <v>1908M9</v>
      </c>
      <c r="G6" t="str">
        <f>+'Balance Sheet Monthly Data'!G7</f>
        <v>1908M10</v>
      </c>
    </row>
    <row r="7" spans="1:7">
      <c r="A7" s="90"/>
    </row>
    <row r="8" spans="1:7">
      <c r="A8" s="184" t="s">
        <v>1129</v>
      </c>
    </row>
    <row r="9" spans="1:7">
      <c r="A9" s="185" t="s">
        <v>1130</v>
      </c>
      <c r="B9" s="13"/>
    </row>
    <row r="10" spans="1:7">
      <c r="A10" s="186" t="s">
        <v>1131</v>
      </c>
    </row>
    <row r="11" spans="1:7">
      <c r="A11" s="186"/>
    </row>
    <row r="12" spans="1:7">
      <c r="A12" s="187"/>
    </row>
    <row r="13" spans="1:7">
      <c r="A13" s="187"/>
    </row>
    <row r="14" spans="1:7">
      <c r="A14" s="187"/>
    </row>
    <row r="15" spans="1:7">
      <c r="A15" s="184" t="s">
        <v>1074</v>
      </c>
    </row>
    <row r="16" spans="1:7">
      <c r="A16" s="186" t="s">
        <v>1075</v>
      </c>
    </row>
    <row r="17" spans="1:1">
      <c r="A17" s="186" t="s">
        <v>1076</v>
      </c>
    </row>
    <row r="18" spans="1:1">
      <c r="A18" s="186" t="s">
        <v>1077</v>
      </c>
    </row>
    <row r="19" spans="1:1">
      <c r="A19" s="186" t="s">
        <v>1078</v>
      </c>
    </row>
    <row r="20" spans="1:1">
      <c r="A20" s="187"/>
    </row>
    <row r="21" spans="1:1">
      <c r="A21" s="187"/>
    </row>
    <row r="22" spans="1:1">
      <c r="A22" s="186" t="s">
        <v>1079</v>
      </c>
    </row>
    <row r="28" spans="1:1">
      <c r="A28" s="46" t="s">
        <v>1062</v>
      </c>
    </row>
    <row r="29" spans="1:1">
      <c r="A29" s="3" t="s">
        <v>1067</v>
      </c>
    </row>
    <row r="30" spans="1:1">
      <c r="A30" s="3" t="s">
        <v>1071</v>
      </c>
    </row>
    <row r="31" spans="1:1">
      <c r="A31" s="91" t="s">
        <v>1072</v>
      </c>
    </row>
    <row r="32" spans="1:1">
      <c r="A32" s="73" t="s">
        <v>1073</v>
      </c>
    </row>
    <row r="34" spans="1:1">
      <c r="A34" s="3" t="s">
        <v>1068</v>
      </c>
    </row>
    <row r="35" spans="1:1">
      <c r="A35" s="3" t="s">
        <v>1064</v>
      </c>
    </row>
    <row r="36" spans="1:1">
      <c r="A36" s="73" t="s">
        <v>1063</v>
      </c>
    </row>
    <row r="40" spans="1:1">
      <c r="A40" s="1" t="s">
        <v>1132</v>
      </c>
    </row>
    <row r="41" spans="1:1">
      <c r="A41" t="s">
        <v>1133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65"/>
  <sheetViews>
    <sheetView workbookViewId="0">
      <selection activeCell="D2" sqref="D2"/>
    </sheetView>
  </sheetViews>
  <sheetFormatPr baseColWidth="10" defaultColWidth="11" defaultRowHeight="15" x14ac:dyDescent="0"/>
  <cols>
    <col min="1" max="1" width="44.6640625" customWidth="1"/>
    <col min="2" max="2" width="14.1640625" customWidth="1"/>
    <col min="3" max="3" width="14" customWidth="1"/>
    <col min="4" max="4" width="12.33203125" customWidth="1"/>
    <col min="5" max="5" width="15.5" customWidth="1"/>
    <col min="6" max="6" width="17.5" customWidth="1"/>
    <col min="9" max="9" width="12.33203125" customWidth="1"/>
    <col min="10" max="10" width="14.6640625" customWidth="1"/>
    <col min="11" max="11" width="18.83203125" customWidth="1"/>
    <col min="15" max="15" width="14.1640625" customWidth="1"/>
    <col min="16" max="16" width="14.5" customWidth="1"/>
    <col min="20" max="20" width="14.33203125" customWidth="1"/>
    <col min="21" max="21" width="16.33203125" customWidth="1"/>
    <col min="25" max="25" width="14.33203125" customWidth="1"/>
    <col min="26" max="26" width="14.83203125" customWidth="1"/>
    <col min="31" max="31" width="14" bestFit="1" customWidth="1"/>
    <col min="36" max="36" width="15.1640625" bestFit="1" customWidth="1"/>
    <col min="41" max="41" width="13.83203125" bestFit="1" customWidth="1"/>
    <col min="46" max="46" width="15.1640625" customWidth="1"/>
    <col min="51" max="51" width="14.5" customWidth="1"/>
    <col min="55" max="55" width="15.1640625" bestFit="1" customWidth="1"/>
    <col min="56" max="56" width="14.6640625" customWidth="1"/>
    <col min="60" max="60" width="13.5" bestFit="1" customWidth="1"/>
    <col min="61" max="61" width="15.6640625" customWidth="1"/>
    <col min="65" max="65" width="13.5" bestFit="1" customWidth="1"/>
    <col min="66" max="66" width="15.33203125" customWidth="1"/>
    <col min="70" max="70" width="13.5" bestFit="1" customWidth="1"/>
    <col min="71" max="71" width="15.33203125" customWidth="1"/>
    <col min="75" max="75" width="13.5" bestFit="1" customWidth="1"/>
    <col min="76" max="76" width="14.33203125" customWidth="1"/>
    <col min="81" max="81" width="16.1640625" customWidth="1"/>
    <col min="85" max="85" width="13.5" bestFit="1" customWidth="1"/>
    <col min="86" max="86" width="15.83203125" customWidth="1"/>
    <col min="90" max="90" width="13.5" bestFit="1" customWidth="1"/>
    <col min="91" max="91" width="15.33203125" customWidth="1"/>
    <col min="95" max="95" width="13.5" bestFit="1" customWidth="1"/>
    <col min="96" max="96" width="15.5" customWidth="1"/>
    <col min="100" max="100" width="13.5" bestFit="1" customWidth="1"/>
    <col min="101" max="101" width="15.5" customWidth="1"/>
    <col min="106" max="106" width="14.83203125" customWidth="1"/>
    <col min="111" max="111" width="15" customWidth="1"/>
    <col min="115" max="115" width="15.1640625" bestFit="1" customWidth="1"/>
    <col min="116" max="116" width="14.1640625" customWidth="1"/>
    <col min="121" max="121" width="15.6640625" customWidth="1"/>
    <col min="126" max="126" width="17" customWidth="1"/>
    <col min="131" max="131" width="17.1640625" customWidth="1"/>
    <col min="136" max="136" width="14.5" customWidth="1"/>
    <col min="141" max="141" width="15.1640625" customWidth="1"/>
    <col min="145" max="145" width="14" customWidth="1"/>
    <col min="146" max="146" width="19.6640625" customWidth="1"/>
  </cols>
  <sheetData>
    <row r="1" spans="1:146" ht="19" customHeight="1">
      <c r="A1" s="2" t="s">
        <v>1182</v>
      </c>
      <c r="B1" s="1"/>
      <c r="C1" s="1"/>
      <c r="D1" s="1"/>
      <c r="E1" s="1"/>
      <c r="F1" s="1"/>
      <c r="G1" s="45"/>
      <c r="H1" s="45"/>
      <c r="I1" s="45"/>
      <c r="J1" s="45"/>
      <c r="K1" s="45"/>
      <c r="L1" s="45"/>
      <c r="M1" s="45"/>
      <c r="N1" s="45"/>
      <c r="O1" s="45"/>
      <c r="P1" s="45"/>
      <c r="Q1" s="45"/>
      <c r="R1" s="45"/>
    </row>
    <row r="2" spans="1:146">
      <c r="A2" s="1" t="s">
        <v>85</v>
      </c>
      <c r="B2" s="1"/>
      <c r="C2" s="1"/>
      <c r="D2" s="1"/>
      <c r="E2" s="1"/>
      <c r="F2" s="1"/>
      <c r="G2" s="45"/>
      <c r="H2" s="45"/>
      <c r="I2" s="45"/>
      <c r="J2" s="45"/>
      <c r="K2" s="45"/>
      <c r="L2" s="45"/>
      <c r="M2" s="45"/>
      <c r="N2" s="45"/>
      <c r="O2" s="45"/>
      <c r="P2" s="45"/>
      <c r="Q2" s="45"/>
      <c r="R2" s="45"/>
    </row>
    <row r="3" spans="1:146">
      <c r="A3" s="3" t="s">
        <v>11</v>
      </c>
      <c r="B3" s="3"/>
      <c r="C3" s="3"/>
      <c r="D3" s="3"/>
      <c r="E3" s="3"/>
      <c r="F3" s="3"/>
      <c r="G3" s="45"/>
      <c r="H3" s="45"/>
      <c r="I3" s="45"/>
      <c r="J3" s="45"/>
      <c r="K3" s="45"/>
      <c r="L3" s="45"/>
      <c r="M3" s="45"/>
      <c r="N3" s="45"/>
      <c r="O3" s="45"/>
      <c r="P3" s="45"/>
      <c r="Q3" s="45"/>
      <c r="R3" s="45"/>
      <c r="BT3" t="s">
        <v>1059</v>
      </c>
    </row>
    <row r="4" spans="1:146">
      <c r="A4" s="10"/>
      <c r="B4" s="10"/>
      <c r="C4" s="10"/>
      <c r="D4" s="10"/>
      <c r="E4" s="10"/>
      <c r="F4" s="10"/>
      <c r="G4" s="45"/>
      <c r="H4" s="45"/>
      <c r="I4" s="45"/>
      <c r="J4" s="45"/>
      <c r="K4" s="45"/>
      <c r="L4" s="45"/>
      <c r="M4" s="47"/>
      <c r="P4" s="47"/>
      <c r="AY4" s="47"/>
      <c r="BB4" s="47"/>
      <c r="CJ4" s="47"/>
    </row>
    <row r="5" spans="1:146">
      <c r="A5" s="10" t="s">
        <v>992</v>
      </c>
      <c r="B5" s="10"/>
      <c r="C5" s="10"/>
      <c r="D5" s="10"/>
      <c r="E5" s="10"/>
      <c r="F5" s="76"/>
      <c r="G5" s="45"/>
      <c r="H5" s="45"/>
      <c r="I5" s="45"/>
      <c r="J5" s="45"/>
      <c r="K5" s="76" t="s">
        <v>913</v>
      </c>
      <c r="L5" s="45"/>
      <c r="M5" s="45"/>
      <c r="N5" s="45"/>
      <c r="O5" s="45"/>
      <c r="P5" s="45" t="s">
        <v>1139</v>
      </c>
      <c r="Q5" s="45"/>
      <c r="R5" s="45"/>
      <c r="U5" t="s">
        <v>914</v>
      </c>
      <c r="Z5" s="5" t="s">
        <v>1140</v>
      </c>
      <c r="AE5" t="s">
        <v>916</v>
      </c>
      <c r="AI5" s="5" t="s">
        <v>912</v>
      </c>
      <c r="AJ5" t="s">
        <v>1004</v>
      </c>
      <c r="AO5" t="s">
        <v>1005</v>
      </c>
      <c r="AT5" t="s">
        <v>1007</v>
      </c>
      <c r="AY5" t="s">
        <v>1023</v>
      </c>
      <c r="BD5" t="s">
        <v>917</v>
      </c>
      <c r="BI5" t="s">
        <v>918</v>
      </c>
      <c r="BN5" t="s">
        <v>919</v>
      </c>
      <c r="BR5" t="s">
        <v>920</v>
      </c>
      <c r="BS5" t="s">
        <v>993</v>
      </c>
      <c r="BW5" t="s">
        <v>921</v>
      </c>
      <c r="BX5" t="s">
        <v>998</v>
      </c>
      <c r="CB5" s="5"/>
      <c r="CC5" t="s">
        <v>1141</v>
      </c>
      <c r="CG5" t="s">
        <v>922</v>
      </c>
      <c r="CL5" t="s">
        <v>923</v>
      </c>
      <c r="CQ5" t="s">
        <v>924</v>
      </c>
      <c r="CV5" t="s">
        <v>925</v>
      </c>
      <c r="DA5" s="5" t="s">
        <v>130</v>
      </c>
      <c r="DB5" s="5" t="s">
        <v>1134</v>
      </c>
      <c r="DF5" t="s">
        <v>130</v>
      </c>
      <c r="DG5" t="s">
        <v>1135</v>
      </c>
      <c r="DL5" t="s">
        <v>926</v>
      </c>
      <c r="DP5" t="s">
        <v>130</v>
      </c>
      <c r="DQ5" t="s">
        <v>1136</v>
      </c>
      <c r="DV5" t="s">
        <v>928</v>
      </c>
      <c r="EA5" t="s">
        <v>1137</v>
      </c>
      <c r="EF5" t="s">
        <v>929</v>
      </c>
      <c r="EK5" t="s">
        <v>935</v>
      </c>
      <c r="EO5" t="s">
        <v>996</v>
      </c>
    </row>
    <row r="6" spans="1:146">
      <c r="A6" s="46" t="s">
        <v>859</v>
      </c>
      <c r="B6" s="48"/>
      <c r="C6" s="48"/>
      <c r="D6" s="48"/>
      <c r="E6" s="49"/>
      <c r="F6" s="49">
        <v>1908</v>
      </c>
      <c r="G6" s="47"/>
      <c r="H6" s="47"/>
      <c r="I6" s="47"/>
      <c r="J6" s="44"/>
      <c r="K6" s="44">
        <v>1909</v>
      </c>
      <c r="L6" s="47"/>
      <c r="M6" s="45"/>
      <c r="N6" s="45"/>
      <c r="O6" s="47"/>
      <c r="P6" s="47">
        <v>1910</v>
      </c>
      <c r="Q6" s="45"/>
      <c r="R6" s="45"/>
      <c r="U6" s="47" t="s">
        <v>893</v>
      </c>
      <c r="Z6" s="47">
        <v>1912</v>
      </c>
      <c r="AE6" s="47">
        <v>1913</v>
      </c>
      <c r="AJ6" s="47">
        <v>1914</v>
      </c>
      <c r="AO6" s="47">
        <v>1915</v>
      </c>
      <c r="AT6" s="47">
        <v>1916</v>
      </c>
      <c r="AY6" s="47">
        <v>1917</v>
      </c>
      <c r="BD6" s="47">
        <v>1918</v>
      </c>
      <c r="BI6" s="47">
        <v>1919</v>
      </c>
      <c r="BN6" s="47">
        <v>1920</v>
      </c>
      <c r="BS6" s="47">
        <v>1921</v>
      </c>
      <c r="BX6" s="47">
        <v>1922</v>
      </c>
      <c r="CC6" s="47">
        <v>1923</v>
      </c>
      <c r="CH6" s="167">
        <v>1924</v>
      </c>
      <c r="CM6" s="167">
        <v>1925</v>
      </c>
      <c r="CR6" s="167">
        <v>1926</v>
      </c>
      <c r="CW6" s="167">
        <v>1927</v>
      </c>
      <c r="DB6" s="47">
        <v>1928</v>
      </c>
      <c r="DG6" s="47">
        <v>1929</v>
      </c>
      <c r="DL6" s="47">
        <v>1930</v>
      </c>
      <c r="DQ6" s="47">
        <v>1931</v>
      </c>
      <c r="DV6" s="47">
        <v>1932</v>
      </c>
      <c r="DZ6" s="47"/>
      <c r="EA6" s="47">
        <v>1933</v>
      </c>
      <c r="EF6" s="47">
        <v>1934</v>
      </c>
      <c r="EK6" s="47">
        <v>1935</v>
      </c>
      <c r="EP6" s="47">
        <v>1936</v>
      </c>
    </row>
    <row r="7" spans="1:146" s="24" customFormat="1">
      <c r="A7" s="90"/>
      <c r="B7" s="148" t="s">
        <v>866</v>
      </c>
      <c r="C7" s="148" t="s">
        <v>867</v>
      </c>
      <c r="D7" s="148" t="s">
        <v>868</v>
      </c>
      <c r="E7" s="148" t="s">
        <v>872</v>
      </c>
      <c r="F7" s="148" t="s">
        <v>873</v>
      </c>
      <c r="G7" s="149" t="s">
        <v>866</v>
      </c>
      <c r="H7" s="149" t="s">
        <v>867</v>
      </c>
      <c r="I7" s="149" t="s">
        <v>868</v>
      </c>
      <c r="J7" s="148" t="s">
        <v>872</v>
      </c>
      <c r="K7" s="148" t="s">
        <v>873</v>
      </c>
      <c r="L7" s="51" t="s">
        <v>869</v>
      </c>
      <c r="M7" s="51" t="s">
        <v>870</v>
      </c>
      <c r="N7" s="51" t="s">
        <v>871</v>
      </c>
      <c r="O7" s="150" t="s">
        <v>872</v>
      </c>
      <c r="P7" s="148" t="s">
        <v>873</v>
      </c>
      <c r="Q7" s="51" t="s">
        <v>869</v>
      </c>
      <c r="R7" s="51" t="s">
        <v>870</v>
      </c>
      <c r="S7" s="51" t="s">
        <v>871</v>
      </c>
      <c r="T7" s="150" t="s">
        <v>872</v>
      </c>
      <c r="U7" s="148" t="s">
        <v>873</v>
      </c>
      <c r="V7" s="51" t="s">
        <v>869</v>
      </c>
      <c r="W7" s="51" t="s">
        <v>870</v>
      </c>
      <c r="X7" s="51" t="s">
        <v>871</v>
      </c>
      <c r="Y7" s="150" t="s">
        <v>872</v>
      </c>
      <c r="Z7" s="148" t="s">
        <v>873</v>
      </c>
      <c r="AA7" s="51" t="s">
        <v>869</v>
      </c>
      <c r="AB7" s="51" t="s">
        <v>870</v>
      </c>
      <c r="AC7" s="51" t="s">
        <v>871</v>
      </c>
      <c r="AD7" s="150" t="s">
        <v>872</v>
      </c>
      <c r="AE7" s="148" t="s">
        <v>873</v>
      </c>
      <c r="AF7" s="51" t="s">
        <v>869</v>
      </c>
      <c r="AG7" s="51" t="s">
        <v>870</v>
      </c>
      <c r="AH7" s="51" t="s">
        <v>871</v>
      </c>
      <c r="AI7" s="150" t="s">
        <v>872</v>
      </c>
      <c r="AJ7" s="148" t="s">
        <v>873</v>
      </c>
      <c r="AK7" s="51" t="s">
        <v>869</v>
      </c>
      <c r="AL7" s="51" t="s">
        <v>870</v>
      </c>
      <c r="AM7" s="51" t="s">
        <v>871</v>
      </c>
      <c r="AN7" s="150" t="s">
        <v>872</v>
      </c>
      <c r="AO7" s="148" t="s">
        <v>873</v>
      </c>
      <c r="AP7" s="51" t="s">
        <v>869</v>
      </c>
      <c r="AQ7" s="51" t="s">
        <v>870</v>
      </c>
      <c r="AR7" s="51" t="s">
        <v>871</v>
      </c>
      <c r="AS7" s="150" t="s">
        <v>872</v>
      </c>
      <c r="AT7" s="148" t="s">
        <v>873</v>
      </c>
      <c r="AU7" s="51" t="s">
        <v>869</v>
      </c>
      <c r="AV7" s="51" t="s">
        <v>870</v>
      </c>
      <c r="AW7" s="51" t="s">
        <v>871</v>
      </c>
      <c r="AX7" s="150" t="s">
        <v>872</v>
      </c>
      <c r="AY7" s="148" t="s">
        <v>873</v>
      </c>
      <c r="AZ7" s="51" t="s">
        <v>869</v>
      </c>
      <c r="BA7" s="51" t="s">
        <v>870</v>
      </c>
      <c r="BB7" s="51" t="s">
        <v>871</v>
      </c>
      <c r="BC7" s="150" t="s">
        <v>872</v>
      </c>
      <c r="BD7" s="148" t="s">
        <v>873</v>
      </c>
      <c r="BE7" s="51" t="s">
        <v>869</v>
      </c>
      <c r="BF7" s="51" t="s">
        <v>870</v>
      </c>
      <c r="BG7" s="51" t="s">
        <v>871</v>
      </c>
      <c r="BH7" s="150" t="s">
        <v>872</v>
      </c>
      <c r="BI7" s="148" t="s">
        <v>873</v>
      </c>
      <c r="BJ7" s="51" t="s">
        <v>869</v>
      </c>
      <c r="BK7" s="51" t="s">
        <v>870</v>
      </c>
      <c r="BL7" s="51" t="s">
        <v>871</v>
      </c>
      <c r="BM7" s="150" t="s">
        <v>872</v>
      </c>
      <c r="BN7" s="148" t="s">
        <v>873</v>
      </c>
      <c r="BO7" s="51" t="s">
        <v>869</v>
      </c>
      <c r="BP7" s="51" t="s">
        <v>870</v>
      </c>
      <c r="BQ7" s="51" t="s">
        <v>871</v>
      </c>
      <c r="BR7" s="150" t="s">
        <v>872</v>
      </c>
      <c r="BS7" s="148" t="s">
        <v>873</v>
      </c>
      <c r="BT7" s="51" t="s">
        <v>869</v>
      </c>
      <c r="BU7" s="51" t="s">
        <v>870</v>
      </c>
      <c r="BV7" s="51" t="s">
        <v>871</v>
      </c>
      <c r="BW7" s="150" t="s">
        <v>872</v>
      </c>
      <c r="BX7" s="148" t="s">
        <v>873</v>
      </c>
      <c r="BY7" s="51" t="s">
        <v>869</v>
      </c>
      <c r="BZ7" s="51" t="s">
        <v>870</v>
      </c>
      <c r="CA7" s="51" t="s">
        <v>871</v>
      </c>
      <c r="CB7" s="150" t="s">
        <v>872</v>
      </c>
      <c r="CC7" s="148" t="s">
        <v>873</v>
      </c>
      <c r="CD7" s="51" t="s">
        <v>869</v>
      </c>
      <c r="CE7" s="51" t="s">
        <v>870</v>
      </c>
      <c r="CF7" s="51" t="s">
        <v>871</v>
      </c>
      <c r="CG7" s="150" t="s">
        <v>872</v>
      </c>
      <c r="CH7" s="148" t="s">
        <v>873</v>
      </c>
      <c r="CI7" s="51" t="s">
        <v>869</v>
      </c>
      <c r="CJ7" s="51" t="s">
        <v>870</v>
      </c>
      <c r="CK7" s="51" t="s">
        <v>871</v>
      </c>
      <c r="CL7" s="150" t="s">
        <v>872</v>
      </c>
      <c r="CM7" s="148" t="s">
        <v>873</v>
      </c>
      <c r="CN7" s="51" t="s">
        <v>869</v>
      </c>
      <c r="CO7" s="51" t="s">
        <v>870</v>
      </c>
      <c r="CP7" s="51" t="s">
        <v>871</v>
      </c>
      <c r="CQ7" s="150" t="s">
        <v>872</v>
      </c>
      <c r="CR7" s="148" t="s">
        <v>873</v>
      </c>
      <c r="CS7" s="51" t="s">
        <v>869</v>
      </c>
      <c r="CT7" s="51" t="s">
        <v>870</v>
      </c>
      <c r="CU7" s="51" t="s">
        <v>871</v>
      </c>
      <c r="CV7" s="150" t="s">
        <v>872</v>
      </c>
      <c r="CW7" s="148" t="s">
        <v>873</v>
      </c>
      <c r="CX7" s="51" t="s">
        <v>869</v>
      </c>
      <c r="CY7" s="51" t="s">
        <v>870</v>
      </c>
      <c r="CZ7" s="51" t="s">
        <v>871</v>
      </c>
      <c r="DA7" s="150" t="s">
        <v>872</v>
      </c>
      <c r="DB7" s="148" t="s">
        <v>873</v>
      </c>
      <c r="DC7" s="51" t="s">
        <v>869</v>
      </c>
      <c r="DD7" s="51" t="s">
        <v>870</v>
      </c>
      <c r="DE7" s="51" t="s">
        <v>871</v>
      </c>
      <c r="DF7" s="150" t="s">
        <v>872</v>
      </c>
      <c r="DG7" s="148" t="s">
        <v>873</v>
      </c>
      <c r="DH7" s="51" t="s">
        <v>869</v>
      </c>
      <c r="DI7" s="51" t="s">
        <v>870</v>
      </c>
      <c r="DJ7" s="51" t="s">
        <v>871</v>
      </c>
      <c r="DK7" s="150" t="s">
        <v>872</v>
      </c>
      <c r="DL7" s="148" t="s">
        <v>873</v>
      </c>
      <c r="DM7" s="51" t="s">
        <v>869</v>
      </c>
      <c r="DN7" s="51" t="s">
        <v>870</v>
      </c>
      <c r="DO7" s="51" t="s">
        <v>871</v>
      </c>
      <c r="DP7" s="150" t="s">
        <v>872</v>
      </c>
      <c r="DQ7" s="148" t="s">
        <v>873</v>
      </c>
      <c r="DR7" s="51" t="s">
        <v>869</v>
      </c>
      <c r="DS7" s="51" t="s">
        <v>870</v>
      </c>
      <c r="DT7" s="51" t="s">
        <v>871</v>
      </c>
      <c r="DU7" s="150" t="s">
        <v>872</v>
      </c>
      <c r="DV7" s="148" t="s">
        <v>873</v>
      </c>
      <c r="DW7" s="51" t="s">
        <v>869</v>
      </c>
      <c r="DX7" s="51" t="s">
        <v>870</v>
      </c>
      <c r="DY7" s="51" t="s">
        <v>871</v>
      </c>
      <c r="DZ7" s="150" t="s">
        <v>872</v>
      </c>
      <c r="EA7" s="148" t="s">
        <v>873</v>
      </c>
      <c r="EB7" s="51" t="s">
        <v>869</v>
      </c>
      <c r="EC7" s="51" t="s">
        <v>870</v>
      </c>
      <c r="ED7" s="51" t="s">
        <v>871</v>
      </c>
      <c r="EE7" s="150" t="s">
        <v>872</v>
      </c>
      <c r="EF7" s="148" t="s">
        <v>873</v>
      </c>
      <c r="EG7" s="51" t="s">
        <v>869</v>
      </c>
      <c r="EH7" s="51" t="s">
        <v>870</v>
      </c>
      <c r="EI7" s="51" t="s">
        <v>871</v>
      </c>
      <c r="EJ7" s="150" t="s">
        <v>872</v>
      </c>
      <c r="EK7" s="148" t="s">
        <v>873</v>
      </c>
      <c r="EL7" s="51" t="s">
        <v>869</v>
      </c>
      <c r="EM7" s="51" t="s">
        <v>870</v>
      </c>
      <c r="EN7" s="51" t="s">
        <v>871</v>
      </c>
      <c r="EO7" s="150" t="s">
        <v>872</v>
      </c>
      <c r="EP7" s="148" t="s">
        <v>873</v>
      </c>
    </row>
    <row r="8" spans="1:146" s="1" customFormat="1">
      <c r="A8" s="40" t="s">
        <v>857</v>
      </c>
      <c r="B8" s="59"/>
      <c r="C8" s="59"/>
      <c r="D8" s="59"/>
      <c r="E8" s="55">
        <v>0</v>
      </c>
      <c r="F8" s="113">
        <f>SUM(F9:F16)</f>
        <v>550000</v>
      </c>
      <c r="G8" s="59"/>
      <c r="H8" s="59"/>
      <c r="I8" s="59"/>
      <c r="J8" s="57">
        <v>0</v>
      </c>
      <c r="K8" s="113">
        <f>SUM(K9:K16)</f>
        <v>808101.22</v>
      </c>
      <c r="L8" s="60"/>
      <c r="M8" s="60"/>
      <c r="N8" s="60"/>
      <c r="O8" s="113">
        <f>SUM(O9:O16)</f>
        <v>0</v>
      </c>
      <c r="P8" s="113">
        <f>SUM(P9:P16)</f>
        <v>807659.97</v>
      </c>
      <c r="Q8" s="60"/>
      <c r="R8" s="60"/>
      <c r="S8" s="60"/>
      <c r="T8" s="113">
        <f>SUM(T9:T16)</f>
        <v>0</v>
      </c>
      <c r="U8" s="68">
        <f>SUM(U9:U16)</f>
        <v>1133525.67</v>
      </c>
      <c r="V8" s="60"/>
      <c r="W8" s="60"/>
      <c r="X8" s="60"/>
      <c r="Y8" s="113">
        <f>SUM(Y9:Y16)</f>
        <v>0</v>
      </c>
      <c r="Z8" s="68">
        <f>SUM(Z9:Z16)</f>
        <v>1636815.13</v>
      </c>
      <c r="AA8" s="60"/>
      <c r="AB8" s="60"/>
      <c r="AC8" s="60"/>
      <c r="AD8" s="113">
        <f>SUM(AD9:AD16)</f>
        <v>0</v>
      </c>
      <c r="AE8" s="70">
        <f>SUM(AE9:AE16)</f>
        <v>1497675.55</v>
      </c>
      <c r="AF8" s="60"/>
      <c r="AG8" s="60"/>
      <c r="AH8" s="60"/>
      <c r="AI8" s="113">
        <f>SUM(AI9:AI16)</f>
        <v>0</v>
      </c>
      <c r="AJ8" s="68"/>
      <c r="AK8" s="60"/>
      <c r="AL8" s="60"/>
      <c r="AM8" s="60"/>
      <c r="AN8" s="113">
        <f>SUM(AN9:AN16)</f>
        <v>0</v>
      </c>
      <c r="AO8" s="54"/>
      <c r="AP8" s="60"/>
      <c r="AQ8" s="60"/>
      <c r="AR8" s="60"/>
      <c r="AS8" s="113">
        <f>SUM(AS9:AS16)</f>
        <v>0</v>
      </c>
      <c r="AT8" s="54"/>
      <c r="AU8" s="60"/>
      <c r="AV8" s="60"/>
      <c r="AW8" s="60"/>
      <c r="AX8" s="113">
        <f>SUM(AX9:AX16)</f>
        <v>0</v>
      </c>
      <c r="AY8" s="54"/>
      <c r="AZ8" s="59"/>
      <c r="BA8" s="60"/>
      <c r="BB8" s="60"/>
      <c r="BC8" s="113">
        <f>SUM(BC9:BC16)</f>
        <v>0</v>
      </c>
      <c r="BD8" s="113">
        <f>SUM(BD9:BD16)</f>
        <v>3336379.98</v>
      </c>
      <c r="BE8" s="60"/>
      <c r="BF8" s="60"/>
      <c r="BG8" s="60"/>
      <c r="BH8" s="113">
        <f>SUM(BH9:BH16)</f>
        <v>249785.65416666667</v>
      </c>
      <c r="BI8" s="160">
        <f>SUM(BI9:BI16)</f>
        <v>2500458.4755642358</v>
      </c>
      <c r="BJ8" s="60"/>
      <c r="BK8" s="60"/>
      <c r="BL8" s="60"/>
      <c r="BM8" s="113">
        <f>SUM(BM9:BM16)</f>
        <v>250545.22500000001</v>
      </c>
      <c r="BN8" s="68">
        <f>SUM(BN9:BN16)</f>
        <v>3429337.7671874999</v>
      </c>
      <c r="BO8" s="60"/>
      <c r="BP8" s="60"/>
      <c r="BQ8" s="60"/>
      <c r="BR8" s="113">
        <f>SUM(BR9:BR16)</f>
        <v>277548.40416666667</v>
      </c>
      <c r="BS8" s="160">
        <f>+BS9+BS10</f>
        <v>4163226.0625</v>
      </c>
      <c r="BT8" s="60"/>
      <c r="BU8" s="60"/>
      <c r="BV8" s="60"/>
      <c r="BW8" s="113">
        <f>SUM(BW9:BW16)</f>
        <v>303389.57500000001</v>
      </c>
      <c r="BX8" s="112">
        <f>SUM(BX9:BX16)</f>
        <v>4569805.4734375002</v>
      </c>
      <c r="BY8" s="60"/>
      <c r="BZ8" s="60"/>
      <c r="CA8" s="60"/>
      <c r="CB8" s="113">
        <f>SUM(CB9:CB16)</f>
        <v>0</v>
      </c>
      <c r="CC8" s="68">
        <f>SUM(CC9:CC16)</f>
        <v>5295665.21875</v>
      </c>
      <c r="CD8" s="60"/>
      <c r="CE8" s="60"/>
      <c r="CF8" s="60"/>
      <c r="CG8" s="113">
        <f>SUM(CG9:CG16)</f>
        <v>335914.09166666667</v>
      </c>
      <c r="CH8" s="68">
        <f>SUM(CH9:CH16)</f>
        <v>4429867.0838541668</v>
      </c>
      <c r="CI8" s="60"/>
      <c r="CJ8" s="60"/>
      <c r="CK8" s="60"/>
      <c r="CL8" s="113">
        <f>SUM(CL9:CL16)</f>
        <v>260200.07499999998</v>
      </c>
      <c r="CM8" s="68">
        <f>SUM(CM9:CM16)</f>
        <v>3455782.24609375</v>
      </c>
      <c r="CN8" s="60"/>
      <c r="CO8" s="60"/>
      <c r="CP8" s="60"/>
      <c r="CQ8" s="113">
        <f>SUM(CQ9:CQ16)</f>
        <v>262908.3125</v>
      </c>
      <c r="CR8" s="68">
        <f>SUM(CR9:CR16)</f>
        <v>3565693.98828125</v>
      </c>
      <c r="CS8" s="60"/>
      <c r="CT8" s="60"/>
      <c r="CU8" s="60"/>
      <c r="CV8" s="113">
        <f>SUM(CV9:CV16)</f>
        <v>233020.36249999999</v>
      </c>
      <c r="CW8" s="68">
        <f>SUM(CW9:CW16)</f>
        <v>3123929.2347656251</v>
      </c>
      <c r="CX8" s="60"/>
      <c r="CY8" s="60"/>
      <c r="CZ8" s="60"/>
      <c r="DA8" s="113">
        <f>SUM(DA9:DA16)</f>
        <v>0</v>
      </c>
      <c r="DB8" s="68">
        <f>SUM(DB9:DB16)</f>
        <v>3566164.1386814164</v>
      </c>
      <c r="DC8" s="60"/>
      <c r="DD8" s="60"/>
      <c r="DE8" s="60"/>
      <c r="DF8" s="113">
        <f>SUM(DF9:DF16)</f>
        <v>0</v>
      </c>
      <c r="DG8" s="68">
        <f>SUM(DG9:DG16)</f>
        <v>3177164.14</v>
      </c>
      <c r="DH8" s="60"/>
      <c r="DI8" s="60"/>
      <c r="DJ8" s="60"/>
      <c r="DK8" s="113">
        <f>SUM(DK9:DK16)</f>
        <v>0</v>
      </c>
      <c r="DL8" s="67">
        <f>SUM(DL9:DL16)</f>
        <v>3289253.8099999996</v>
      </c>
      <c r="DM8" s="60"/>
      <c r="DN8" s="60"/>
      <c r="DO8" s="60"/>
      <c r="DP8" s="113">
        <f>SUM(DP9:DP16)</f>
        <v>0</v>
      </c>
      <c r="DQ8" s="67">
        <f>SUM(DQ9:DQ16)</f>
        <v>2954164.1391258608</v>
      </c>
      <c r="DR8" s="60"/>
      <c r="DS8" s="60"/>
      <c r="DT8" s="60"/>
      <c r="DU8" s="113">
        <f>SUM(DU9:DU16)</f>
        <v>0</v>
      </c>
      <c r="DV8" s="68">
        <f>SUM(DV9:DV16)</f>
        <v>2788253.64</v>
      </c>
      <c r="DW8" s="60"/>
      <c r="DX8" s="60"/>
      <c r="DY8" s="60"/>
      <c r="DZ8" s="113">
        <f>SUM(DZ9:DZ16)</f>
        <v>0</v>
      </c>
      <c r="EA8" s="68">
        <f>SUM(EA9:EA16)</f>
        <v>2219049.0006684582</v>
      </c>
      <c r="EB8" s="60"/>
      <c r="EC8" s="60"/>
      <c r="ED8" s="60"/>
      <c r="EE8" s="113">
        <f>SUM(EE9:EE16)</f>
        <v>0</v>
      </c>
      <c r="EF8" s="112">
        <f>SUM(EF9:EF16)</f>
        <v>3201808.82</v>
      </c>
      <c r="EG8" s="60"/>
      <c r="EH8" s="60"/>
      <c r="EI8" s="60"/>
      <c r="EJ8" s="113">
        <f>SUM(EJ9:EJ16)</f>
        <v>0</v>
      </c>
      <c r="EK8" s="68">
        <f>SUM(EK9:EK16)</f>
        <v>2607735.1</v>
      </c>
      <c r="EL8" s="60"/>
      <c r="EM8" s="60"/>
      <c r="EN8" s="60"/>
      <c r="EO8" s="113">
        <f>SUM(EO9:EO16)</f>
        <v>151470</v>
      </c>
      <c r="EP8" s="54"/>
    </row>
    <row r="9" spans="1:146">
      <c r="A9" s="20" t="s">
        <v>884</v>
      </c>
      <c r="B9" s="31"/>
      <c r="C9" s="30"/>
      <c r="D9" s="30"/>
      <c r="E9" s="55">
        <v>0</v>
      </c>
      <c r="F9" s="188">
        <v>550000</v>
      </c>
      <c r="G9" s="31"/>
      <c r="H9" s="30"/>
      <c r="I9" s="30"/>
      <c r="J9" s="57">
        <v>0</v>
      </c>
      <c r="K9" s="157">
        <v>805000</v>
      </c>
      <c r="L9" s="45"/>
      <c r="M9" s="52"/>
      <c r="N9" s="52"/>
      <c r="O9" s="53">
        <f t="shared" ref="O9:O16" si="0">L9+(M9/20)+(N9/240)</f>
        <v>0</v>
      </c>
      <c r="P9" s="192">
        <v>805000</v>
      </c>
      <c r="Q9" s="45"/>
      <c r="R9" s="52"/>
      <c r="S9" s="52"/>
      <c r="T9" s="53">
        <f t="shared" ref="T9:T16" si="1">Q9+(R9/20)+(S9/240)</f>
        <v>0</v>
      </c>
      <c r="U9" s="53">
        <v>1127395</v>
      </c>
      <c r="V9" s="45"/>
      <c r="W9" s="52"/>
      <c r="X9" s="52"/>
      <c r="Y9" s="53">
        <f t="shared" ref="Y9:Y16" si="2">V9+(W9/20)+(X9/240)</f>
        <v>0</v>
      </c>
      <c r="Z9" s="191">
        <v>1626920</v>
      </c>
      <c r="AA9" s="45"/>
      <c r="AB9" s="52"/>
      <c r="AC9" s="52"/>
      <c r="AD9" s="53">
        <f t="shared" ref="AD9:AD16" si="3">AA9+(AB9/20)+(AC9/240)</f>
        <v>0</v>
      </c>
      <c r="AE9" s="69">
        <v>1476920</v>
      </c>
      <c r="AF9" s="45"/>
      <c r="AG9" s="52"/>
      <c r="AH9" s="52"/>
      <c r="AI9" s="53">
        <f t="shared" ref="AI9:AI16" si="4">AF9+(AG9/20)+(AH9/240)</f>
        <v>0</v>
      </c>
      <c r="AJ9" s="53">
        <v>1244220</v>
      </c>
      <c r="AK9" s="45"/>
      <c r="AL9" s="52"/>
      <c r="AM9" s="52"/>
      <c r="AN9" s="53">
        <f t="shared" ref="AN9:AN16" si="5">AK9+(AL9/20)+(AM9/240)</f>
        <v>0</v>
      </c>
      <c r="AO9" s="53">
        <v>1342220</v>
      </c>
      <c r="AP9" s="45"/>
      <c r="AQ9" s="52"/>
      <c r="AR9" s="52"/>
      <c r="AS9" s="53">
        <f t="shared" ref="AS9:AS16" si="6">AP9+(AQ9/20)+(AR9/240)</f>
        <v>0</v>
      </c>
      <c r="AT9" s="53">
        <v>1665715</v>
      </c>
      <c r="AU9" s="45"/>
      <c r="AV9" s="52"/>
      <c r="AW9" s="52"/>
      <c r="AX9" s="53">
        <f t="shared" ref="AX9:AX16" si="7">AU9+(AV9/20)+(AW9/240)</f>
        <v>0</v>
      </c>
      <c r="AY9" s="53">
        <v>1665715</v>
      </c>
      <c r="BA9" s="52"/>
      <c r="BB9" s="52"/>
      <c r="BC9" s="53">
        <v>0</v>
      </c>
      <c r="BD9" s="63">
        <v>3175490</v>
      </c>
      <c r="BE9" s="45">
        <v>237166</v>
      </c>
      <c r="BF9" s="52">
        <v>0</v>
      </c>
      <c r="BG9" s="52">
        <v>0</v>
      </c>
      <c r="BH9" s="53">
        <f t="shared" ref="BH9:BH16" si="8">BE9+(BF9/20)+(BG9/240)</f>
        <v>237166</v>
      </c>
      <c r="BI9" s="162">
        <f>+BH9*BI42</f>
        <v>2374130.4791666665</v>
      </c>
      <c r="BJ9" s="45">
        <v>237166</v>
      </c>
      <c r="BK9" s="52">
        <v>0</v>
      </c>
      <c r="BL9" s="52">
        <v>0</v>
      </c>
      <c r="BM9" s="53">
        <f t="shared" ref="BM9:BM16" si="9">BJ9+(BK9/20)+(BL9/240)</f>
        <v>237166</v>
      </c>
      <c r="BN9" s="53">
        <f>+BM9*$BN$42</f>
        <v>3246209.625</v>
      </c>
      <c r="BO9" s="62">
        <v>264966</v>
      </c>
      <c r="BP9" s="52">
        <v>0</v>
      </c>
      <c r="BQ9" s="52">
        <v>0</v>
      </c>
      <c r="BR9" s="53">
        <f t="shared" ref="BR9:BR16" si="10">BO9+(BP9/20)+(BQ9/240)</f>
        <v>264966</v>
      </c>
      <c r="BS9" s="165">
        <f>+BR9*$BS$42</f>
        <v>3974490</v>
      </c>
      <c r="BT9" s="62">
        <v>294432</v>
      </c>
      <c r="BU9" s="52">
        <v>13</v>
      </c>
      <c r="BV9" s="52">
        <v>4</v>
      </c>
      <c r="BW9" s="53">
        <f t="shared" ref="BW9:BW16" si="11">BT9+(BU9/20)+(BV9/240)</f>
        <v>294432.66666666669</v>
      </c>
      <c r="BX9" s="53">
        <f>+BW9*$BX$42</f>
        <v>4434892.041666667</v>
      </c>
      <c r="BY9" s="45"/>
      <c r="BZ9" s="52"/>
      <c r="CA9" s="52"/>
      <c r="CB9" s="53">
        <f t="shared" ref="CB9:CB16" si="12">BY9+(BZ9/20)+(CA9/240)</f>
        <v>0</v>
      </c>
      <c r="CC9" s="172">
        <v>4604440</v>
      </c>
      <c r="CD9" s="62">
        <v>323629</v>
      </c>
      <c r="CE9" s="52">
        <v>6</v>
      </c>
      <c r="CF9" s="52">
        <v>8</v>
      </c>
      <c r="CG9" s="53">
        <f t="shared" ref="CG9:CG16" si="13">CD9+(CE9/20)+(CF9/240)</f>
        <v>323629.33333333331</v>
      </c>
      <c r="CH9" s="163">
        <f>+CG9*$CH$42</f>
        <v>4267861.833333333</v>
      </c>
      <c r="CI9" s="62">
        <v>252762</v>
      </c>
      <c r="CJ9" s="52">
        <v>13</v>
      </c>
      <c r="CK9" s="52">
        <v>4</v>
      </c>
      <c r="CL9" s="53">
        <f t="shared" ref="CL9:CL16" si="14">CI9+(CJ9/20)+(CK9/240)</f>
        <v>252762.66666666666</v>
      </c>
      <c r="CM9" s="163">
        <f>+CL9*$CM$42</f>
        <v>3357004.1666666665</v>
      </c>
      <c r="CN9" s="62">
        <v>202496</v>
      </c>
      <c r="CO9" s="52">
        <v>0</v>
      </c>
      <c r="CP9" s="52">
        <v>0</v>
      </c>
      <c r="CQ9" s="53">
        <f t="shared" ref="CQ9:CQ16" si="15">CN9+(CO9/20)+(CP9/240)</f>
        <v>202496</v>
      </c>
      <c r="CR9" s="163">
        <f>+CQ9*$CR$42</f>
        <v>2746352</v>
      </c>
      <c r="CS9" s="62">
        <v>180361</v>
      </c>
      <c r="CT9" s="52">
        <v>2</v>
      </c>
      <c r="CU9" s="52">
        <v>6</v>
      </c>
      <c r="CV9" s="53">
        <f t="shared" ref="CV9:CV16" si="16">CS9+(CT9/20)+(CU9/240)</f>
        <v>180361.125</v>
      </c>
      <c r="CW9" s="163">
        <f>+CV9*$CW$42</f>
        <v>2417966.33203125</v>
      </c>
      <c r="CX9" s="45"/>
      <c r="CY9" s="52"/>
      <c r="CZ9" s="52"/>
      <c r="DA9" s="53">
        <f t="shared" ref="DA9:DA16" si="17">CX9+(CY9/20)+(CZ9/240)</f>
        <v>0</v>
      </c>
      <c r="DB9" s="172">
        <v>2598815</v>
      </c>
      <c r="DC9" s="45"/>
      <c r="DD9" s="52"/>
      <c r="DE9" s="52"/>
      <c r="DF9" s="53">
        <f t="shared" ref="DF9:DF16" si="18">DC9+(DD9/20)+(DE9/240)</f>
        <v>0</v>
      </c>
      <c r="DG9" s="172">
        <v>2912815</v>
      </c>
      <c r="DH9" s="62"/>
      <c r="DI9" s="52">
        <v>0</v>
      </c>
      <c r="DJ9" s="52">
        <v>0</v>
      </c>
      <c r="DK9" s="53">
        <f t="shared" ref="DK9:DK16" si="19">DH9+(DI9/20)+(DJ9/240)</f>
        <v>0</v>
      </c>
      <c r="DL9" s="53">
        <v>2394815</v>
      </c>
      <c r="DM9" s="45"/>
      <c r="DN9" s="52"/>
      <c r="DO9" s="52"/>
      <c r="DP9" s="53">
        <f t="shared" ref="DP9:DP16" si="20">DM9+(DN9/20)+(DO9/240)</f>
        <v>0</v>
      </c>
      <c r="DQ9" s="191">
        <v>2676815</v>
      </c>
      <c r="DR9" s="45"/>
      <c r="DS9" s="52"/>
      <c r="DT9" s="52"/>
      <c r="DU9" s="53">
        <f t="shared" ref="DU9:DU16" si="21">DR9+(DS9/20)+(DT9/240)</f>
        <v>0</v>
      </c>
      <c r="DV9" s="53">
        <v>2607051</v>
      </c>
      <c r="DW9" s="45"/>
      <c r="DX9" s="52"/>
      <c r="DY9" s="52"/>
      <c r="DZ9" s="53">
        <f t="shared" ref="DZ9:DZ16" si="22">DW9+(DX9/20)+(DY9/240)</f>
        <v>0</v>
      </c>
      <c r="EA9" s="191">
        <v>2079051</v>
      </c>
      <c r="EB9" s="45"/>
      <c r="EC9" s="52"/>
      <c r="ED9" s="52"/>
      <c r="EE9" s="53">
        <f t="shared" ref="EE9:EE16" si="23">EB9+(EC9/20)+(ED9/240)</f>
        <v>0</v>
      </c>
      <c r="EF9" s="53">
        <v>3050000</v>
      </c>
      <c r="EG9" s="45"/>
      <c r="EH9" s="52"/>
      <c r="EI9" s="52"/>
      <c r="EJ9" s="53">
        <f t="shared" ref="EJ9:EJ16" si="24">EG9+(EH9/20)+(EI9/240)</f>
        <v>0</v>
      </c>
      <c r="EK9" s="53">
        <v>2260735</v>
      </c>
      <c r="EO9" s="58">
        <v>151470</v>
      </c>
      <c r="EP9" s="163">
        <f>+EO9*$EP$42</f>
        <v>2019599.4950999999</v>
      </c>
    </row>
    <row r="10" spans="1:146">
      <c r="A10" s="1" t="s">
        <v>862</v>
      </c>
      <c r="B10" s="30"/>
      <c r="C10" s="30"/>
      <c r="D10" s="30"/>
      <c r="E10" s="55">
        <v>0</v>
      </c>
      <c r="F10" s="157"/>
      <c r="G10" s="30"/>
      <c r="H10" s="30"/>
      <c r="I10" s="30"/>
      <c r="J10" s="57">
        <v>0</v>
      </c>
      <c r="K10" s="57">
        <v>3101.22</v>
      </c>
      <c r="L10" s="52"/>
      <c r="M10" s="52"/>
      <c r="N10" s="52"/>
      <c r="O10" s="53">
        <f t="shared" si="0"/>
        <v>0</v>
      </c>
      <c r="P10" s="53"/>
      <c r="Q10" s="52"/>
      <c r="R10" s="52"/>
      <c r="S10" s="52"/>
      <c r="T10" s="53">
        <f t="shared" si="1"/>
        <v>0</v>
      </c>
      <c r="U10" s="53">
        <v>6130.67</v>
      </c>
      <c r="V10" s="52"/>
      <c r="W10" s="52"/>
      <c r="X10" s="52"/>
      <c r="Y10" s="53">
        <f t="shared" si="2"/>
        <v>0</v>
      </c>
      <c r="Z10" s="53"/>
      <c r="AA10" s="52"/>
      <c r="AB10" s="52"/>
      <c r="AC10" s="52"/>
      <c r="AD10" s="53">
        <f t="shared" si="3"/>
        <v>0</v>
      </c>
      <c r="AE10" s="53">
        <v>20755.55</v>
      </c>
      <c r="AF10" s="52"/>
      <c r="AG10" s="52"/>
      <c r="AH10" s="52"/>
      <c r="AI10" s="53">
        <f t="shared" si="4"/>
        <v>0</v>
      </c>
      <c r="AJ10" s="53"/>
      <c r="AK10" s="52"/>
      <c r="AL10" s="52"/>
      <c r="AM10" s="52"/>
      <c r="AN10" s="53">
        <f t="shared" si="5"/>
        <v>0</v>
      </c>
      <c r="AO10" s="53"/>
      <c r="AP10" s="52"/>
      <c r="AQ10" s="52"/>
      <c r="AR10" s="52"/>
      <c r="AS10" s="53">
        <f t="shared" si="6"/>
        <v>0</v>
      </c>
      <c r="AT10" s="53"/>
      <c r="AU10" s="52"/>
      <c r="AV10" s="52"/>
      <c r="AW10" s="52"/>
      <c r="AX10" s="53">
        <f t="shared" si="7"/>
        <v>0</v>
      </c>
      <c r="AY10" s="53"/>
      <c r="AZ10" s="30"/>
      <c r="BA10" s="52"/>
      <c r="BB10" s="52"/>
      <c r="BC10" s="53">
        <v>0</v>
      </c>
      <c r="BD10" s="65">
        <v>160889.98000000001</v>
      </c>
      <c r="BE10" s="52">
        <v>12619</v>
      </c>
      <c r="BF10" s="52">
        <v>13</v>
      </c>
      <c r="BG10" s="52">
        <v>1</v>
      </c>
      <c r="BH10" s="53">
        <f t="shared" si="8"/>
        <v>12619.654166666667</v>
      </c>
      <c r="BI10" s="162">
        <f>+BH10*BI42</f>
        <v>126327.99639756944</v>
      </c>
      <c r="BJ10" s="52">
        <v>13379</v>
      </c>
      <c r="BK10" s="52">
        <v>4</v>
      </c>
      <c r="BL10" s="52">
        <v>6</v>
      </c>
      <c r="BM10" s="53">
        <f t="shared" si="9"/>
        <v>13379.225</v>
      </c>
      <c r="BN10" s="53">
        <f>+BM10*$BN$42</f>
        <v>183128.14218749999</v>
      </c>
      <c r="BO10" s="52">
        <v>12582</v>
      </c>
      <c r="BP10" s="52">
        <v>8</v>
      </c>
      <c r="BQ10" s="52">
        <v>1</v>
      </c>
      <c r="BR10" s="53">
        <f t="shared" si="10"/>
        <v>12582.404166666667</v>
      </c>
      <c r="BS10" s="165">
        <f>+BR10*$BS$42</f>
        <v>188736.0625</v>
      </c>
      <c r="BT10" s="52"/>
      <c r="BU10" s="52"/>
      <c r="BV10" s="52"/>
      <c r="BW10" s="53">
        <f t="shared" si="11"/>
        <v>0</v>
      </c>
      <c r="BX10" s="53"/>
      <c r="BY10" s="52"/>
      <c r="BZ10" s="52"/>
      <c r="CA10" s="52"/>
      <c r="CB10" s="53">
        <f t="shared" si="12"/>
        <v>0</v>
      </c>
      <c r="CC10" s="53"/>
      <c r="CD10" s="52"/>
      <c r="CE10" s="52"/>
      <c r="CF10" s="52"/>
      <c r="CG10" s="53">
        <f t="shared" si="13"/>
        <v>0</v>
      </c>
      <c r="CH10" s="163"/>
      <c r="CI10" s="52">
        <v>7437</v>
      </c>
      <c r="CJ10" s="52">
        <v>8</v>
      </c>
      <c r="CK10" s="52">
        <v>2</v>
      </c>
      <c r="CL10" s="53">
        <f t="shared" si="14"/>
        <v>7437.4083333333328</v>
      </c>
      <c r="CM10" s="163">
        <f>+CL10*$CM$42</f>
        <v>98778.079427083328</v>
      </c>
      <c r="CN10" s="52"/>
      <c r="CO10" s="52"/>
      <c r="CP10" s="52"/>
      <c r="CQ10" s="53">
        <f t="shared" si="15"/>
        <v>0</v>
      </c>
      <c r="CR10" s="53"/>
      <c r="CS10" s="52"/>
      <c r="CT10" s="52"/>
      <c r="CU10" s="52"/>
      <c r="CV10" s="53">
        <f t="shared" si="16"/>
        <v>0</v>
      </c>
      <c r="CW10" s="53"/>
      <c r="CX10" s="52"/>
      <c r="CY10" s="52"/>
      <c r="CZ10" s="52"/>
      <c r="DA10" s="53">
        <f t="shared" si="17"/>
        <v>0</v>
      </c>
      <c r="DB10" s="53"/>
      <c r="DC10" s="52"/>
      <c r="DD10" s="52"/>
      <c r="DE10" s="52"/>
      <c r="DF10" s="53">
        <f t="shared" si="18"/>
        <v>0</v>
      </c>
      <c r="DG10" s="53"/>
      <c r="DH10" s="52"/>
      <c r="DI10" s="52"/>
      <c r="DJ10" s="52"/>
      <c r="DK10" s="53">
        <f t="shared" si="19"/>
        <v>0</v>
      </c>
      <c r="DL10" s="53">
        <v>165268.07</v>
      </c>
      <c r="DM10" s="52"/>
      <c r="DN10" s="52"/>
      <c r="DO10" s="52"/>
      <c r="DP10" s="53">
        <f t="shared" si="20"/>
        <v>0</v>
      </c>
      <c r="DQ10" s="53"/>
      <c r="DR10" s="52"/>
      <c r="DS10" s="52"/>
      <c r="DT10" s="52"/>
      <c r="DU10" s="53">
        <f t="shared" si="21"/>
        <v>0</v>
      </c>
      <c r="DV10" s="53">
        <v>90854.11</v>
      </c>
      <c r="DW10" s="52"/>
      <c r="DX10" s="52"/>
      <c r="DY10" s="52"/>
      <c r="DZ10" s="53">
        <f t="shared" si="22"/>
        <v>0</v>
      </c>
      <c r="EA10" s="53"/>
      <c r="EB10" s="52"/>
      <c r="EC10" s="52"/>
      <c r="ED10" s="52"/>
      <c r="EE10" s="53">
        <f t="shared" si="23"/>
        <v>0</v>
      </c>
      <c r="EF10" s="53">
        <v>133308.82</v>
      </c>
      <c r="EG10" s="52"/>
      <c r="EH10" s="52"/>
      <c r="EI10" s="52"/>
      <c r="EJ10" s="53">
        <f t="shared" si="24"/>
        <v>0</v>
      </c>
      <c r="EK10" s="53">
        <v>139460.82999999999</v>
      </c>
      <c r="EL10" s="52"/>
      <c r="EM10" s="52"/>
      <c r="EN10" s="52"/>
      <c r="EO10" s="53">
        <f t="shared" ref="EO10:EO16" si="25">EL10+(EM10/20)+(EN10/240)</f>
        <v>0</v>
      </c>
      <c r="EP10" s="53"/>
    </row>
    <row r="11" spans="1:146">
      <c r="A11" s="1" t="s">
        <v>864</v>
      </c>
      <c r="B11" s="30"/>
      <c r="C11" s="30"/>
      <c r="D11" s="30"/>
      <c r="E11" s="55">
        <v>0</v>
      </c>
      <c r="F11" s="157"/>
      <c r="G11" s="30"/>
      <c r="H11" s="30"/>
      <c r="I11" s="30"/>
      <c r="J11" s="57">
        <v>0</v>
      </c>
      <c r="K11" s="57"/>
      <c r="L11" s="52"/>
      <c r="M11" s="52"/>
      <c r="N11" s="52"/>
      <c r="O11" s="53">
        <f t="shared" si="0"/>
        <v>0</v>
      </c>
      <c r="P11" s="53"/>
      <c r="Q11" s="52"/>
      <c r="R11" s="52"/>
      <c r="S11" s="52"/>
      <c r="T11" s="53">
        <f t="shared" si="1"/>
        <v>0</v>
      </c>
      <c r="U11" s="53"/>
      <c r="V11" s="52"/>
      <c r="W11" s="52"/>
      <c r="X11" s="52"/>
      <c r="Y11" s="53">
        <f t="shared" si="2"/>
        <v>0</v>
      </c>
      <c r="Z11" s="53"/>
      <c r="AA11" s="52"/>
      <c r="AB11" s="52"/>
      <c r="AC11" s="52"/>
      <c r="AD11" s="53">
        <f t="shared" si="3"/>
        <v>0</v>
      </c>
      <c r="AE11" s="53"/>
      <c r="AF11" s="52"/>
      <c r="AG11" s="52"/>
      <c r="AH11" s="52"/>
      <c r="AI11" s="53">
        <f t="shared" si="4"/>
        <v>0</v>
      </c>
      <c r="AJ11" s="53"/>
      <c r="AK11" s="52"/>
      <c r="AL11" s="52"/>
      <c r="AM11" s="52"/>
      <c r="AN11" s="53">
        <f t="shared" si="5"/>
        <v>0</v>
      </c>
      <c r="AO11" s="53"/>
      <c r="AP11" s="52"/>
      <c r="AQ11" s="52"/>
      <c r="AR11" s="52"/>
      <c r="AS11" s="53">
        <f t="shared" si="6"/>
        <v>0</v>
      </c>
      <c r="AT11" s="53"/>
      <c r="AU11" s="52"/>
      <c r="AV11" s="52"/>
      <c r="AW11" s="52"/>
      <c r="AX11" s="53">
        <f t="shared" si="7"/>
        <v>0</v>
      </c>
      <c r="AY11" s="53"/>
      <c r="AZ11" s="52"/>
      <c r="BA11" s="52"/>
      <c r="BB11" s="52"/>
      <c r="BC11" s="53">
        <f t="shared" ref="BC11:BC16" si="26">AZ11+(BA11/20)+(BB11/240)</f>
        <v>0</v>
      </c>
      <c r="BD11" s="64"/>
      <c r="BE11" s="52"/>
      <c r="BF11" s="52"/>
      <c r="BG11" s="52"/>
      <c r="BH11" s="53">
        <f t="shared" si="8"/>
        <v>0</v>
      </c>
      <c r="BI11" s="53"/>
      <c r="BJ11" s="52"/>
      <c r="BK11" s="52"/>
      <c r="BL11" s="52"/>
      <c r="BM11" s="53">
        <f t="shared" si="9"/>
        <v>0</v>
      </c>
      <c r="BN11" s="53"/>
      <c r="BO11" s="52"/>
      <c r="BP11" s="52"/>
      <c r="BQ11" s="52"/>
      <c r="BR11" s="53">
        <f t="shared" si="10"/>
        <v>0</v>
      </c>
      <c r="BS11" s="53"/>
      <c r="BT11" s="52"/>
      <c r="BU11" s="52"/>
      <c r="BV11" s="52"/>
      <c r="BW11" s="53">
        <f t="shared" si="11"/>
        <v>0</v>
      </c>
      <c r="BX11" s="53"/>
      <c r="BY11" s="52"/>
      <c r="BZ11" s="52"/>
      <c r="CA11" s="52"/>
      <c r="CB11" s="53">
        <f t="shared" si="12"/>
        <v>0</v>
      </c>
      <c r="CC11" s="53"/>
      <c r="CD11" s="52"/>
      <c r="CE11" s="52"/>
      <c r="CF11" s="52"/>
      <c r="CG11" s="53">
        <f t="shared" si="13"/>
        <v>0</v>
      </c>
      <c r="CH11" s="163"/>
      <c r="CI11" s="52"/>
      <c r="CJ11" s="52"/>
      <c r="CK11" s="52"/>
      <c r="CL11" s="53">
        <f t="shared" si="14"/>
        <v>0</v>
      </c>
      <c r="CM11" s="53"/>
      <c r="CN11" s="52"/>
      <c r="CO11" s="52"/>
      <c r="CP11" s="52"/>
      <c r="CQ11" s="53">
        <f t="shared" si="15"/>
        <v>0</v>
      </c>
      <c r="CR11" s="53"/>
      <c r="CS11" s="52"/>
      <c r="CT11" s="52"/>
      <c r="CU11" s="52"/>
      <c r="CV11" s="53">
        <f t="shared" si="16"/>
        <v>0</v>
      </c>
      <c r="CW11" s="53"/>
      <c r="CX11" s="52"/>
      <c r="CY11" s="52"/>
      <c r="CZ11" s="52"/>
      <c r="DA11" s="53">
        <f t="shared" si="17"/>
        <v>0</v>
      </c>
      <c r="DB11" s="53"/>
      <c r="DC11" s="52"/>
      <c r="DD11" s="52"/>
      <c r="DE11" s="52"/>
      <c r="DF11" s="53">
        <f t="shared" si="18"/>
        <v>0</v>
      </c>
      <c r="DG11" s="53"/>
      <c r="DH11" s="52"/>
      <c r="DI11" s="52"/>
      <c r="DJ11" s="52"/>
      <c r="DK11" s="53">
        <f t="shared" si="19"/>
        <v>0</v>
      </c>
      <c r="DL11" s="53"/>
      <c r="DM11" s="52"/>
      <c r="DN11" s="52"/>
      <c r="DO11" s="52"/>
      <c r="DP11" s="53">
        <f t="shared" si="20"/>
        <v>0</v>
      </c>
      <c r="DQ11" s="53"/>
      <c r="DR11" s="52"/>
      <c r="DS11" s="52"/>
      <c r="DT11" s="52"/>
      <c r="DU11" s="53">
        <f t="shared" si="21"/>
        <v>0</v>
      </c>
      <c r="DV11" s="53"/>
      <c r="DW11" s="52"/>
      <c r="DX11" s="52"/>
      <c r="DY11" s="52"/>
      <c r="DZ11" s="53">
        <f t="shared" si="22"/>
        <v>0</v>
      </c>
      <c r="EA11" s="53"/>
      <c r="EB11" s="52"/>
      <c r="EC11" s="52"/>
      <c r="ED11" s="52"/>
      <c r="EE11" s="53">
        <f t="shared" si="23"/>
        <v>0</v>
      </c>
      <c r="EF11" s="53"/>
      <c r="EG11" s="52"/>
      <c r="EH11" s="52"/>
      <c r="EI11" s="52"/>
      <c r="EJ11" s="53">
        <f t="shared" si="24"/>
        <v>0</v>
      </c>
      <c r="EK11" s="53"/>
      <c r="EL11" s="52"/>
      <c r="EM11" s="52"/>
      <c r="EN11" s="52"/>
      <c r="EO11" s="53">
        <f t="shared" si="25"/>
        <v>0</v>
      </c>
      <c r="EP11" s="53"/>
    </row>
    <row r="12" spans="1:146">
      <c r="A12" s="1" t="s">
        <v>865</v>
      </c>
      <c r="B12" s="30"/>
      <c r="C12" s="30"/>
      <c r="D12" s="30"/>
      <c r="E12" s="55">
        <v>0</v>
      </c>
      <c r="F12" s="157"/>
      <c r="G12" s="30"/>
      <c r="H12" s="30"/>
      <c r="I12" s="30"/>
      <c r="J12" s="57">
        <v>0</v>
      </c>
      <c r="K12" s="57"/>
      <c r="L12" s="52"/>
      <c r="M12" s="52"/>
      <c r="N12" s="52"/>
      <c r="O12" s="53">
        <f t="shared" si="0"/>
        <v>0</v>
      </c>
      <c r="P12" s="53"/>
      <c r="Q12" s="52"/>
      <c r="R12" s="52"/>
      <c r="S12" s="52"/>
      <c r="T12" s="53">
        <f t="shared" si="1"/>
        <v>0</v>
      </c>
      <c r="U12" s="53"/>
      <c r="V12" s="52"/>
      <c r="W12" s="52"/>
      <c r="X12" s="52"/>
      <c r="Y12" s="53">
        <f t="shared" si="2"/>
        <v>0</v>
      </c>
      <c r="Z12" s="53"/>
      <c r="AA12" s="52"/>
      <c r="AB12" s="52"/>
      <c r="AC12" s="52"/>
      <c r="AD12" s="53">
        <f t="shared" si="3"/>
        <v>0</v>
      </c>
      <c r="AE12" s="53"/>
      <c r="AF12" s="52"/>
      <c r="AG12" s="52"/>
      <c r="AH12" s="52"/>
      <c r="AI12" s="53">
        <f t="shared" si="4"/>
        <v>0</v>
      </c>
      <c r="AJ12" s="53"/>
      <c r="AK12" s="52"/>
      <c r="AL12" s="52"/>
      <c r="AM12" s="52"/>
      <c r="AN12" s="53">
        <f t="shared" si="5"/>
        <v>0</v>
      </c>
      <c r="AO12" s="53"/>
      <c r="AP12" s="52"/>
      <c r="AQ12" s="52"/>
      <c r="AR12" s="52"/>
      <c r="AS12" s="53">
        <f t="shared" si="6"/>
        <v>0</v>
      </c>
      <c r="AT12" s="53"/>
      <c r="AU12" s="52"/>
      <c r="AV12" s="52"/>
      <c r="AW12" s="52"/>
      <c r="AX12" s="53">
        <f t="shared" si="7"/>
        <v>0</v>
      </c>
      <c r="AY12" s="53"/>
      <c r="AZ12" s="52"/>
      <c r="BA12" s="52"/>
      <c r="BB12" s="52"/>
      <c r="BC12" s="53">
        <f t="shared" si="26"/>
        <v>0</v>
      </c>
      <c r="BD12" s="53"/>
      <c r="BE12" s="52"/>
      <c r="BF12" s="52"/>
      <c r="BG12" s="52"/>
      <c r="BH12" s="53">
        <f t="shared" si="8"/>
        <v>0</v>
      </c>
      <c r="BI12" s="53"/>
      <c r="BJ12" s="52"/>
      <c r="BK12" s="52"/>
      <c r="BL12" s="52"/>
      <c r="BM12" s="53">
        <f t="shared" si="9"/>
        <v>0</v>
      </c>
      <c r="BN12" s="53"/>
      <c r="BO12" s="52"/>
      <c r="BP12" s="52"/>
      <c r="BQ12" s="52"/>
      <c r="BR12" s="53">
        <f t="shared" si="10"/>
        <v>0</v>
      </c>
      <c r="BS12" s="53"/>
      <c r="BT12" s="52"/>
      <c r="BU12" s="52"/>
      <c r="BV12" s="52"/>
      <c r="BW12" s="53">
        <f t="shared" si="11"/>
        <v>0</v>
      </c>
      <c r="BX12" s="53"/>
      <c r="BY12" s="52"/>
      <c r="BZ12" s="52"/>
      <c r="CA12" s="52"/>
      <c r="CB12" s="53">
        <f t="shared" si="12"/>
        <v>0</v>
      </c>
      <c r="CC12" s="53"/>
      <c r="CD12" s="52"/>
      <c r="CE12" s="52"/>
      <c r="CF12" s="52"/>
      <c r="CG12" s="53">
        <f t="shared" si="13"/>
        <v>0</v>
      </c>
      <c r="CH12" s="163"/>
      <c r="CI12" s="52"/>
      <c r="CJ12" s="52"/>
      <c r="CK12" s="52"/>
      <c r="CL12" s="53">
        <f t="shared" si="14"/>
        <v>0</v>
      </c>
      <c r="CM12" s="53"/>
      <c r="CN12" s="52"/>
      <c r="CO12" s="52"/>
      <c r="CP12" s="52"/>
      <c r="CQ12" s="53">
        <f t="shared" si="15"/>
        <v>0</v>
      </c>
      <c r="CR12" s="53"/>
      <c r="CS12" s="52"/>
      <c r="CT12" s="52"/>
      <c r="CU12" s="52"/>
      <c r="CV12" s="53">
        <f t="shared" si="16"/>
        <v>0</v>
      </c>
      <c r="CW12" s="53"/>
      <c r="CX12" s="52"/>
      <c r="CY12" s="52"/>
      <c r="CZ12" s="52"/>
      <c r="DA12" s="53">
        <f t="shared" si="17"/>
        <v>0</v>
      </c>
      <c r="DB12" s="53"/>
      <c r="DC12" s="52"/>
      <c r="DD12" s="52"/>
      <c r="DE12" s="52"/>
      <c r="DF12" s="53">
        <f t="shared" si="18"/>
        <v>0</v>
      </c>
      <c r="DG12" s="53"/>
      <c r="DH12" s="52"/>
      <c r="DI12" s="52"/>
      <c r="DJ12" s="52"/>
      <c r="DK12" s="53">
        <f t="shared" si="19"/>
        <v>0</v>
      </c>
      <c r="DL12" s="53"/>
      <c r="DM12" s="52"/>
      <c r="DN12" s="52"/>
      <c r="DO12" s="52"/>
      <c r="DP12" s="53">
        <f t="shared" si="20"/>
        <v>0</v>
      </c>
      <c r="DQ12" s="53"/>
      <c r="DR12" s="52"/>
      <c r="DS12" s="52"/>
      <c r="DT12" s="52"/>
      <c r="DU12" s="53">
        <f t="shared" si="21"/>
        <v>0</v>
      </c>
      <c r="DV12" s="53"/>
      <c r="DW12" s="52"/>
      <c r="DX12" s="52"/>
      <c r="DY12" s="52"/>
      <c r="DZ12" s="53">
        <f t="shared" si="22"/>
        <v>0</v>
      </c>
      <c r="EA12" s="53"/>
      <c r="EB12" s="52"/>
      <c r="EC12" s="52"/>
      <c r="ED12" s="52"/>
      <c r="EE12" s="53">
        <f t="shared" si="23"/>
        <v>0</v>
      </c>
      <c r="EF12" s="53"/>
      <c r="EG12" s="52"/>
      <c r="EH12" s="52"/>
      <c r="EI12" s="52"/>
      <c r="EJ12" s="53">
        <f t="shared" si="24"/>
        <v>0</v>
      </c>
      <c r="EK12" s="53"/>
      <c r="EL12" s="52"/>
      <c r="EM12" s="52"/>
      <c r="EN12" s="52"/>
      <c r="EO12" s="53">
        <f t="shared" si="25"/>
        <v>0</v>
      </c>
      <c r="EP12" s="53"/>
    </row>
    <row r="13" spans="1:146">
      <c r="A13" s="1" t="s">
        <v>885</v>
      </c>
      <c r="B13" s="30"/>
      <c r="C13" s="30"/>
      <c r="D13" s="30"/>
      <c r="E13" s="58">
        <v>0</v>
      </c>
      <c r="F13" s="50"/>
      <c r="G13" s="30"/>
      <c r="H13" s="30"/>
      <c r="I13" s="30"/>
      <c r="J13" s="58">
        <v>0</v>
      </c>
      <c r="K13" s="56"/>
      <c r="L13" s="52"/>
      <c r="M13" s="52"/>
      <c r="N13" s="52"/>
      <c r="O13" s="53">
        <f t="shared" si="0"/>
        <v>0</v>
      </c>
      <c r="P13" s="53">
        <v>2659.9699999999721</v>
      </c>
      <c r="Q13" s="52"/>
      <c r="R13" s="52"/>
      <c r="S13" s="52"/>
      <c r="T13" s="53">
        <f t="shared" si="1"/>
        <v>0</v>
      </c>
      <c r="U13" s="53"/>
      <c r="V13" s="52"/>
      <c r="W13" s="52"/>
      <c r="X13" s="52"/>
      <c r="Y13" s="53">
        <f t="shared" si="2"/>
        <v>0</v>
      </c>
      <c r="Z13" s="53">
        <v>9895.1299999998882</v>
      </c>
      <c r="AA13" s="52"/>
      <c r="AB13" s="52"/>
      <c r="AC13" s="52"/>
      <c r="AD13" s="53">
        <f t="shared" si="3"/>
        <v>0</v>
      </c>
      <c r="AE13" s="53"/>
      <c r="AF13" s="52"/>
      <c r="AG13" s="52"/>
      <c r="AH13" s="52"/>
      <c r="AI13" s="53">
        <f t="shared" si="4"/>
        <v>0</v>
      </c>
      <c r="AJ13" s="53"/>
      <c r="AK13" s="52"/>
      <c r="AL13" s="52"/>
      <c r="AM13" s="52"/>
      <c r="AN13" s="53">
        <f t="shared" si="5"/>
        <v>0</v>
      </c>
      <c r="AO13" s="53"/>
      <c r="AP13" s="52"/>
      <c r="AQ13" s="52"/>
      <c r="AR13" s="52"/>
      <c r="AS13" s="53">
        <f t="shared" si="6"/>
        <v>0</v>
      </c>
      <c r="AT13" s="53"/>
      <c r="AU13" s="52"/>
      <c r="AV13" s="52"/>
      <c r="AW13" s="52"/>
      <c r="AX13" s="53">
        <f t="shared" si="7"/>
        <v>0</v>
      </c>
      <c r="AY13" s="53"/>
      <c r="AZ13" s="52"/>
      <c r="BA13" s="52"/>
      <c r="BB13" s="52"/>
      <c r="BC13" s="53">
        <f t="shared" si="26"/>
        <v>0</v>
      </c>
      <c r="BD13" s="53"/>
      <c r="BE13" s="52"/>
      <c r="BF13" s="52"/>
      <c r="BG13" s="52"/>
      <c r="BH13" s="53">
        <f t="shared" si="8"/>
        <v>0</v>
      </c>
      <c r="BI13" s="53"/>
      <c r="BJ13" s="52"/>
      <c r="BK13" s="52"/>
      <c r="BL13" s="52"/>
      <c r="BM13" s="53">
        <f t="shared" si="9"/>
        <v>0</v>
      </c>
      <c r="BN13" s="53"/>
      <c r="BO13" s="52"/>
      <c r="BP13" s="52"/>
      <c r="BQ13" s="52"/>
      <c r="BR13" s="53">
        <f t="shared" si="10"/>
        <v>0</v>
      </c>
      <c r="BS13" s="53"/>
      <c r="BT13" s="52">
        <v>8956</v>
      </c>
      <c r="BU13" s="52">
        <v>18</v>
      </c>
      <c r="BV13" s="52">
        <v>2</v>
      </c>
      <c r="BW13" s="53">
        <f t="shared" si="11"/>
        <v>8956.9083333333328</v>
      </c>
      <c r="BX13" s="53">
        <f>+BW13*$BX$42</f>
        <v>134913.43177083333</v>
      </c>
      <c r="BY13" s="52"/>
      <c r="BZ13" s="52"/>
      <c r="CA13" s="52"/>
      <c r="CB13" s="53">
        <f t="shared" si="12"/>
        <v>0</v>
      </c>
      <c r="CC13" s="53">
        <v>691225.21875</v>
      </c>
      <c r="CD13" s="52">
        <v>12284</v>
      </c>
      <c r="CE13" s="52">
        <v>15</v>
      </c>
      <c r="CF13" s="52">
        <v>2</v>
      </c>
      <c r="CG13" s="53">
        <f t="shared" si="13"/>
        <v>12284.758333333333</v>
      </c>
      <c r="CH13" s="163">
        <f>+CG13*$CH$42</f>
        <v>162005.25052083333</v>
      </c>
      <c r="CI13" s="52"/>
      <c r="CJ13" s="52"/>
      <c r="CK13" s="52"/>
      <c r="CL13" s="53">
        <f t="shared" si="14"/>
        <v>0</v>
      </c>
      <c r="CM13" s="53"/>
      <c r="CN13" s="52">
        <v>7078</v>
      </c>
      <c r="CO13" s="52">
        <v>19</v>
      </c>
      <c r="CP13" s="52">
        <v>7</v>
      </c>
      <c r="CQ13" s="53">
        <f t="shared" si="15"/>
        <v>7078.9791666666661</v>
      </c>
      <c r="CR13" s="163">
        <f>+CQ13*$CR$42</f>
        <v>96008.654947916657</v>
      </c>
      <c r="CS13" s="52">
        <v>3909</v>
      </c>
      <c r="CT13" s="52">
        <v>4</v>
      </c>
      <c r="CU13" s="52">
        <v>9</v>
      </c>
      <c r="CV13" s="53">
        <f t="shared" si="16"/>
        <v>3909.2374999999997</v>
      </c>
      <c r="CW13" s="163">
        <f>+CV13*$CW$42</f>
        <v>52408.215234374999</v>
      </c>
      <c r="CX13" s="52"/>
      <c r="CY13" s="52"/>
      <c r="CZ13" s="52"/>
      <c r="DA13" s="53">
        <f t="shared" si="17"/>
        <v>0</v>
      </c>
      <c r="DB13" s="53">
        <v>967349.1386814164</v>
      </c>
      <c r="DC13" s="52"/>
      <c r="DD13" s="52"/>
      <c r="DE13" s="52"/>
      <c r="DF13" s="53">
        <f t="shared" si="18"/>
        <v>0</v>
      </c>
      <c r="DG13" s="190">
        <v>264349.14</v>
      </c>
      <c r="DH13" s="52"/>
      <c r="DI13" s="52"/>
      <c r="DJ13" s="52"/>
      <c r="DK13" s="53">
        <f t="shared" si="19"/>
        <v>0</v>
      </c>
      <c r="DL13" s="53">
        <v>27751.64</v>
      </c>
      <c r="DM13" s="52"/>
      <c r="DN13" s="52"/>
      <c r="DO13" s="52"/>
      <c r="DP13" s="53">
        <f t="shared" si="20"/>
        <v>0</v>
      </c>
      <c r="DQ13" s="53">
        <v>277349.13912586076</v>
      </c>
      <c r="DR13" s="52"/>
      <c r="DS13" s="52"/>
      <c r="DT13" s="52"/>
      <c r="DU13" s="53">
        <f t="shared" si="21"/>
        <v>0</v>
      </c>
      <c r="DV13" s="53">
        <v>50124.35</v>
      </c>
      <c r="DW13" s="52"/>
      <c r="DX13" s="52"/>
      <c r="DY13" s="52"/>
      <c r="DZ13" s="53">
        <f t="shared" si="22"/>
        <v>0</v>
      </c>
      <c r="EA13" s="53">
        <v>139998.00066845817</v>
      </c>
      <c r="EB13" s="52"/>
      <c r="EC13" s="52"/>
      <c r="ED13" s="52"/>
      <c r="EE13" s="53">
        <f t="shared" si="23"/>
        <v>0</v>
      </c>
      <c r="EF13" s="53">
        <v>18500</v>
      </c>
      <c r="EG13" s="52"/>
      <c r="EH13" s="52"/>
      <c r="EI13" s="52"/>
      <c r="EJ13" s="53">
        <f t="shared" si="24"/>
        <v>0</v>
      </c>
      <c r="EK13" s="53">
        <v>207539.27</v>
      </c>
      <c r="EL13" s="52"/>
      <c r="EM13" s="52"/>
      <c r="EN13" s="52"/>
      <c r="EO13" s="53">
        <f t="shared" si="25"/>
        <v>0</v>
      </c>
      <c r="EP13" s="53"/>
    </row>
    <row r="14" spans="1:146">
      <c r="A14" s="1" t="s">
        <v>887</v>
      </c>
      <c r="B14" s="30"/>
      <c r="C14" s="30"/>
      <c r="D14" s="30"/>
      <c r="E14" s="58">
        <v>0</v>
      </c>
      <c r="F14" s="50"/>
      <c r="G14" s="30"/>
      <c r="H14" s="30"/>
      <c r="I14" s="30"/>
      <c r="J14" s="58">
        <v>0</v>
      </c>
      <c r="K14" s="56"/>
      <c r="L14" s="52"/>
      <c r="M14" s="52"/>
      <c r="N14" s="52"/>
      <c r="O14" s="53">
        <f t="shared" si="0"/>
        <v>0</v>
      </c>
      <c r="P14" s="53"/>
      <c r="Q14" s="52"/>
      <c r="R14" s="52"/>
      <c r="S14" s="52"/>
      <c r="T14" s="53">
        <f t="shared" si="1"/>
        <v>0</v>
      </c>
      <c r="U14" s="53"/>
      <c r="V14" s="52"/>
      <c r="W14" s="52"/>
      <c r="X14" s="52"/>
      <c r="Y14" s="53">
        <f t="shared" si="2"/>
        <v>0</v>
      </c>
      <c r="Z14" s="53"/>
      <c r="AA14" s="52"/>
      <c r="AB14" s="52"/>
      <c r="AC14" s="52"/>
      <c r="AD14" s="53">
        <f t="shared" si="3"/>
        <v>0</v>
      </c>
      <c r="AE14" s="53"/>
      <c r="AF14" s="52"/>
      <c r="AG14" s="52"/>
      <c r="AH14" s="52"/>
      <c r="AI14" s="53">
        <f t="shared" si="4"/>
        <v>0</v>
      </c>
      <c r="AJ14" s="53"/>
      <c r="AK14" s="52"/>
      <c r="AL14" s="52"/>
      <c r="AM14" s="52"/>
      <c r="AN14" s="53">
        <f t="shared" si="5"/>
        <v>0</v>
      </c>
      <c r="AO14" s="53"/>
      <c r="AP14" s="52"/>
      <c r="AQ14" s="52"/>
      <c r="AR14" s="52"/>
      <c r="AS14" s="53">
        <f t="shared" si="6"/>
        <v>0</v>
      </c>
      <c r="AT14" s="53"/>
      <c r="AU14" s="52"/>
      <c r="AV14" s="52"/>
      <c r="AW14" s="52"/>
      <c r="AX14" s="53">
        <f t="shared" si="7"/>
        <v>0</v>
      </c>
      <c r="AY14" s="53"/>
      <c r="AZ14" s="52"/>
      <c r="BA14" s="52"/>
      <c r="BB14" s="52"/>
      <c r="BC14" s="53">
        <f t="shared" si="26"/>
        <v>0</v>
      </c>
      <c r="BD14" s="53"/>
      <c r="BE14" s="52"/>
      <c r="BF14" s="52"/>
      <c r="BG14" s="52"/>
      <c r="BH14" s="53">
        <f t="shared" si="8"/>
        <v>0</v>
      </c>
      <c r="BI14" s="53"/>
      <c r="BJ14" s="52"/>
      <c r="BK14" s="52"/>
      <c r="BL14" s="52"/>
      <c r="BM14" s="53">
        <f t="shared" si="9"/>
        <v>0</v>
      </c>
      <c r="BN14" s="53"/>
      <c r="BO14" s="52"/>
      <c r="BP14" s="52"/>
      <c r="BQ14" s="52"/>
      <c r="BR14" s="53">
        <f t="shared" si="10"/>
        <v>0</v>
      </c>
      <c r="BS14" s="53"/>
      <c r="BT14" s="52"/>
      <c r="BU14" s="52"/>
      <c r="BV14" s="52"/>
      <c r="BW14" s="53">
        <f t="shared" si="11"/>
        <v>0</v>
      </c>
      <c r="BX14" s="53"/>
      <c r="BY14" s="52"/>
      <c r="BZ14" s="52"/>
      <c r="CA14" s="52"/>
      <c r="CB14" s="53">
        <f t="shared" si="12"/>
        <v>0</v>
      </c>
      <c r="CC14" s="53"/>
      <c r="CD14" s="52"/>
      <c r="CE14" s="52"/>
      <c r="CF14" s="52"/>
      <c r="CG14" s="53">
        <f t="shared" si="13"/>
        <v>0</v>
      </c>
      <c r="CH14" s="53"/>
      <c r="CI14" s="52"/>
      <c r="CJ14" s="52"/>
      <c r="CK14" s="52"/>
      <c r="CL14" s="53">
        <f t="shared" si="14"/>
        <v>0</v>
      </c>
      <c r="CM14" s="53"/>
      <c r="CN14" s="52">
        <v>53333</v>
      </c>
      <c r="CO14" s="52">
        <v>6</v>
      </c>
      <c r="CP14" s="52">
        <v>8</v>
      </c>
      <c r="CQ14" s="53">
        <f t="shared" si="15"/>
        <v>53333.333333333336</v>
      </c>
      <c r="CR14" s="163">
        <f>+CQ14*$CR$42</f>
        <v>723333.33333333337</v>
      </c>
      <c r="CS14" s="52">
        <v>40969</v>
      </c>
      <c r="CT14" s="52">
        <v>10</v>
      </c>
      <c r="CU14" s="52">
        <v>3</v>
      </c>
      <c r="CV14" s="53">
        <f t="shared" si="16"/>
        <v>40969.512499999997</v>
      </c>
      <c r="CW14" s="163">
        <f>+CV14*$CW$42</f>
        <v>549247.52695312491</v>
      </c>
      <c r="CX14" s="52"/>
      <c r="CY14" s="52"/>
      <c r="CZ14" s="52"/>
      <c r="DA14" s="53">
        <f t="shared" si="17"/>
        <v>0</v>
      </c>
      <c r="DB14" s="53"/>
      <c r="DC14" s="52"/>
      <c r="DD14" s="52"/>
      <c r="DE14" s="52"/>
      <c r="DF14" s="53">
        <f t="shared" si="18"/>
        <v>0</v>
      </c>
      <c r="DG14" s="53"/>
      <c r="DH14" s="52"/>
      <c r="DI14" s="52"/>
      <c r="DJ14" s="52"/>
      <c r="DK14" s="53">
        <f t="shared" si="19"/>
        <v>0</v>
      </c>
      <c r="DL14" s="53"/>
      <c r="DM14" s="52"/>
      <c r="DN14" s="52"/>
      <c r="DO14" s="52"/>
      <c r="DP14" s="53">
        <f t="shared" si="20"/>
        <v>0</v>
      </c>
      <c r="DQ14" s="53"/>
      <c r="DR14" s="52"/>
      <c r="DS14" s="52"/>
      <c r="DT14" s="52"/>
      <c r="DU14" s="53">
        <f t="shared" si="21"/>
        <v>0</v>
      </c>
      <c r="DV14" s="53"/>
      <c r="DW14" s="52"/>
      <c r="DX14" s="52"/>
      <c r="DY14" s="52"/>
      <c r="DZ14" s="53">
        <f t="shared" si="22"/>
        <v>0</v>
      </c>
      <c r="EA14" s="53"/>
      <c r="EB14" s="52"/>
      <c r="EC14" s="52"/>
      <c r="ED14" s="52"/>
      <c r="EE14" s="53">
        <f t="shared" si="23"/>
        <v>0</v>
      </c>
      <c r="EF14" s="53"/>
      <c r="EG14" s="52"/>
      <c r="EH14" s="52"/>
      <c r="EI14" s="52"/>
      <c r="EJ14" s="53">
        <f t="shared" si="24"/>
        <v>0</v>
      </c>
      <c r="EK14" s="53"/>
      <c r="EL14" s="52"/>
      <c r="EM14" s="52"/>
      <c r="EN14" s="52"/>
      <c r="EO14" s="53">
        <f t="shared" si="25"/>
        <v>0</v>
      </c>
      <c r="EP14" s="53"/>
    </row>
    <row r="15" spans="1:146">
      <c r="A15" s="1" t="s">
        <v>888</v>
      </c>
      <c r="B15" s="30"/>
      <c r="C15" s="30"/>
      <c r="D15" s="30"/>
      <c r="E15" s="58">
        <v>0</v>
      </c>
      <c r="F15" s="50"/>
      <c r="G15" s="30"/>
      <c r="H15" s="30"/>
      <c r="I15" s="30"/>
      <c r="J15" s="58">
        <v>0</v>
      </c>
      <c r="K15" s="56"/>
      <c r="L15" s="52"/>
      <c r="M15" s="52"/>
      <c r="N15" s="52"/>
      <c r="O15" s="53">
        <f t="shared" si="0"/>
        <v>0</v>
      </c>
      <c r="P15" s="53"/>
      <c r="Q15" s="52"/>
      <c r="R15" s="52"/>
      <c r="S15" s="52"/>
      <c r="T15" s="53">
        <f t="shared" si="1"/>
        <v>0</v>
      </c>
      <c r="U15" s="53"/>
      <c r="V15" s="52"/>
      <c r="W15" s="52"/>
      <c r="X15" s="52"/>
      <c r="Y15" s="53">
        <f t="shared" si="2"/>
        <v>0</v>
      </c>
      <c r="Z15" s="53"/>
      <c r="AA15" s="52"/>
      <c r="AB15" s="52"/>
      <c r="AC15" s="52"/>
      <c r="AD15" s="53">
        <f t="shared" si="3"/>
        <v>0</v>
      </c>
      <c r="AE15" s="53"/>
      <c r="AF15" s="52"/>
      <c r="AG15" s="52"/>
      <c r="AH15" s="52"/>
      <c r="AI15" s="53">
        <f t="shared" si="4"/>
        <v>0</v>
      </c>
      <c r="AJ15" s="53"/>
      <c r="AK15" s="52"/>
      <c r="AL15" s="52"/>
      <c r="AM15" s="52"/>
      <c r="AN15" s="53">
        <f t="shared" si="5"/>
        <v>0</v>
      </c>
      <c r="AO15" s="53"/>
      <c r="AP15" s="52"/>
      <c r="AQ15" s="52"/>
      <c r="AR15" s="52"/>
      <c r="AS15" s="53">
        <f t="shared" si="6"/>
        <v>0</v>
      </c>
      <c r="AT15" s="53"/>
      <c r="AU15" s="52"/>
      <c r="AV15" s="52"/>
      <c r="AW15" s="52"/>
      <c r="AX15" s="53">
        <f t="shared" si="7"/>
        <v>0</v>
      </c>
      <c r="AY15" s="53"/>
      <c r="AZ15" s="52"/>
      <c r="BA15" s="52"/>
      <c r="BB15" s="52"/>
      <c r="BC15" s="53">
        <f t="shared" si="26"/>
        <v>0</v>
      </c>
      <c r="BD15" s="53"/>
      <c r="BE15" s="52"/>
      <c r="BF15" s="52"/>
      <c r="BG15" s="52"/>
      <c r="BH15" s="53">
        <f t="shared" si="8"/>
        <v>0</v>
      </c>
      <c r="BI15" s="53"/>
      <c r="BJ15" s="52"/>
      <c r="BK15" s="52"/>
      <c r="BL15" s="52"/>
      <c r="BM15" s="53">
        <f t="shared" si="9"/>
        <v>0</v>
      </c>
      <c r="BN15" s="53"/>
      <c r="BO15" s="52"/>
      <c r="BP15" s="52"/>
      <c r="BQ15" s="52"/>
      <c r="BR15" s="53">
        <f t="shared" si="10"/>
        <v>0</v>
      </c>
      <c r="BS15" s="53"/>
      <c r="BT15" s="52"/>
      <c r="BU15" s="52"/>
      <c r="BV15" s="52"/>
      <c r="BW15" s="53">
        <f t="shared" si="11"/>
        <v>0</v>
      </c>
      <c r="BX15" s="53"/>
      <c r="BY15" s="52"/>
      <c r="BZ15" s="52"/>
      <c r="CA15" s="52"/>
      <c r="CB15" s="53">
        <f t="shared" si="12"/>
        <v>0</v>
      </c>
      <c r="CC15" s="53"/>
      <c r="CD15" s="52"/>
      <c r="CE15" s="52"/>
      <c r="CF15" s="52"/>
      <c r="CG15" s="53">
        <f t="shared" si="13"/>
        <v>0</v>
      </c>
      <c r="CH15" s="53"/>
      <c r="CI15" s="52"/>
      <c r="CJ15" s="52"/>
      <c r="CK15" s="52"/>
      <c r="CL15" s="53">
        <f t="shared" si="14"/>
        <v>0</v>
      </c>
      <c r="CM15" s="53"/>
      <c r="CN15" s="52"/>
      <c r="CO15" s="52"/>
      <c r="CP15" s="52"/>
      <c r="CQ15" s="53">
        <f t="shared" si="15"/>
        <v>0</v>
      </c>
      <c r="CR15" s="53"/>
      <c r="CS15" s="52">
        <v>7780</v>
      </c>
      <c r="CT15" s="52">
        <v>9</v>
      </c>
      <c r="CU15" s="52">
        <v>9</v>
      </c>
      <c r="CV15" s="53">
        <f t="shared" si="16"/>
        <v>7780.4875000000002</v>
      </c>
      <c r="CW15" s="163">
        <f>+CV15*$CW$42</f>
        <v>104307.16054687501</v>
      </c>
      <c r="CX15" s="52"/>
      <c r="CY15" s="52"/>
      <c r="CZ15" s="52"/>
      <c r="DA15" s="53">
        <f t="shared" si="17"/>
        <v>0</v>
      </c>
      <c r="DB15" s="53"/>
      <c r="DC15" s="52"/>
      <c r="DD15" s="52"/>
      <c r="DE15" s="52"/>
      <c r="DF15" s="53">
        <f t="shared" si="18"/>
        <v>0</v>
      </c>
      <c r="DG15" s="53"/>
      <c r="DH15" s="52"/>
      <c r="DI15" s="52"/>
      <c r="DJ15" s="52"/>
      <c r="DK15" s="53">
        <f t="shared" si="19"/>
        <v>0</v>
      </c>
      <c r="DL15" s="53">
        <v>37451.760000000002</v>
      </c>
      <c r="DM15" s="52"/>
      <c r="DN15" s="52"/>
      <c r="DO15" s="52"/>
      <c r="DP15" s="53">
        <f t="shared" si="20"/>
        <v>0</v>
      </c>
      <c r="DQ15" s="53"/>
      <c r="DR15" s="52"/>
      <c r="DS15" s="52"/>
      <c r="DT15" s="52"/>
      <c r="DU15" s="53">
        <f t="shared" si="21"/>
        <v>0</v>
      </c>
      <c r="DV15" s="53"/>
      <c r="DW15" s="52"/>
      <c r="DX15" s="52"/>
      <c r="DY15" s="52"/>
      <c r="DZ15" s="53">
        <f t="shared" si="22"/>
        <v>0</v>
      </c>
      <c r="EA15" s="53"/>
      <c r="EB15" s="52"/>
      <c r="EC15" s="52"/>
      <c r="ED15" s="52"/>
      <c r="EE15" s="53">
        <f t="shared" si="23"/>
        <v>0</v>
      </c>
      <c r="EF15" s="53"/>
      <c r="EG15" s="52"/>
      <c r="EH15" s="52"/>
      <c r="EI15" s="52"/>
      <c r="EJ15" s="53">
        <f t="shared" si="24"/>
        <v>0</v>
      </c>
      <c r="EK15" s="53"/>
      <c r="EL15" s="52"/>
      <c r="EM15" s="52"/>
      <c r="EN15" s="52"/>
      <c r="EO15" s="53">
        <f t="shared" si="25"/>
        <v>0</v>
      </c>
      <c r="EP15" s="53"/>
    </row>
    <row r="16" spans="1:146">
      <c r="A16" s="1" t="s">
        <v>889</v>
      </c>
      <c r="B16" s="30"/>
      <c r="C16" s="30"/>
      <c r="D16" s="30"/>
      <c r="E16" s="58">
        <v>0</v>
      </c>
      <c r="F16" s="50"/>
      <c r="G16" s="30"/>
      <c r="H16" s="30"/>
      <c r="I16" s="30"/>
      <c r="J16" s="58">
        <v>0</v>
      </c>
      <c r="K16" s="56"/>
      <c r="L16" s="52"/>
      <c r="M16" s="52"/>
      <c r="N16" s="52"/>
      <c r="O16" s="53">
        <f t="shared" si="0"/>
        <v>0</v>
      </c>
      <c r="P16" s="53"/>
      <c r="Q16" s="52"/>
      <c r="R16" s="52"/>
      <c r="S16" s="52"/>
      <c r="T16" s="53">
        <f t="shared" si="1"/>
        <v>0</v>
      </c>
      <c r="U16" s="53"/>
      <c r="V16" s="52"/>
      <c r="W16" s="52"/>
      <c r="X16" s="52"/>
      <c r="Y16" s="53">
        <f t="shared" si="2"/>
        <v>0</v>
      </c>
      <c r="Z16" s="53"/>
      <c r="AA16" s="52"/>
      <c r="AB16" s="52"/>
      <c r="AC16" s="52"/>
      <c r="AD16" s="53">
        <f t="shared" si="3"/>
        <v>0</v>
      </c>
      <c r="AE16" s="53"/>
      <c r="AF16" s="52"/>
      <c r="AG16" s="52"/>
      <c r="AH16" s="52"/>
      <c r="AI16" s="53">
        <f t="shared" si="4"/>
        <v>0</v>
      </c>
      <c r="AJ16" s="53"/>
      <c r="AK16" s="52"/>
      <c r="AL16" s="52"/>
      <c r="AM16" s="52"/>
      <c r="AN16" s="53">
        <f t="shared" si="5"/>
        <v>0</v>
      </c>
      <c r="AO16" s="53"/>
      <c r="AP16" s="52"/>
      <c r="AQ16" s="52"/>
      <c r="AR16" s="52"/>
      <c r="AS16" s="53">
        <f t="shared" si="6"/>
        <v>0</v>
      </c>
      <c r="AT16" s="53"/>
      <c r="AU16" s="52"/>
      <c r="AV16" s="52"/>
      <c r="AW16" s="52"/>
      <c r="AX16" s="53">
        <f t="shared" si="7"/>
        <v>0</v>
      </c>
      <c r="AY16" s="53"/>
      <c r="AZ16" s="52"/>
      <c r="BA16" s="52"/>
      <c r="BB16" s="52"/>
      <c r="BC16" s="53">
        <f t="shared" si="26"/>
        <v>0</v>
      </c>
      <c r="BD16" s="53"/>
      <c r="BE16" s="52"/>
      <c r="BF16" s="52"/>
      <c r="BG16" s="52"/>
      <c r="BH16" s="53">
        <f t="shared" si="8"/>
        <v>0</v>
      </c>
      <c r="BI16" s="53"/>
      <c r="BJ16" s="52"/>
      <c r="BK16" s="52"/>
      <c r="BL16" s="52"/>
      <c r="BM16" s="53">
        <f t="shared" si="9"/>
        <v>0</v>
      </c>
      <c r="BN16" s="53"/>
      <c r="BO16" s="52"/>
      <c r="BP16" s="52"/>
      <c r="BQ16" s="52"/>
      <c r="BR16" s="53">
        <f t="shared" si="10"/>
        <v>0</v>
      </c>
      <c r="BS16" s="53"/>
      <c r="BT16" s="52"/>
      <c r="BU16" s="52"/>
      <c r="BV16" s="52"/>
      <c r="BW16" s="53">
        <f t="shared" si="11"/>
        <v>0</v>
      </c>
      <c r="BX16" s="53"/>
      <c r="BY16" s="52"/>
      <c r="BZ16" s="52"/>
      <c r="CA16" s="52"/>
      <c r="CB16" s="53">
        <f t="shared" si="12"/>
        <v>0</v>
      </c>
      <c r="CC16" s="53"/>
      <c r="CD16" s="52"/>
      <c r="CE16" s="52"/>
      <c r="CF16" s="52"/>
      <c r="CG16" s="53">
        <f t="shared" si="13"/>
        <v>0</v>
      </c>
      <c r="CH16" s="53"/>
      <c r="CI16" s="52"/>
      <c r="CJ16" s="52"/>
      <c r="CK16" s="52"/>
      <c r="CL16" s="53">
        <f t="shared" si="14"/>
        <v>0</v>
      </c>
      <c r="CM16" s="53"/>
      <c r="CN16" s="52"/>
      <c r="CO16" s="52"/>
      <c r="CP16" s="52"/>
      <c r="CQ16" s="53">
        <f t="shared" si="15"/>
        <v>0</v>
      </c>
      <c r="CR16" s="53"/>
      <c r="CS16" s="52"/>
      <c r="CT16" s="52"/>
      <c r="CU16" s="52"/>
      <c r="CV16" s="53">
        <f t="shared" si="16"/>
        <v>0</v>
      </c>
      <c r="CW16" s="53"/>
      <c r="CX16" s="52"/>
      <c r="CY16" s="52"/>
      <c r="CZ16" s="52"/>
      <c r="DA16" s="53">
        <f t="shared" si="17"/>
        <v>0</v>
      </c>
      <c r="DB16" s="53"/>
      <c r="DC16" s="52"/>
      <c r="DD16" s="52"/>
      <c r="DE16" s="52"/>
      <c r="DF16" s="53">
        <f t="shared" si="18"/>
        <v>0</v>
      </c>
      <c r="DG16" s="53"/>
      <c r="DH16" s="52"/>
      <c r="DI16" s="52"/>
      <c r="DJ16" s="52"/>
      <c r="DK16" s="53">
        <f t="shared" si="19"/>
        <v>0</v>
      </c>
      <c r="DL16" s="53">
        <v>663967.34</v>
      </c>
      <c r="DM16" s="52"/>
      <c r="DN16" s="52"/>
      <c r="DO16" s="52"/>
      <c r="DP16" s="53">
        <f t="shared" si="20"/>
        <v>0</v>
      </c>
      <c r="DQ16" s="53"/>
      <c r="DR16" s="52"/>
      <c r="DS16" s="52"/>
      <c r="DT16" s="52"/>
      <c r="DU16" s="53">
        <f t="shared" si="21"/>
        <v>0</v>
      </c>
      <c r="DV16" s="53">
        <v>40224.18</v>
      </c>
      <c r="DW16" s="52"/>
      <c r="DX16" s="52"/>
      <c r="DY16" s="52"/>
      <c r="DZ16" s="53">
        <f t="shared" si="22"/>
        <v>0</v>
      </c>
      <c r="EA16" s="53"/>
      <c r="EB16" s="52"/>
      <c r="EC16" s="52"/>
      <c r="ED16" s="52"/>
      <c r="EE16" s="53">
        <f t="shared" si="23"/>
        <v>0</v>
      </c>
      <c r="EF16" s="53"/>
      <c r="EG16" s="52"/>
      <c r="EH16" s="52"/>
      <c r="EI16" s="52"/>
      <c r="EJ16" s="53">
        <f t="shared" si="24"/>
        <v>0</v>
      </c>
      <c r="EK16" s="53"/>
      <c r="EL16" s="52"/>
      <c r="EM16" s="52"/>
      <c r="EN16" s="52"/>
      <c r="EO16" s="53">
        <f t="shared" si="25"/>
        <v>0</v>
      </c>
      <c r="EP16" s="53"/>
    </row>
    <row r="19" spans="1:160" s="1" customFormat="1">
      <c r="A19" s="40" t="s">
        <v>856</v>
      </c>
      <c r="B19" s="59"/>
      <c r="C19" s="59"/>
      <c r="D19" s="59"/>
      <c r="E19" s="55">
        <v>0</v>
      </c>
      <c r="F19" s="113">
        <f>+F20+F27+F35+F36</f>
        <v>550000</v>
      </c>
      <c r="G19" s="59"/>
      <c r="H19" s="59"/>
      <c r="I19" s="59"/>
      <c r="J19" s="113">
        <f>+J20+J27+J35+J36</f>
        <v>0</v>
      </c>
      <c r="K19" s="113">
        <f>+K20+K27+K35+K36</f>
        <v>808101.22000000009</v>
      </c>
      <c r="L19" s="60"/>
      <c r="M19" s="60"/>
      <c r="N19" s="60"/>
      <c r="O19" s="113">
        <f>+O20+O27+O35+O36</f>
        <v>0</v>
      </c>
      <c r="P19" s="113">
        <f>+P20+P27+P35+P36</f>
        <v>807659.97</v>
      </c>
      <c r="Q19" s="60"/>
      <c r="R19" s="60"/>
      <c r="S19" s="60"/>
      <c r="T19" s="113">
        <f>+T20+T27+T35+T36</f>
        <v>0</v>
      </c>
      <c r="U19" s="159">
        <f>+U20+U27+U35+U36</f>
        <v>1133525.67</v>
      </c>
      <c r="V19" s="60"/>
      <c r="W19" s="60"/>
      <c r="X19" s="60"/>
      <c r="Y19" s="113">
        <f>+Y20+Y27+Y35+Y36</f>
        <v>0</v>
      </c>
      <c r="Z19" s="159">
        <f>+Z20+Z27+Z35+Z36</f>
        <v>1636815.13</v>
      </c>
      <c r="AA19" s="60"/>
      <c r="AB19" s="60"/>
      <c r="AC19" s="60"/>
      <c r="AD19" s="113">
        <f>+AD20+AD27+AD35+AD36</f>
        <v>0</v>
      </c>
      <c r="AE19" s="159">
        <f>+AE20+AE27+AE35+AE36</f>
        <v>1497675.55</v>
      </c>
      <c r="AF19" s="60"/>
      <c r="AG19" s="60"/>
      <c r="AH19" s="60"/>
      <c r="AI19" s="113">
        <f>+AI20+AI27+AI35+AI36</f>
        <v>0</v>
      </c>
      <c r="AJ19" s="158"/>
      <c r="AK19" s="60"/>
      <c r="AL19" s="60"/>
      <c r="AM19" s="60"/>
      <c r="AN19" s="113">
        <f>+AN20+AN27+AN35+AN36</f>
        <v>0</v>
      </c>
      <c r="AO19" s="158"/>
      <c r="AP19" s="60"/>
      <c r="AQ19" s="60"/>
      <c r="AR19" s="60"/>
      <c r="AS19" s="113">
        <f>+AS20+AS27+AS35+AS36</f>
        <v>0</v>
      </c>
      <c r="AT19" s="158"/>
      <c r="AU19" s="60"/>
      <c r="AV19" s="60"/>
      <c r="AW19" s="60"/>
      <c r="AX19" s="113">
        <f>+AX20+AX27+AX35+AX36</f>
        <v>0</v>
      </c>
      <c r="AY19" s="158"/>
      <c r="AZ19" s="60"/>
      <c r="BA19" s="60"/>
      <c r="BB19" s="60"/>
      <c r="BC19" s="113">
        <f>+BC20+BC27+BC35+BC36</f>
        <v>0</v>
      </c>
      <c r="BD19" s="159">
        <f>+BD20+BD27+BD35+BD36</f>
        <v>3336379.98</v>
      </c>
      <c r="BE19" s="60"/>
      <c r="BF19" s="60"/>
      <c r="BG19" s="60"/>
      <c r="BH19" s="113">
        <f>+BH20+BH27+BH35+BH36</f>
        <v>249785.65416666667</v>
      </c>
      <c r="BI19" s="159">
        <f>+BH19*BI42</f>
        <v>2500458.4755642358</v>
      </c>
      <c r="BJ19" s="60"/>
      <c r="BK19" s="60"/>
      <c r="BL19" s="60"/>
      <c r="BM19" s="113">
        <f>+BM20+BM27+BM35+BM36</f>
        <v>250545.22500000003</v>
      </c>
      <c r="BN19" s="159">
        <f>+BM19*BN42</f>
        <v>3429337.7671875004</v>
      </c>
      <c r="BO19" s="60"/>
      <c r="BP19" s="60"/>
      <c r="BQ19" s="60"/>
      <c r="BR19" s="113">
        <f>+BR20+BR27+BR35+BR36</f>
        <v>277548.40416666667</v>
      </c>
      <c r="BS19" s="159">
        <f>+BR19*BS42</f>
        <v>4163226.0625</v>
      </c>
      <c r="BT19" s="60"/>
      <c r="BU19" s="60"/>
      <c r="BV19" s="60"/>
      <c r="BW19" s="113">
        <f>+BW20+BW27+BW35+BW36</f>
        <v>303389.57500000001</v>
      </c>
      <c r="BX19" s="67">
        <f>+BW19*$BX$42</f>
        <v>4569805.4734375002</v>
      </c>
      <c r="BY19" s="60"/>
      <c r="BZ19" s="60"/>
      <c r="CA19" s="60"/>
      <c r="CB19" s="113">
        <f>+CB20+CB27+CB35+CB36</f>
        <v>0</v>
      </c>
      <c r="CC19" s="166">
        <f>+CC20+CC27+CC35+CC36</f>
        <v>5295665.21875</v>
      </c>
      <c r="CD19" s="60"/>
      <c r="CE19" s="60"/>
      <c r="CF19" s="60"/>
      <c r="CG19" s="113">
        <f>+CG20+CG27+CG35+CG36</f>
        <v>335914.09166666667</v>
      </c>
      <c r="CH19" s="166">
        <f>+CH20+CH27+CH35+CH36</f>
        <v>4429867.0838541668</v>
      </c>
      <c r="CI19" s="60"/>
      <c r="CJ19" s="60"/>
      <c r="CK19" s="60"/>
      <c r="CL19" s="113">
        <f>+CL20+CL27+CL35+CL36</f>
        <v>260200.07500000001</v>
      </c>
      <c r="CM19" s="159">
        <f>+CM20+CM27+CM35+CM36</f>
        <v>3455782.24609375</v>
      </c>
      <c r="CN19" s="60"/>
      <c r="CO19" s="60"/>
      <c r="CP19" s="60"/>
      <c r="CQ19" s="113">
        <f>+CQ20+CQ27+CQ35+CQ36</f>
        <v>262908.3125</v>
      </c>
      <c r="CR19" s="159">
        <f>+CR20+CR27+CR35+CR36</f>
        <v>3565693.98828125</v>
      </c>
      <c r="CS19" s="60"/>
      <c r="CT19" s="60"/>
      <c r="CU19" s="60"/>
      <c r="CV19" s="113">
        <f>+CV20+CV27+CV35+CV36</f>
        <v>233020.36249999999</v>
      </c>
      <c r="CW19" s="159">
        <f>+CW20+CW27+CW35+CW36</f>
        <v>3123929.2347656251</v>
      </c>
      <c r="CX19" s="60"/>
      <c r="CY19" s="60"/>
      <c r="CZ19" s="60"/>
      <c r="DA19" s="113">
        <f>+DA20+DA27+DA35+DA36</f>
        <v>0</v>
      </c>
      <c r="DB19" s="159">
        <f>+DB20+DB27+DB35+DB36</f>
        <v>3566164.1386814169</v>
      </c>
      <c r="DC19" s="60"/>
      <c r="DD19" s="60"/>
      <c r="DE19" s="60"/>
      <c r="DF19" s="113">
        <f>+DF20+DF27+DF35+DF36</f>
        <v>0</v>
      </c>
      <c r="DG19" s="159">
        <f>+DG20+DG27+DG35+DG36</f>
        <v>3177164.1386814164</v>
      </c>
      <c r="DH19" s="60"/>
      <c r="DI19" s="60"/>
      <c r="DJ19" s="60"/>
      <c r="DK19" s="113">
        <f>+DK20+DK27+DK35+DK36</f>
        <v>0</v>
      </c>
      <c r="DL19" s="159">
        <f>+DL20+DL27+DL35+DL36</f>
        <v>3289253.8099999996</v>
      </c>
      <c r="DM19" s="60"/>
      <c r="DN19" s="60"/>
      <c r="DO19" s="60"/>
      <c r="DP19" s="113">
        <f>+DP20+DP27+DP35+DP36</f>
        <v>0</v>
      </c>
      <c r="DQ19" s="159">
        <f>+DQ20+DQ27+DQ35+DQ36</f>
        <v>2954164.1391258612</v>
      </c>
      <c r="DR19" s="60"/>
      <c r="DS19" s="60"/>
      <c r="DT19" s="60"/>
      <c r="DU19" s="113">
        <f>+DU20+DU27+DU35+DU36</f>
        <v>0</v>
      </c>
      <c r="DV19" s="159">
        <f>+DV20+DV27+DV35+DV36</f>
        <v>2788253.6399999997</v>
      </c>
      <c r="DW19" s="60"/>
      <c r="DX19" s="60"/>
      <c r="DY19" s="60"/>
      <c r="DZ19" s="113">
        <f>+DZ20+DZ27+DZ35+DZ36</f>
        <v>0</v>
      </c>
      <c r="EA19" s="159">
        <f>+EA20+EA27+EA35+EA36</f>
        <v>2219049.0006684586</v>
      </c>
      <c r="EB19" s="60"/>
      <c r="EC19" s="60"/>
      <c r="ED19" s="60"/>
      <c r="EE19" s="113">
        <f>+EE20+EE27+EE35+EE36</f>
        <v>0</v>
      </c>
      <c r="EF19" s="159">
        <f>+EF20+EF27+EF35+EF36</f>
        <v>3201808.82</v>
      </c>
      <c r="EG19" s="60"/>
      <c r="EH19" s="60"/>
      <c r="EI19" s="60"/>
      <c r="EJ19" s="113">
        <f>+EJ20+EJ27+EJ35+EJ36</f>
        <v>0</v>
      </c>
      <c r="EK19" s="159">
        <f>+EK20+EK27+EK35+EK36</f>
        <v>2607735.0999999996</v>
      </c>
      <c r="EL19" s="60"/>
      <c r="EM19" s="60"/>
      <c r="EN19" s="60"/>
      <c r="EO19" s="113">
        <f>+EO20+EO27+EO35+EO36</f>
        <v>0</v>
      </c>
      <c r="EP19" s="158"/>
    </row>
    <row r="20" spans="1:160">
      <c r="A20" s="21" t="s">
        <v>63</v>
      </c>
      <c r="B20" s="30"/>
      <c r="C20" s="30"/>
      <c r="D20" s="30"/>
      <c r="E20" s="56">
        <f>SUM(E21:E25)</f>
        <v>0</v>
      </c>
      <c r="F20" s="50">
        <f>SUM(F21:F25)</f>
        <v>428554.31</v>
      </c>
      <c r="G20" s="61"/>
      <c r="H20" s="61"/>
      <c r="I20" s="61"/>
      <c r="J20" s="56">
        <f>SUM(J21:J25)</f>
        <v>0</v>
      </c>
      <c r="K20" s="50">
        <f>SUM(K21:K25)</f>
        <v>547054.31000000006</v>
      </c>
      <c r="L20" s="52"/>
      <c r="M20" s="52"/>
      <c r="N20" s="52"/>
      <c r="O20" s="56">
        <f>SUM(O21:O25)</f>
        <v>0</v>
      </c>
      <c r="P20" s="50">
        <f>SUM(P21:P25)</f>
        <v>550155.53</v>
      </c>
      <c r="Q20" s="52"/>
      <c r="R20" s="52"/>
      <c r="S20" s="52"/>
      <c r="T20" s="56">
        <f>SUM(T21:T25)</f>
        <v>0</v>
      </c>
      <c r="U20" s="162">
        <f>SUM(U21:U25)</f>
        <v>750949.31</v>
      </c>
      <c r="V20" s="52"/>
      <c r="W20" s="52"/>
      <c r="X20" s="52"/>
      <c r="Y20" s="56">
        <f>SUM(Y21:Y25)</f>
        <v>0</v>
      </c>
      <c r="Z20" s="162">
        <f>SUM(Z21:Z25)</f>
        <v>1110444.44</v>
      </c>
      <c r="AA20" s="52"/>
      <c r="AB20" s="52"/>
      <c r="AC20" s="52"/>
      <c r="AD20" s="56">
        <f>SUM(AD21:AD25)</f>
        <v>0</v>
      </c>
      <c r="AE20" s="162">
        <f>SUM(AE21:AE25)</f>
        <v>917249.31</v>
      </c>
      <c r="AF20" s="52"/>
      <c r="AG20" s="52"/>
      <c r="AH20" s="52"/>
      <c r="AI20" s="56">
        <f>SUM(AI21:AI25)</f>
        <v>0</v>
      </c>
      <c r="AJ20" s="64"/>
      <c r="AK20" s="52"/>
      <c r="AL20" s="52"/>
      <c r="AM20" s="52"/>
      <c r="AN20" s="56">
        <f>SUM(AN21:AN25)</f>
        <v>0</v>
      </c>
      <c r="AO20" s="64"/>
      <c r="AP20" s="52"/>
      <c r="AQ20" s="52"/>
      <c r="AR20" s="52"/>
      <c r="AS20" s="56">
        <f>SUM(AS21:AS25)</f>
        <v>0</v>
      </c>
      <c r="AT20" s="64"/>
      <c r="AU20" s="52"/>
      <c r="AV20" s="52"/>
      <c r="AW20" s="52"/>
      <c r="AX20" s="56">
        <f>SUM(AX21:AX25)</f>
        <v>0</v>
      </c>
      <c r="AY20" s="64"/>
      <c r="AZ20" s="52"/>
      <c r="BA20" s="52"/>
      <c r="BB20" s="52"/>
      <c r="BC20" s="56">
        <f>SUM(BC21:BC25)</f>
        <v>0</v>
      </c>
      <c r="BD20" s="162">
        <f>SUM(BD21:BD25)</f>
        <v>1850819.31</v>
      </c>
      <c r="BE20" s="52"/>
      <c r="BF20" s="52"/>
      <c r="BG20" s="52"/>
      <c r="BH20" s="56">
        <f>SUM(BH21:BH25)</f>
        <v>149760.71666666667</v>
      </c>
      <c r="BI20" s="163">
        <f>+BH20*$BI$42</f>
        <v>1499167.1741319445</v>
      </c>
      <c r="BJ20" s="52"/>
      <c r="BK20" s="52"/>
      <c r="BL20" s="52"/>
      <c r="BM20" s="56">
        <f>SUM(BM21:BM25)</f>
        <v>149760.71666666667</v>
      </c>
      <c r="BN20" s="163">
        <f>+BM20*$BN$42</f>
        <v>2049849.8093750002</v>
      </c>
      <c r="BO20" s="52"/>
      <c r="BP20" s="52"/>
      <c r="BQ20" s="52"/>
      <c r="BR20" s="56">
        <f>SUM(BR21:BR25)</f>
        <v>149084.33333333331</v>
      </c>
      <c r="BS20" s="163">
        <f>+BR20*$BS$42</f>
        <v>2236264.9999999995</v>
      </c>
      <c r="BT20" s="52"/>
      <c r="BU20" s="52"/>
      <c r="BV20" s="52"/>
      <c r="BW20" s="56">
        <f>SUM(BW21:BW25)</f>
        <v>151884.33333333334</v>
      </c>
      <c r="BX20" s="53">
        <f>+BW20*$BX$42</f>
        <v>2287757.7708333335</v>
      </c>
      <c r="BY20" s="52"/>
      <c r="BZ20" s="52"/>
      <c r="CA20" s="52"/>
      <c r="CB20" s="56">
        <f>SUM(CB21:CB25)</f>
        <v>0</v>
      </c>
      <c r="CC20" s="163">
        <f>SUM(CC21:CC25)</f>
        <v>2959876</v>
      </c>
      <c r="CD20" s="52"/>
      <c r="CE20" s="52"/>
      <c r="CF20" s="52"/>
      <c r="CG20" s="56">
        <f>SUM(CG21:CG25)</f>
        <v>194241.76250000001</v>
      </c>
      <c r="CH20" s="163">
        <f>SUM(CH21:CH25)</f>
        <v>2561563.2429687502</v>
      </c>
      <c r="CI20" s="52"/>
      <c r="CJ20" s="52"/>
      <c r="CK20" s="52"/>
      <c r="CL20" s="56">
        <f>SUM(CL21:CL25)</f>
        <v>123375.09583333334</v>
      </c>
      <c r="CM20" s="53">
        <f>SUM(CM21:CM25)</f>
        <v>1638575.4915364585</v>
      </c>
      <c r="CN20" s="52"/>
      <c r="CO20" s="52"/>
      <c r="CP20" s="52"/>
      <c r="CQ20" s="56">
        <f>SUM(CQ21:CQ25)</f>
        <v>126441.7625</v>
      </c>
      <c r="CR20" s="162">
        <f>SUM(CR21:CR25)</f>
        <v>1714866.4039062499</v>
      </c>
      <c r="CS20" s="52"/>
      <c r="CT20" s="52"/>
      <c r="CU20" s="52"/>
      <c r="CV20" s="56">
        <f>SUM(CV21:CV25)</f>
        <v>83550.104166666672</v>
      </c>
      <c r="CW20" s="162">
        <f>SUM(CW21:CW25)</f>
        <v>1120093.583984375</v>
      </c>
      <c r="CX20" s="52"/>
      <c r="CY20" s="52"/>
      <c r="CZ20" s="52"/>
      <c r="DA20" s="56">
        <f>SUM(DA21:DA25)</f>
        <v>0</v>
      </c>
      <c r="DB20" s="162">
        <f>SUM(DB21:DB25)</f>
        <v>1508001</v>
      </c>
      <c r="DC20" s="52"/>
      <c r="DD20" s="52"/>
      <c r="DE20" s="52"/>
      <c r="DF20" s="56">
        <f>SUM(DF21:DF25)</f>
        <v>0</v>
      </c>
      <c r="DG20" s="162">
        <f>SUM(DG21:DG25)</f>
        <v>1119001</v>
      </c>
      <c r="DH20" s="52"/>
      <c r="DI20" s="52"/>
      <c r="DJ20" s="52"/>
      <c r="DK20" s="56">
        <f>SUM(DK21:DK25)</f>
        <v>0</v>
      </c>
      <c r="DL20" s="162">
        <f>SUM(DL21:DL25)</f>
        <v>1204001.44</v>
      </c>
      <c r="DM20" s="52"/>
      <c r="DN20" s="52"/>
      <c r="DO20" s="52"/>
      <c r="DP20" s="56">
        <f>SUM(DP21:DP25)</f>
        <v>0</v>
      </c>
      <c r="DQ20" s="162">
        <f>SUM(DQ21:DQ25)</f>
        <v>896001</v>
      </c>
      <c r="DR20" s="52"/>
      <c r="DS20" s="52"/>
      <c r="DT20" s="52"/>
      <c r="DU20" s="56">
        <f>SUM(DU21:DU25)</f>
        <v>0</v>
      </c>
      <c r="DV20" s="162">
        <f>SUM(DV21:DV25)</f>
        <v>1026423.7799999999</v>
      </c>
      <c r="DW20" s="52"/>
      <c r="DX20" s="52"/>
      <c r="DY20" s="52"/>
      <c r="DZ20" s="56">
        <f>SUM(DZ21:DZ25)</f>
        <v>0</v>
      </c>
      <c r="EA20" s="162">
        <f>SUM(EA21:EA25)</f>
        <v>698237</v>
      </c>
      <c r="EB20" s="52"/>
      <c r="EC20" s="52"/>
      <c r="ED20" s="52"/>
      <c r="EE20" s="56">
        <f>SUM(EE21:EE25)</f>
        <v>0</v>
      </c>
      <c r="EF20" s="162">
        <f>SUM(EF21:EF25)</f>
        <v>1664823.8599999999</v>
      </c>
      <c r="EG20" s="52"/>
      <c r="EH20" s="52"/>
      <c r="EI20" s="52"/>
      <c r="EJ20" s="56">
        <f>SUM(EJ21:EJ25)</f>
        <v>0</v>
      </c>
      <c r="EK20" s="64">
        <f>SUM(EK21:EK25)</f>
        <v>0</v>
      </c>
      <c r="EL20" s="62"/>
      <c r="EM20" s="52"/>
      <c r="EN20" s="52"/>
      <c r="EO20" s="56">
        <f>SUM(EO21:EO25)</f>
        <v>0</v>
      </c>
      <c r="EP20" s="64"/>
      <c r="EQ20" s="24"/>
      <c r="ER20" s="24"/>
      <c r="ES20" s="24"/>
      <c r="ET20" s="24"/>
      <c r="EU20" s="24"/>
      <c r="EV20" s="24"/>
      <c r="EW20" s="24"/>
      <c r="EX20" s="24"/>
      <c r="EY20" s="24"/>
      <c r="EZ20" s="24"/>
      <c r="FA20" s="24"/>
      <c r="FB20" s="24"/>
      <c r="FC20" s="24"/>
      <c r="FD20" s="24"/>
    </row>
    <row r="21" spans="1:160">
      <c r="A21" s="20" t="s">
        <v>874</v>
      </c>
      <c r="B21" s="30"/>
      <c r="C21" s="30"/>
      <c r="D21" s="30"/>
      <c r="E21" s="55">
        <v>0</v>
      </c>
      <c r="F21" s="188">
        <v>428554.31</v>
      </c>
      <c r="G21" s="30"/>
      <c r="H21" s="30"/>
      <c r="I21" s="30"/>
      <c r="J21" s="55">
        <v>0</v>
      </c>
      <c r="K21" s="57">
        <v>547054.31000000006</v>
      </c>
      <c r="L21" s="45"/>
      <c r="M21" s="45"/>
      <c r="N21" s="52"/>
      <c r="O21" s="64">
        <f t="shared" ref="O21:O36" si="27">L21+(M21/20)+(N21/240)</f>
        <v>0</v>
      </c>
      <c r="P21" s="188">
        <v>550155.53</v>
      </c>
      <c r="Q21" s="45"/>
      <c r="R21" s="45"/>
      <c r="S21" s="52"/>
      <c r="T21" s="64">
        <f t="shared" ref="T21:T36" si="28">Q21+(R21/20)+(S21/240)</f>
        <v>0</v>
      </c>
      <c r="U21" s="64">
        <v>750949.31</v>
      </c>
      <c r="V21" s="45"/>
      <c r="W21" s="45"/>
      <c r="X21" s="52"/>
      <c r="Y21" s="64">
        <f t="shared" ref="Y21:Y36" si="29">V21+(W21/20)+(X21/240)</f>
        <v>0</v>
      </c>
      <c r="Z21" s="172">
        <v>1110444.44</v>
      </c>
      <c r="AA21" s="45"/>
      <c r="AB21" s="45"/>
      <c r="AC21" s="52"/>
      <c r="AD21" s="64">
        <f t="shared" ref="AD21:AD36" si="30">AA21+(AB21/20)+(AC21/240)</f>
        <v>0</v>
      </c>
      <c r="AE21" s="64">
        <v>842249.31</v>
      </c>
      <c r="AF21" s="45"/>
      <c r="AG21" s="45"/>
      <c r="AH21" s="52"/>
      <c r="AI21" s="64">
        <f t="shared" ref="AI21:AI36" si="31">AF21+(AG21/20)+(AH21/240)</f>
        <v>0</v>
      </c>
      <c r="AJ21" s="64"/>
      <c r="AK21" s="45"/>
      <c r="AL21" s="45"/>
      <c r="AM21" s="52"/>
      <c r="AN21" s="64">
        <f t="shared" ref="AN21:AN36" si="32">AK21+(AL21/20)+(AM21/240)</f>
        <v>0</v>
      </c>
      <c r="AO21" s="64"/>
      <c r="AP21" s="45"/>
      <c r="AQ21" s="45"/>
      <c r="AR21" s="52"/>
      <c r="AS21" s="64">
        <f t="shared" ref="AS21:AS36" si="33">AP21+(AQ21/20)+(AR21/240)</f>
        <v>0</v>
      </c>
      <c r="AT21" s="64"/>
      <c r="AU21" s="45"/>
      <c r="AV21" s="45"/>
      <c r="AW21" s="52"/>
      <c r="AX21" s="64">
        <f t="shared" ref="AX21:AX36" si="34">AU21+(AV21/20)+(AW21/240)</f>
        <v>0</v>
      </c>
      <c r="AY21" s="64"/>
      <c r="AZ21" s="62"/>
      <c r="BA21" s="45"/>
      <c r="BB21" s="52"/>
      <c r="BC21" s="64">
        <v>0</v>
      </c>
      <c r="BD21" s="64">
        <v>1805819.31</v>
      </c>
      <c r="BE21" s="62">
        <v>86760</v>
      </c>
      <c r="BF21" s="45">
        <v>14</v>
      </c>
      <c r="BG21" s="52">
        <v>4</v>
      </c>
      <c r="BH21" s="64">
        <f t="shared" ref="BH21:BH35" si="35">BE21+(BF21/20)+(BG21/240)</f>
        <v>86760.71666666666</v>
      </c>
      <c r="BI21" s="163">
        <f>+BH21*$BI$42</f>
        <v>868510.92413194431</v>
      </c>
      <c r="BJ21" s="62">
        <v>134360</v>
      </c>
      <c r="BK21" s="45">
        <v>14</v>
      </c>
      <c r="BL21" s="52">
        <v>4</v>
      </c>
      <c r="BM21" s="64">
        <f t="shared" ref="BM21:BM36" si="36">BJ21+(BK21/20)+(BL21/240)</f>
        <v>134360.71666666667</v>
      </c>
      <c r="BN21" s="163">
        <f>+BM21*$BN$42</f>
        <v>1839062.3093750002</v>
      </c>
      <c r="BO21" s="62">
        <v>149084</v>
      </c>
      <c r="BP21" s="45">
        <v>6</v>
      </c>
      <c r="BQ21" s="52">
        <v>8</v>
      </c>
      <c r="BR21" s="64">
        <f t="shared" ref="BR21:BR36" si="37">BO21+(BP21/20)+(BQ21/240)</f>
        <v>149084.33333333331</v>
      </c>
      <c r="BS21" s="163">
        <f>+BR21*$BS$42</f>
        <v>2236264.9999999995</v>
      </c>
      <c r="BT21" s="62">
        <v>138551</v>
      </c>
      <c r="BU21" s="45">
        <v>0</v>
      </c>
      <c r="BV21" s="52">
        <v>0</v>
      </c>
      <c r="BW21" s="64">
        <f t="shared" ref="BW21:BW36" si="38">BT21+(BU21/20)+(BV21/240)</f>
        <v>138551</v>
      </c>
      <c r="BX21" s="53">
        <f>+BW21*$BX$42</f>
        <v>2086924.4375</v>
      </c>
      <c r="BY21" s="45"/>
      <c r="BZ21" s="45"/>
      <c r="CA21" s="52"/>
      <c r="CB21" s="64">
        <f t="shared" ref="CB21:CB36" si="39">BY21+(BZ21/20)+(CA21/240)</f>
        <v>0</v>
      </c>
      <c r="CC21" s="172">
        <v>2959876</v>
      </c>
      <c r="CD21" s="62">
        <v>194241</v>
      </c>
      <c r="CE21" s="45">
        <v>15</v>
      </c>
      <c r="CF21" s="52">
        <v>3</v>
      </c>
      <c r="CG21" s="64">
        <f>+CD21+(CE21/20)+(CF21/240)</f>
        <v>194241.76250000001</v>
      </c>
      <c r="CH21" s="163">
        <f>+CG21*$CH$42</f>
        <v>2561563.2429687502</v>
      </c>
      <c r="CI21" s="30">
        <v>123375</v>
      </c>
      <c r="CJ21" s="52">
        <v>1</v>
      </c>
      <c r="CK21" s="52">
        <v>11</v>
      </c>
      <c r="CL21" s="64">
        <f>+CI21+(CJ21/20)+(CK21/240)</f>
        <v>123375.09583333334</v>
      </c>
      <c r="CM21" s="163">
        <f>+CL21*$CM$42</f>
        <v>1638575.4915364585</v>
      </c>
      <c r="CN21" s="62">
        <v>126441</v>
      </c>
      <c r="CO21" s="62">
        <v>15</v>
      </c>
      <c r="CP21" s="52">
        <v>3</v>
      </c>
      <c r="CQ21" s="64">
        <f t="shared" ref="CQ21:CQ36" si="40">CN21+(CO21/20)+(CP21/240)</f>
        <v>126441.7625</v>
      </c>
      <c r="CR21" s="163">
        <f>+CQ21*$CR$42</f>
        <v>1714866.4039062499</v>
      </c>
      <c r="CS21" s="62">
        <v>83550</v>
      </c>
      <c r="CT21" s="62">
        <v>2</v>
      </c>
      <c r="CU21" s="52">
        <v>1</v>
      </c>
      <c r="CV21" s="64">
        <f t="shared" ref="CV21:CV36" si="41">CS21+(CT21/20)+(CU21/240)</f>
        <v>83550.104166666672</v>
      </c>
      <c r="CW21" s="163">
        <f>+CV21*$CW$42</f>
        <v>1120093.583984375</v>
      </c>
      <c r="CX21" s="45"/>
      <c r="CY21" s="45"/>
      <c r="CZ21" s="52"/>
      <c r="DA21" s="64">
        <f t="shared" ref="DA21:DA36" si="42">CX21+(CY21/20)+(CZ21/240)</f>
        <v>0</v>
      </c>
      <c r="DB21" s="172">
        <v>1508001</v>
      </c>
      <c r="DC21" s="45"/>
      <c r="DD21" s="45"/>
      <c r="DE21" s="52"/>
      <c r="DF21" s="64">
        <f t="shared" ref="DF21:DF36" si="43">DC21+(DD21/20)+(DE21/240)</f>
        <v>0</v>
      </c>
      <c r="DG21" s="172">
        <v>1119001</v>
      </c>
      <c r="DH21" s="45"/>
      <c r="DI21" s="45"/>
      <c r="DJ21" s="52"/>
      <c r="DK21" s="64">
        <f t="shared" ref="DK21:DK36" si="44">DH21+(DI21/20)+(DJ21/240)</f>
        <v>0</v>
      </c>
      <c r="DL21" s="64">
        <v>1204001.44</v>
      </c>
      <c r="DM21" s="45"/>
      <c r="DN21" s="45"/>
      <c r="DO21" s="52"/>
      <c r="DP21" s="64">
        <f t="shared" ref="DP21:DP36" si="45">DM21+(DN21/20)+(DO21/240)</f>
        <v>0</v>
      </c>
      <c r="DQ21" s="172">
        <v>896001</v>
      </c>
      <c r="DR21" s="45"/>
      <c r="DS21" s="45"/>
      <c r="DT21" s="52"/>
      <c r="DU21" s="64">
        <f t="shared" ref="DU21:DU36" si="46">DR21+(DS21/20)+(DT21/240)</f>
        <v>0</v>
      </c>
      <c r="DV21" s="64">
        <v>1026237.4399999999</v>
      </c>
      <c r="DW21" s="45"/>
      <c r="DX21" s="45"/>
      <c r="DY21" s="52"/>
      <c r="DZ21" s="64">
        <f t="shared" ref="DZ21:DZ36" si="47">DW21+(DX21/20)+(DY21/240)</f>
        <v>0</v>
      </c>
      <c r="EA21" s="172">
        <v>698237</v>
      </c>
      <c r="EB21" s="45"/>
      <c r="EC21" s="45"/>
      <c r="ED21" s="52"/>
      <c r="EE21" s="64">
        <f t="shared" ref="EE21:EE36" si="48">EB21+(EC21/20)+(ED21/240)</f>
        <v>0</v>
      </c>
      <c r="EF21" s="64">
        <v>764823.86</v>
      </c>
      <c r="EG21" s="45"/>
      <c r="EH21" s="45"/>
      <c r="EI21" s="52"/>
      <c r="EJ21" s="64">
        <f t="shared" ref="EJ21:EJ36" si="49">EG21+(EH21/20)+(EI21/240)</f>
        <v>0</v>
      </c>
      <c r="EK21" s="64"/>
      <c r="EL21" s="45"/>
      <c r="EM21" s="45"/>
      <c r="EN21" s="52"/>
      <c r="EO21" s="64">
        <f t="shared" ref="EO21:EO36" si="50">EL21+(EM21/20)+(EN21/240)</f>
        <v>0</v>
      </c>
      <c r="EP21" s="64"/>
    </row>
    <row r="22" spans="1:160">
      <c r="A22" s="20" t="s">
        <v>875</v>
      </c>
      <c r="B22" s="30"/>
      <c r="C22" s="30"/>
      <c r="D22" s="30"/>
      <c r="E22" s="55">
        <v>0</v>
      </c>
      <c r="F22" s="50"/>
      <c r="G22" s="30"/>
      <c r="H22" s="30"/>
      <c r="I22" s="30"/>
      <c r="J22" s="55">
        <v>0</v>
      </c>
      <c r="K22" s="57"/>
      <c r="L22" s="45"/>
      <c r="M22" s="45"/>
      <c r="N22" s="52"/>
      <c r="O22" s="64">
        <f t="shared" si="27"/>
        <v>0</v>
      </c>
      <c r="P22" s="64"/>
      <c r="Q22" s="45"/>
      <c r="R22" s="45"/>
      <c r="S22" s="52"/>
      <c r="T22" s="64">
        <f t="shared" si="28"/>
        <v>0</v>
      </c>
      <c r="U22" s="64"/>
      <c r="V22" s="45"/>
      <c r="W22" s="45"/>
      <c r="X22" s="52"/>
      <c r="Y22" s="64">
        <f t="shared" si="29"/>
        <v>0</v>
      </c>
      <c r="Z22" s="64"/>
      <c r="AA22" s="45"/>
      <c r="AB22" s="45"/>
      <c r="AC22" s="52"/>
      <c r="AD22" s="64">
        <f t="shared" si="30"/>
        <v>0</v>
      </c>
      <c r="AE22" s="64">
        <v>75000</v>
      </c>
      <c r="AF22" s="45"/>
      <c r="AG22" s="45"/>
      <c r="AH22" s="52"/>
      <c r="AI22" s="64">
        <f t="shared" si="31"/>
        <v>0</v>
      </c>
      <c r="AJ22" s="64"/>
      <c r="AK22" s="45"/>
      <c r="AL22" s="45"/>
      <c r="AM22" s="52"/>
      <c r="AN22" s="64">
        <f t="shared" si="32"/>
        <v>0</v>
      </c>
      <c r="AO22" s="64"/>
      <c r="AP22" s="45"/>
      <c r="AQ22" s="45"/>
      <c r="AR22" s="52"/>
      <c r="AS22" s="64">
        <f t="shared" si="33"/>
        <v>0</v>
      </c>
      <c r="AT22" s="64"/>
      <c r="AU22" s="45"/>
      <c r="AV22" s="45"/>
      <c r="AW22" s="52"/>
      <c r="AX22" s="64">
        <f t="shared" si="34"/>
        <v>0</v>
      </c>
      <c r="AY22" s="64"/>
      <c r="AZ22" s="30"/>
      <c r="BA22" s="45"/>
      <c r="BB22" s="52"/>
      <c r="BC22" s="66">
        <v>0</v>
      </c>
      <c r="BD22" s="64">
        <v>45000</v>
      </c>
      <c r="BE22" s="62">
        <v>43000</v>
      </c>
      <c r="BF22" s="45">
        <v>0</v>
      </c>
      <c r="BG22" s="52">
        <v>0</v>
      </c>
      <c r="BH22" s="64">
        <f t="shared" si="35"/>
        <v>43000</v>
      </c>
      <c r="BI22" s="163">
        <f>+BH22*$BI$42</f>
        <v>430447.91666666663</v>
      </c>
      <c r="BJ22" s="45"/>
      <c r="BK22" s="45"/>
      <c r="BL22" s="52"/>
      <c r="BM22" s="64">
        <f t="shared" si="36"/>
        <v>0</v>
      </c>
      <c r="BN22" s="64"/>
      <c r="BO22" s="45"/>
      <c r="BP22" s="45"/>
      <c r="BQ22" s="52"/>
      <c r="BR22" s="64">
        <f t="shared" si="37"/>
        <v>0</v>
      </c>
      <c r="BS22" s="162"/>
      <c r="BT22" s="45"/>
      <c r="BU22" s="45"/>
      <c r="BV22" s="52"/>
      <c r="BW22" s="64">
        <f t="shared" si="38"/>
        <v>0</v>
      </c>
      <c r="BX22" s="64"/>
      <c r="BY22" s="45"/>
      <c r="BZ22" s="45"/>
      <c r="CA22" s="52"/>
      <c r="CB22" s="64">
        <f t="shared" si="39"/>
        <v>0</v>
      </c>
      <c r="CC22" s="64"/>
      <c r="CD22" s="45"/>
      <c r="CE22" s="45"/>
      <c r="CF22" s="52"/>
      <c r="CG22" s="64">
        <f>CD22+(CE22/20)+(CF22/240)</f>
        <v>0</v>
      </c>
      <c r="CH22" s="64"/>
      <c r="CI22" s="45"/>
      <c r="CJ22" s="45"/>
      <c r="CK22" s="52"/>
      <c r="CL22" s="64">
        <f t="shared" ref="CL22:CM36" si="51">CI22+(CJ22/20)+(CK22/240)</f>
        <v>0</v>
      </c>
      <c r="CM22" s="64"/>
      <c r="CN22" s="45"/>
      <c r="CO22" s="45"/>
      <c r="CP22" s="52"/>
      <c r="CQ22" s="64">
        <f t="shared" si="40"/>
        <v>0</v>
      </c>
      <c r="CR22" s="64"/>
      <c r="CS22" s="45"/>
      <c r="CT22" s="45"/>
      <c r="CU22" s="52"/>
      <c r="CV22" s="64">
        <f t="shared" si="41"/>
        <v>0</v>
      </c>
      <c r="CW22" s="64"/>
      <c r="CX22" s="45"/>
      <c r="CY22" s="45"/>
      <c r="CZ22" s="52"/>
      <c r="DA22" s="64">
        <f t="shared" si="42"/>
        <v>0</v>
      </c>
      <c r="DB22" s="64"/>
      <c r="DC22" s="45"/>
      <c r="DD22" s="45"/>
      <c r="DE22" s="52"/>
      <c r="DF22" s="64">
        <f t="shared" si="43"/>
        <v>0</v>
      </c>
      <c r="DG22" s="64"/>
      <c r="DH22" s="45"/>
      <c r="DI22" s="45"/>
      <c r="DJ22" s="52"/>
      <c r="DK22" s="64">
        <f t="shared" si="44"/>
        <v>0</v>
      </c>
      <c r="DL22" s="64"/>
      <c r="DM22" s="45"/>
      <c r="DN22" s="45"/>
      <c r="DO22" s="52"/>
      <c r="DP22" s="64">
        <f t="shared" si="45"/>
        <v>0</v>
      </c>
      <c r="DQ22" s="64"/>
      <c r="DR22" s="45"/>
      <c r="DS22" s="45"/>
      <c r="DT22" s="52"/>
      <c r="DU22" s="64">
        <f t="shared" si="46"/>
        <v>0</v>
      </c>
      <c r="DV22" s="64"/>
      <c r="DW22" s="45"/>
      <c r="DX22" s="45"/>
      <c r="DY22" s="52"/>
      <c r="DZ22" s="64">
        <f t="shared" si="47"/>
        <v>0</v>
      </c>
      <c r="EA22" s="64"/>
      <c r="EB22" s="45"/>
      <c r="EC22" s="45"/>
      <c r="ED22" s="52"/>
      <c r="EE22" s="64">
        <f t="shared" si="48"/>
        <v>0</v>
      </c>
      <c r="EF22" s="64"/>
      <c r="EG22" s="45"/>
      <c r="EH22" s="45"/>
      <c r="EI22" s="52"/>
      <c r="EJ22" s="64">
        <f t="shared" si="49"/>
        <v>0</v>
      </c>
      <c r="EK22" s="64"/>
      <c r="EL22" s="45"/>
      <c r="EM22" s="45"/>
      <c r="EN22" s="52"/>
      <c r="EO22" s="64">
        <f t="shared" si="50"/>
        <v>0</v>
      </c>
      <c r="EP22" s="64"/>
    </row>
    <row r="23" spans="1:160">
      <c r="A23" s="20" t="s">
        <v>882</v>
      </c>
      <c r="B23" s="30"/>
      <c r="C23" s="30"/>
      <c r="D23" s="30"/>
      <c r="E23" s="55">
        <v>0</v>
      </c>
      <c r="F23" s="50"/>
      <c r="G23" s="30"/>
      <c r="H23" s="30"/>
      <c r="I23" s="30"/>
      <c r="J23" s="55">
        <v>0</v>
      </c>
      <c r="K23" s="55"/>
      <c r="L23" s="45"/>
      <c r="M23" s="45"/>
      <c r="N23" s="52"/>
      <c r="O23" s="64">
        <f t="shared" si="27"/>
        <v>0</v>
      </c>
      <c r="P23" s="64"/>
      <c r="Q23" s="45"/>
      <c r="R23" s="45"/>
      <c r="S23" s="52"/>
      <c r="T23" s="64">
        <f t="shared" si="28"/>
        <v>0</v>
      </c>
      <c r="U23" s="64"/>
      <c r="V23" s="45"/>
      <c r="W23" s="45"/>
      <c r="X23" s="52"/>
      <c r="Y23" s="64">
        <f t="shared" si="29"/>
        <v>0</v>
      </c>
      <c r="Z23" s="64"/>
      <c r="AA23" s="45"/>
      <c r="AB23" s="45"/>
      <c r="AC23" s="52"/>
      <c r="AD23" s="64">
        <f t="shared" si="30"/>
        <v>0</v>
      </c>
      <c r="AE23" s="64"/>
      <c r="AF23" s="45"/>
      <c r="AG23" s="45"/>
      <c r="AH23" s="52"/>
      <c r="AI23" s="64">
        <f t="shared" si="31"/>
        <v>0</v>
      </c>
      <c r="AJ23" s="64"/>
      <c r="AK23" s="45"/>
      <c r="AL23" s="45"/>
      <c r="AM23" s="52"/>
      <c r="AN23" s="64">
        <f t="shared" si="32"/>
        <v>0</v>
      </c>
      <c r="AO23" s="64"/>
      <c r="AP23" s="45"/>
      <c r="AQ23" s="45"/>
      <c r="AR23" s="52"/>
      <c r="AS23" s="64">
        <f t="shared" si="33"/>
        <v>0</v>
      </c>
      <c r="AT23" s="64"/>
      <c r="AU23" s="45"/>
      <c r="AV23" s="45"/>
      <c r="AW23" s="52"/>
      <c r="AX23" s="64">
        <f t="shared" si="34"/>
        <v>0</v>
      </c>
      <c r="AY23" s="64"/>
      <c r="AZ23" s="45"/>
      <c r="BA23" s="45"/>
      <c r="BB23" s="52"/>
      <c r="BC23" s="64">
        <f t="shared" ref="BC23:BC36" si="52">AZ23+(BA23/20)+(BB23/240)</f>
        <v>0</v>
      </c>
      <c r="BD23" s="64"/>
      <c r="BE23" s="62">
        <v>20000</v>
      </c>
      <c r="BF23" s="45">
        <v>0</v>
      </c>
      <c r="BG23" s="52">
        <v>0</v>
      </c>
      <c r="BH23" s="64">
        <f t="shared" si="35"/>
        <v>20000</v>
      </c>
      <c r="BI23" s="163">
        <f>+BH23*$BI$42</f>
        <v>200208.33333333331</v>
      </c>
      <c r="BJ23" s="62">
        <v>15400</v>
      </c>
      <c r="BK23" s="45">
        <v>0</v>
      </c>
      <c r="BL23" s="52">
        <v>0</v>
      </c>
      <c r="BM23" s="64">
        <f t="shared" si="36"/>
        <v>15400</v>
      </c>
      <c r="BN23" s="163">
        <f>+BM23*$BN$42</f>
        <v>210787.5</v>
      </c>
      <c r="BO23" s="45"/>
      <c r="BP23" s="45"/>
      <c r="BQ23" s="52"/>
      <c r="BR23" s="64">
        <f t="shared" si="37"/>
        <v>0</v>
      </c>
      <c r="BS23" s="162"/>
      <c r="BT23" s="45"/>
      <c r="BU23" s="45"/>
      <c r="BV23" s="52"/>
      <c r="BW23" s="64">
        <f t="shared" si="38"/>
        <v>0</v>
      </c>
      <c r="BX23" s="64"/>
      <c r="BY23" s="45"/>
      <c r="BZ23" s="45"/>
      <c r="CA23" s="52"/>
      <c r="CB23" s="64">
        <f t="shared" si="39"/>
        <v>0</v>
      </c>
      <c r="CC23" s="64"/>
      <c r="CD23" s="45"/>
      <c r="CE23" s="45"/>
      <c r="CF23" s="52"/>
      <c r="CG23" s="64">
        <f t="shared" ref="CG23:CG36" si="53">CD23+(CE23/20)+(CF23/240)</f>
        <v>0</v>
      </c>
      <c r="CH23" s="64"/>
      <c r="CI23" s="45"/>
      <c r="CJ23" s="45"/>
      <c r="CK23" s="52"/>
      <c r="CL23" s="64">
        <f t="shared" si="51"/>
        <v>0</v>
      </c>
      <c r="CM23" s="64"/>
      <c r="CN23" s="45"/>
      <c r="CO23" s="45"/>
      <c r="CP23" s="52"/>
      <c r="CQ23" s="64">
        <f t="shared" si="40"/>
        <v>0</v>
      </c>
      <c r="CR23" s="64"/>
      <c r="CS23" s="45"/>
      <c r="CT23" s="45"/>
      <c r="CU23" s="52"/>
      <c r="CV23" s="64">
        <f t="shared" si="41"/>
        <v>0</v>
      </c>
      <c r="CW23" s="64"/>
      <c r="CX23" s="45"/>
      <c r="CY23" s="45"/>
      <c r="CZ23" s="52"/>
      <c r="DA23" s="64">
        <f t="shared" si="42"/>
        <v>0</v>
      </c>
      <c r="DB23" s="64"/>
      <c r="DC23" s="45"/>
      <c r="DD23" s="45"/>
      <c r="DE23" s="52"/>
      <c r="DF23" s="64">
        <f t="shared" si="43"/>
        <v>0</v>
      </c>
      <c r="DG23" s="64"/>
      <c r="DH23" s="45"/>
      <c r="DI23" s="45"/>
      <c r="DJ23" s="52"/>
      <c r="DK23" s="64">
        <f t="shared" si="44"/>
        <v>0</v>
      </c>
      <c r="DL23" s="64"/>
      <c r="DM23" s="45"/>
      <c r="DN23" s="45"/>
      <c r="DO23" s="52"/>
      <c r="DP23" s="64">
        <f t="shared" si="45"/>
        <v>0</v>
      </c>
      <c r="DQ23" s="64"/>
      <c r="DR23" s="45"/>
      <c r="DS23" s="45"/>
      <c r="DT23" s="52"/>
      <c r="DU23" s="64">
        <f t="shared" si="46"/>
        <v>0</v>
      </c>
      <c r="DV23" s="64"/>
      <c r="DW23" s="45"/>
      <c r="DX23" s="45"/>
      <c r="DY23" s="52"/>
      <c r="DZ23" s="64">
        <f t="shared" si="47"/>
        <v>0</v>
      </c>
      <c r="EA23" s="64"/>
      <c r="EB23" s="45"/>
      <c r="EC23" s="45"/>
      <c r="ED23" s="52"/>
      <c r="EE23" s="64">
        <f t="shared" si="48"/>
        <v>0</v>
      </c>
      <c r="EF23" s="64"/>
      <c r="EG23" s="45"/>
      <c r="EH23" s="45"/>
      <c r="EI23" s="52"/>
      <c r="EJ23" s="64">
        <f t="shared" si="49"/>
        <v>0</v>
      </c>
      <c r="EK23" s="64"/>
      <c r="EL23" s="45"/>
      <c r="EM23" s="45"/>
      <c r="EN23" s="52"/>
      <c r="EO23" s="64">
        <f t="shared" si="50"/>
        <v>0</v>
      </c>
      <c r="EP23" s="64"/>
    </row>
    <row r="24" spans="1:160">
      <c r="A24" s="20" t="s">
        <v>886</v>
      </c>
      <c r="E24" s="55">
        <v>0</v>
      </c>
      <c r="F24" s="50"/>
      <c r="J24" s="55">
        <v>0</v>
      </c>
      <c r="K24" s="55"/>
      <c r="L24" s="45"/>
      <c r="M24" s="45"/>
      <c r="N24" s="52"/>
      <c r="O24" s="64">
        <f t="shared" si="27"/>
        <v>0</v>
      </c>
      <c r="P24" s="64"/>
      <c r="Q24" s="45"/>
      <c r="R24" s="45"/>
      <c r="S24" s="52"/>
      <c r="T24" s="64">
        <f t="shared" si="28"/>
        <v>0</v>
      </c>
      <c r="U24" s="64"/>
      <c r="V24" s="45"/>
      <c r="W24" s="45"/>
      <c r="X24" s="52"/>
      <c r="Y24" s="64">
        <f t="shared" si="29"/>
        <v>0</v>
      </c>
      <c r="Z24" s="64"/>
      <c r="AA24" s="45"/>
      <c r="AB24" s="45"/>
      <c r="AC24" s="52"/>
      <c r="AD24" s="64">
        <f t="shared" si="30"/>
        <v>0</v>
      </c>
      <c r="AE24" s="64"/>
      <c r="AF24" s="45"/>
      <c r="AG24" s="45"/>
      <c r="AH24" s="52"/>
      <c r="AI24" s="64">
        <f t="shared" si="31"/>
        <v>0</v>
      </c>
      <c r="AJ24" s="64"/>
      <c r="AK24" s="45"/>
      <c r="AL24" s="45"/>
      <c r="AM24" s="52"/>
      <c r="AN24" s="64">
        <f t="shared" si="32"/>
        <v>0</v>
      </c>
      <c r="AO24" s="64"/>
      <c r="AP24" s="45"/>
      <c r="AQ24" s="45"/>
      <c r="AR24" s="52"/>
      <c r="AS24" s="64">
        <f t="shared" si="33"/>
        <v>0</v>
      </c>
      <c r="AT24" s="64"/>
      <c r="AU24" s="45"/>
      <c r="AV24" s="45"/>
      <c r="AW24" s="52"/>
      <c r="AX24" s="64">
        <f t="shared" si="34"/>
        <v>0</v>
      </c>
      <c r="AY24" s="64"/>
      <c r="AZ24" s="45"/>
      <c r="BA24" s="45"/>
      <c r="BB24" s="52"/>
      <c r="BC24" s="64">
        <f t="shared" si="52"/>
        <v>0</v>
      </c>
      <c r="BD24" s="64"/>
      <c r="BE24" s="45"/>
      <c r="BF24" s="45"/>
      <c r="BG24" s="52"/>
      <c r="BH24" s="64">
        <f t="shared" si="35"/>
        <v>0</v>
      </c>
      <c r="BI24" s="64"/>
      <c r="BJ24" s="45"/>
      <c r="BK24" s="45"/>
      <c r="BL24" s="52"/>
      <c r="BM24" s="64">
        <f t="shared" si="36"/>
        <v>0</v>
      </c>
      <c r="BN24" s="64"/>
      <c r="BO24" s="45"/>
      <c r="BP24" s="45"/>
      <c r="BQ24" s="52"/>
      <c r="BR24" s="64">
        <f t="shared" si="37"/>
        <v>0</v>
      </c>
      <c r="BS24" s="162"/>
      <c r="BT24" s="62">
        <v>13333</v>
      </c>
      <c r="BU24" s="45">
        <v>6</v>
      </c>
      <c r="BV24" s="52">
        <v>8</v>
      </c>
      <c r="BW24" s="64">
        <f t="shared" si="38"/>
        <v>13333.333333333332</v>
      </c>
      <c r="BX24" s="53">
        <f>+BW24*$BX$42</f>
        <v>200833.33333333331</v>
      </c>
      <c r="BY24" s="45"/>
      <c r="BZ24" s="45"/>
      <c r="CA24" s="52"/>
      <c r="CB24" s="64">
        <f t="shared" si="39"/>
        <v>0</v>
      </c>
      <c r="CC24" s="64"/>
      <c r="CD24" s="45"/>
      <c r="CE24" s="45"/>
      <c r="CF24" s="52"/>
      <c r="CG24" s="64">
        <f t="shared" si="53"/>
        <v>0</v>
      </c>
      <c r="CH24" s="64"/>
      <c r="CI24" s="45"/>
      <c r="CJ24" s="45"/>
      <c r="CK24" s="52"/>
      <c r="CL24" s="64">
        <f t="shared" si="51"/>
        <v>0</v>
      </c>
      <c r="CM24" s="64"/>
      <c r="CN24" s="45"/>
      <c r="CO24" s="45"/>
      <c r="CP24" s="52"/>
      <c r="CQ24" s="64">
        <f t="shared" si="40"/>
        <v>0</v>
      </c>
      <c r="CR24" s="64"/>
      <c r="CS24" s="45"/>
      <c r="CT24" s="45"/>
      <c r="CU24" s="52"/>
      <c r="CV24" s="64">
        <f t="shared" si="41"/>
        <v>0</v>
      </c>
      <c r="CW24" s="64"/>
      <c r="CX24" s="45"/>
      <c r="CY24" s="45"/>
      <c r="CZ24" s="52"/>
      <c r="DA24" s="64">
        <f t="shared" si="42"/>
        <v>0</v>
      </c>
      <c r="DB24" s="64"/>
      <c r="DC24" s="45"/>
      <c r="DD24" s="45"/>
      <c r="DE24" s="52"/>
      <c r="DF24" s="64">
        <f t="shared" si="43"/>
        <v>0</v>
      </c>
      <c r="DG24" s="64"/>
      <c r="DH24" s="45"/>
      <c r="DI24" s="45"/>
      <c r="DJ24" s="52"/>
      <c r="DK24" s="64">
        <f t="shared" si="44"/>
        <v>0</v>
      </c>
      <c r="DL24" s="64"/>
      <c r="DM24" s="45"/>
      <c r="DN24" s="45"/>
      <c r="DO24" s="52"/>
      <c r="DP24" s="64">
        <f t="shared" si="45"/>
        <v>0</v>
      </c>
      <c r="DQ24" s="64"/>
      <c r="DR24" s="45"/>
      <c r="DS24" s="45"/>
      <c r="DT24" s="52"/>
      <c r="DU24" s="64">
        <f t="shared" si="46"/>
        <v>0</v>
      </c>
      <c r="DV24" s="64"/>
      <c r="DW24" s="45"/>
      <c r="DX24" s="45"/>
      <c r="DY24" s="52"/>
      <c r="DZ24" s="64">
        <f t="shared" si="47"/>
        <v>0</v>
      </c>
      <c r="EA24" s="64"/>
      <c r="EB24" s="45"/>
      <c r="EC24" s="45"/>
      <c r="ED24" s="52"/>
      <c r="EE24" s="64">
        <f t="shared" si="48"/>
        <v>0</v>
      </c>
      <c r="EF24" s="64">
        <v>900000</v>
      </c>
      <c r="EG24" s="45"/>
      <c r="EH24" s="45"/>
      <c r="EI24" s="52"/>
      <c r="EJ24" s="64">
        <f t="shared" si="49"/>
        <v>0</v>
      </c>
      <c r="EK24" s="64"/>
      <c r="EL24" s="45"/>
      <c r="EM24" s="45"/>
      <c r="EN24" s="52"/>
      <c r="EO24" s="64">
        <f t="shared" si="50"/>
        <v>0</v>
      </c>
      <c r="EP24" s="64"/>
    </row>
    <row r="25" spans="1:160">
      <c r="A25" s="20" t="s">
        <v>1151</v>
      </c>
      <c r="E25" s="55">
        <v>0</v>
      </c>
      <c r="F25" s="50"/>
      <c r="J25" s="55">
        <v>0</v>
      </c>
      <c r="K25" s="55"/>
      <c r="L25" s="52"/>
      <c r="M25" s="52"/>
      <c r="N25" s="52"/>
      <c r="O25" s="64">
        <f t="shared" si="27"/>
        <v>0</v>
      </c>
      <c r="P25" s="64"/>
      <c r="Q25" s="52"/>
      <c r="R25" s="52"/>
      <c r="S25" s="52"/>
      <c r="T25" s="64">
        <f t="shared" si="28"/>
        <v>0</v>
      </c>
      <c r="U25" s="64"/>
      <c r="V25" s="52"/>
      <c r="W25" s="52"/>
      <c r="X25" s="52"/>
      <c r="Y25" s="64">
        <f t="shared" si="29"/>
        <v>0</v>
      </c>
      <c r="Z25" s="64"/>
      <c r="AA25" s="52"/>
      <c r="AB25" s="52"/>
      <c r="AC25" s="52"/>
      <c r="AD25" s="64">
        <f t="shared" si="30"/>
        <v>0</v>
      </c>
      <c r="AE25" s="64"/>
      <c r="AF25" s="52"/>
      <c r="AG25" s="52"/>
      <c r="AH25" s="52"/>
      <c r="AI25" s="64">
        <f t="shared" si="31"/>
        <v>0</v>
      </c>
      <c r="AJ25" s="64"/>
      <c r="AK25" s="52"/>
      <c r="AL25" s="52"/>
      <c r="AM25" s="52"/>
      <c r="AN25" s="64">
        <f t="shared" si="32"/>
        <v>0</v>
      </c>
      <c r="AO25" s="64"/>
      <c r="AP25" s="52"/>
      <c r="AQ25" s="52"/>
      <c r="AR25" s="52"/>
      <c r="AS25" s="64">
        <f t="shared" si="33"/>
        <v>0</v>
      </c>
      <c r="AT25" s="64"/>
      <c r="AU25" s="52"/>
      <c r="AV25" s="52"/>
      <c r="AW25" s="52"/>
      <c r="AX25" s="64">
        <f t="shared" si="34"/>
        <v>0</v>
      </c>
      <c r="AY25" s="64"/>
      <c r="AZ25" s="52"/>
      <c r="BA25" s="52"/>
      <c r="BB25" s="52"/>
      <c r="BC25" s="64">
        <f t="shared" si="52"/>
        <v>0</v>
      </c>
      <c r="BD25" s="64"/>
      <c r="BE25" s="52"/>
      <c r="BF25" s="52"/>
      <c r="BG25" s="52"/>
      <c r="BH25" s="64">
        <f t="shared" si="35"/>
        <v>0</v>
      </c>
      <c r="BI25" s="64"/>
      <c r="BJ25" s="52"/>
      <c r="BK25" s="52"/>
      <c r="BL25" s="52"/>
      <c r="BM25" s="64">
        <f t="shared" si="36"/>
        <v>0</v>
      </c>
      <c r="BN25" s="64"/>
      <c r="BO25" s="52"/>
      <c r="BP25" s="52"/>
      <c r="BQ25" s="52"/>
      <c r="BR25" s="64">
        <f t="shared" si="37"/>
        <v>0</v>
      </c>
      <c r="BS25" s="162"/>
      <c r="BT25" s="52"/>
      <c r="BU25" s="52"/>
      <c r="BV25" s="52"/>
      <c r="BW25" s="64">
        <f t="shared" si="38"/>
        <v>0</v>
      </c>
      <c r="BX25" s="64"/>
      <c r="BY25" s="52"/>
      <c r="BZ25" s="52"/>
      <c r="CA25" s="52"/>
      <c r="CB25" s="64">
        <f t="shared" si="39"/>
        <v>0</v>
      </c>
      <c r="CC25" s="64"/>
      <c r="CD25" s="52"/>
      <c r="CE25" s="52"/>
      <c r="CF25" s="52"/>
      <c r="CG25" s="64">
        <f t="shared" si="53"/>
        <v>0</v>
      </c>
      <c r="CH25" s="64"/>
      <c r="CI25" s="52"/>
      <c r="CJ25" s="52"/>
      <c r="CK25" s="52"/>
      <c r="CL25" s="64">
        <f t="shared" si="51"/>
        <v>0</v>
      </c>
      <c r="CM25" s="64"/>
      <c r="CN25" s="52"/>
      <c r="CO25" s="52"/>
      <c r="CP25" s="52"/>
      <c r="CQ25" s="64">
        <f t="shared" si="40"/>
        <v>0</v>
      </c>
      <c r="CR25" s="64"/>
      <c r="CS25" s="52"/>
      <c r="CT25" s="52"/>
      <c r="CU25" s="52"/>
      <c r="CV25" s="64">
        <f t="shared" si="41"/>
        <v>0</v>
      </c>
      <c r="CW25" s="64"/>
      <c r="CX25" s="52"/>
      <c r="CY25" s="52"/>
      <c r="CZ25" s="52"/>
      <c r="DA25" s="64">
        <f t="shared" si="42"/>
        <v>0</v>
      </c>
      <c r="DB25" s="64"/>
      <c r="DC25" s="52"/>
      <c r="DD25" s="52"/>
      <c r="DE25" s="52"/>
      <c r="DF25" s="64">
        <f t="shared" si="43"/>
        <v>0</v>
      </c>
      <c r="DG25" s="64"/>
      <c r="DH25" s="52"/>
      <c r="DI25" s="52"/>
      <c r="DJ25" s="52"/>
      <c r="DK25" s="64">
        <f t="shared" si="44"/>
        <v>0</v>
      </c>
      <c r="DL25" s="64"/>
      <c r="DM25" s="52"/>
      <c r="DN25" s="52"/>
      <c r="DO25" s="52"/>
      <c r="DP25" s="64">
        <f t="shared" si="45"/>
        <v>0</v>
      </c>
      <c r="DQ25" s="64"/>
      <c r="DR25" s="52"/>
      <c r="DS25" s="52"/>
      <c r="DT25" s="52"/>
      <c r="DU25" s="64">
        <f t="shared" si="46"/>
        <v>0</v>
      </c>
      <c r="DV25" s="64">
        <v>186.34</v>
      </c>
      <c r="DW25" s="52"/>
      <c r="DX25" s="52"/>
      <c r="DY25" s="52"/>
      <c r="DZ25" s="64">
        <f t="shared" si="47"/>
        <v>0</v>
      </c>
      <c r="EA25" s="64"/>
      <c r="EB25" s="52"/>
      <c r="EC25" s="52"/>
      <c r="ED25" s="52"/>
      <c r="EE25" s="64">
        <f t="shared" si="48"/>
        <v>0</v>
      </c>
      <c r="EF25" s="64"/>
      <c r="EG25" s="52"/>
      <c r="EH25" s="52"/>
      <c r="EI25" s="52"/>
      <c r="EJ25" s="64">
        <f t="shared" si="49"/>
        <v>0</v>
      </c>
      <c r="EK25" s="64"/>
      <c r="EL25" s="52"/>
      <c r="EM25" s="52"/>
      <c r="EN25" s="52"/>
      <c r="EO25" s="64">
        <f t="shared" si="50"/>
        <v>0</v>
      </c>
      <c r="EP25" s="64"/>
    </row>
    <row r="26" spans="1:160">
      <c r="F26" s="3"/>
      <c r="BS26" s="3"/>
    </row>
    <row r="27" spans="1:160">
      <c r="A27" s="28" t="s">
        <v>863</v>
      </c>
      <c r="E27" s="161"/>
      <c r="F27" s="50">
        <f>+F30</f>
        <v>121445.69</v>
      </c>
      <c r="J27" s="161">
        <f>SUM(J28:J34)</f>
        <v>0</v>
      </c>
      <c r="K27" s="164">
        <f>SUM(K28:K34)</f>
        <v>261046.91</v>
      </c>
      <c r="L27" s="52"/>
      <c r="M27" s="52"/>
      <c r="N27" s="52"/>
      <c r="O27" s="161">
        <f>SUM(O28:O34)</f>
        <v>0</v>
      </c>
      <c r="P27" s="164">
        <f>SUM(P28:P34)</f>
        <v>257504.43999999997</v>
      </c>
      <c r="Q27" s="52"/>
      <c r="R27" s="52"/>
      <c r="S27" s="52"/>
      <c r="T27" s="161">
        <f>SUM(T28:T34)</f>
        <v>0</v>
      </c>
      <c r="U27" s="163">
        <f>SUM(U28:U34)</f>
        <v>382576.36</v>
      </c>
      <c r="V27" s="52"/>
      <c r="W27" s="52"/>
      <c r="X27" s="52"/>
      <c r="Y27" s="161">
        <f>SUM(Y28:Y34)</f>
        <v>0</v>
      </c>
      <c r="Z27" s="163">
        <f>SUM(Z28:Z34)</f>
        <v>526370.68999999994</v>
      </c>
      <c r="AA27" s="52"/>
      <c r="AB27" s="52"/>
      <c r="AC27" s="52"/>
      <c r="AD27" s="161">
        <f>SUM(AD28:AD34)</f>
        <v>0</v>
      </c>
      <c r="AE27" s="163">
        <f>SUM(AE28:AE34)</f>
        <v>580426.23999999999</v>
      </c>
      <c r="AF27" s="52"/>
      <c r="AG27" s="52"/>
      <c r="AH27" s="52"/>
      <c r="AI27" s="161">
        <f>SUM(AI28:AI34)</f>
        <v>0</v>
      </c>
      <c r="AJ27" s="53"/>
      <c r="AK27" s="52"/>
      <c r="AL27" s="52"/>
      <c r="AM27" s="52"/>
      <c r="AN27" s="161">
        <f>SUM(AN28:AN34)</f>
        <v>0</v>
      </c>
      <c r="AO27" s="53"/>
      <c r="AP27" s="52"/>
      <c r="AQ27" s="52"/>
      <c r="AR27" s="52"/>
      <c r="AS27" s="161">
        <f>SUM(AS28:AS34)</f>
        <v>0</v>
      </c>
      <c r="AT27" s="53"/>
      <c r="AU27" s="52"/>
      <c r="AV27" s="52"/>
      <c r="AW27" s="52"/>
      <c r="AX27" s="161">
        <f>SUM(AX28:AX34)</f>
        <v>0</v>
      </c>
      <c r="AY27" s="53"/>
      <c r="AZ27" s="52"/>
      <c r="BA27" s="52"/>
      <c r="BB27" s="52"/>
      <c r="BC27" s="161">
        <f>SUM(BC28:BC34)</f>
        <v>0</v>
      </c>
      <c r="BD27" s="163">
        <f>SUM(BD28:BD34)</f>
        <v>1485560.67</v>
      </c>
      <c r="BE27" s="52"/>
      <c r="BF27" s="52"/>
      <c r="BG27" s="52"/>
      <c r="BH27" s="161">
        <f>SUM(BH28:BH34)</f>
        <v>100024.9375</v>
      </c>
      <c r="BI27" s="163">
        <f>+BH27*$BI$42</f>
        <v>1001291.3014322916</v>
      </c>
      <c r="BJ27" s="52"/>
      <c r="BK27" s="52"/>
      <c r="BL27" s="52"/>
      <c r="BM27" s="161">
        <f>SUM(BM28:BM34)</f>
        <v>100784.50833333335</v>
      </c>
      <c r="BN27" s="163">
        <f>+BM27*$BN$42</f>
        <v>1379487.9578125002</v>
      </c>
      <c r="BO27" s="52"/>
      <c r="BP27" s="52"/>
      <c r="BQ27" s="52"/>
      <c r="BR27" s="161">
        <f>SUM(BR28:BR34)</f>
        <v>128464.07083333333</v>
      </c>
      <c r="BS27" s="163">
        <f>+BR27*$BS$42</f>
        <v>1926961.0625</v>
      </c>
      <c r="BT27" s="52"/>
      <c r="BU27" s="52"/>
      <c r="BV27" s="52"/>
      <c r="BW27" s="161">
        <f>SUM(BW28:BW34)</f>
        <v>151505.24166666667</v>
      </c>
      <c r="BX27" s="163">
        <f>+BW27*$BX$42</f>
        <v>2282047.7026041667</v>
      </c>
      <c r="BY27" s="52"/>
      <c r="BZ27" s="52"/>
      <c r="CA27" s="52"/>
      <c r="CB27" s="161">
        <f>SUM(CB28:CB34)</f>
        <v>0</v>
      </c>
      <c r="CC27" s="163">
        <f>SUM(CC28:CC34)</f>
        <v>2335789.21875</v>
      </c>
      <c r="CD27" s="52"/>
      <c r="CE27" s="52"/>
      <c r="CF27" s="52"/>
      <c r="CG27" s="161">
        <f>SUM(CG28:CG34)</f>
        <v>141672.32916666666</v>
      </c>
      <c r="CH27" s="163">
        <f>SUM(CH28:CH34)</f>
        <v>1868303.8408854168</v>
      </c>
      <c r="CI27" s="52"/>
      <c r="CJ27" s="52"/>
      <c r="CK27" s="52"/>
      <c r="CL27" s="161">
        <f>SUM(CL28:CL34)</f>
        <v>136824.97916666666</v>
      </c>
      <c r="CM27" s="163">
        <f>SUM(CM28:CM34)</f>
        <v>1817206.7545572917</v>
      </c>
      <c r="CN27" s="52"/>
      <c r="CO27" s="52"/>
      <c r="CP27" s="52"/>
      <c r="CQ27" s="161">
        <f>SUM(CQ28:CQ34)</f>
        <v>136466.54999999999</v>
      </c>
      <c r="CR27" s="163">
        <f>SUM(CR28:CR34)</f>
        <v>1850827.5843750001</v>
      </c>
      <c r="CS27" s="52"/>
      <c r="CT27" s="52"/>
      <c r="CU27" s="52"/>
      <c r="CV27" s="161">
        <f>SUM(CV28:CV34)</f>
        <v>149470.25833333333</v>
      </c>
      <c r="CW27" s="163">
        <f>SUM(CW28:CW34)</f>
        <v>2003835.6507812501</v>
      </c>
      <c r="CX27" s="52"/>
      <c r="CY27" s="52"/>
      <c r="CZ27" s="52"/>
      <c r="DA27" s="161">
        <f>SUM(DA28:DA34)</f>
        <v>0</v>
      </c>
      <c r="DB27" s="163">
        <f>SUM(DB28:DB34)</f>
        <v>2058163.1386814169</v>
      </c>
      <c r="DC27" s="52"/>
      <c r="DD27" s="52"/>
      <c r="DE27" s="52"/>
      <c r="DF27" s="161">
        <f>SUM(DF28:DF34)</f>
        <v>0</v>
      </c>
      <c r="DG27" s="163">
        <f>SUM(DG28:DG34)</f>
        <v>2058163.1386814166</v>
      </c>
      <c r="DH27" s="52"/>
      <c r="DI27" s="52"/>
      <c r="DJ27" s="52"/>
      <c r="DK27" s="161">
        <f>SUM(DK28:DK34)</f>
        <v>0</v>
      </c>
      <c r="DL27" s="163">
        <f>SUM(DL28:DL34)</f>
        <v>2085252.3699999999</v>
      </c>
      <c r="DM27" s="52"/>
      <c r="DN27" s="52"/>
      <c r="DO27" s="52"/>
      <c r="DP27" s="161">
        <f>SUM(DP28:DP34)</f>
        <v>0</v>
      </c>
      <c r="DQ27" s="163">
        <f>SUM(DQ28:DQ34)</f>
        <v>2058163.139125861</v>
      </c>
      <c r="DR27" s="52"/>
      <c r="DS27" s="52"/>
      <c r="DT27" s="52"/>
      <c r="DU27" s="53">
        <f t="shared" si="46"/>
        <v>0</v>
      </c>
      <c r="DV27" s="163">
        <f>SUM(DV28:DV34)</f>
        <v>1721684.8599999999</v>
      </c>
      <c r="DW27" s="52"/>
      <c r="DX27" s="52"/>
      <c r="DY27" s="52"/>
      <c r="DZ27" s="53">
        <f t="shared" si="47"/>
        <v>0</v>
      </c>
      <c r="EA27" s="163">
        <f>SUM(EA28:EA34)</f>
        <v>1520812.0006684584</v>
      </c>
      <c r="EB27" s="52"/>
      <c r="EC27" s="52"/>
      <c r="ED27" s="52"/>
      <c r="EE27" s="53">
        <f t="shared" si="48"/>
        <v>0</v>
      </c>
      <c r="EF27" s="163">
        <f>SUM(EF28:EF34)</f>
        <v>1533489.25</v>
      </c>
      <c r="EG27" s="52"/>
      <c r="EH27" s="52"/>
      <c r="EI27" s="52"/>
      <c r="EJ27" s="53">
        <f t="shared" si="49"/>
        <v>0</v>
      </c>
      <c r="EK27" s="163">
        <f>SUM(EK28:EK34)</f>
        <v>2553182.61</v>
      </c>
      <c r="EL27" s="52"/>
      <c r="EM27" s="52"/>
      <c r="EN27" s="52"/>
      <c r="EO27" s="53">
        <f t="shared" si="50"/>
        <v>0</v>
      </c>
      <c r="EP27" s="53"/>
    </row>
    <row r="28" spans="1:160">
      <c r="A28" s="1" t="s">
        <v>876</v>
      </c>
      <c r="E28" s="55">
        <v>0</v>
      </c>
      <c r="F28" s="50"/>
      <c r="G28" s="31"/>
      <c r="H28" s="31"/>
      <c r="I28" s="30"/>
      <c r="J28" s="151"/>
      <c r="K28" s="57">
        <v>257945.69</v>
      </c>
      <c r="L28" s="52"/>
      <c r="M28" s="52"/>
      <c r="N28" s="52"/>
      <c r="O28" s="53">
        <f t="shared" si="27"/>
        <v>0</v>
      </c>
      <c r="P28" s="53"/>
      <c r="Q28" s="52"/>
      <c r="R28" s="52"/>
      <c r="S28" s="52"/>
      <c r="T28" s="53">
        <f t="shared" si="28"/>
        <v>0</v>
      </c>
      <c r="U28" s="53">
        <v>376445.69</v>
      </c>
      <c r="V28" s="52"/>
      <c r="W28" s="52"/>
      <c r="X28" s="52"/>
      <c r="Y28" s="53">
        <f t="shared" si="29"/>
        <v>0</v>
      </c>
      <c r="Z28" s="53"/>
      <c r="AA28" s="52"/>
      <c r="AB28" s="52"/>
      <c r="AC28" s="52"/>
      <c r="AD28" s="53">
        <f t="shared" si="30"/>
        <v>0</v>
      </c>
      <c r="AE28" s="53"/>
      <c r="AF28" s="52"/>
      <c r="AG28" s="52"/>
      <c r="AH28" s="52"/>
      <c r="AI28" s="53">
        <f t="shared" si="31"/>
        <v>0</v>
      </c>
      <c r="AJ28" s="53"/>
      <c r="AK28" s="52"/>
      <c r="AL28" s="52"/>
      <c r="AM28" s="52"/>
      <c r="AN28" s="53">
        <f t="shared" si="32"/>
        <v>0</v>
      </c>
      <c r="AO28" s="53"/>
      <c r="AP28" s="52"/>
      <c r="AQ28" s="52"/>
      <c r="AR28" s="52"/>
      <c r="AS28" s="53">
        <f t="shared" si="33"/>
        <v>0</v>
      </c>
      <c r="AT28" s="53"/>
      <c r="AU28" s="52"/>
      <c r="AV28" s="52"/>
      <c r="AW28" s="52"/>
      <c r="AX28" s="53">
        <f t="shared" si="34"/>
        <v>0</v>
      </c>
      <c r="AY28" s="53"/>
      <c r="AZ28" s="52"/>
      <c r="BA28" s="52"/>
      <c r="BB28" s="52"/>
      <c r="BC28" s="53">
        <f t="shared" si="52"/>
        <v>0</v>
      </c>
      <c r="BD28" s="53"/>
      <c r="BE28" s="52"/>
      <c r="BF28" s="52"/>
      <c r="BG28" s="52"/>
      <c r="BH28" s="53">
        <f t="shared" si="35"/>
        <v>0</v>
      </c>
      <c r="BI28" s="53"/>
      <c r="BJ28" s="52"/>
      <c r="BK28" s="52"/>
      <c r="BL28" s="52"/>
      <c r="BM28" s="53">
        <f t="shared" si="36"/>
        <v>0</v>
      </c>
      <c r="BN28" s="53"/>
      <c r="BO28" s="52"/>
      <c r="BP28" s="52"/>
      <c r="BQ28" s="52"/>
      <c r="BR28" s="53">
        <f t="shared" si="37"/>
        <v>0</v>
      </c>
      <c r="BS28" s="163"/>
      <c r="BT28" s="52"/>
      <c r="BU28" s="52"/>
      <c r="BV28" s="52"/>
      <c r="BW28" s="53">
        <f t="shared" si="38"/>
        <v>0</v>
      </c>
      <c r="BX28" s="163"/>
      <c r="BY28" s="52"/>
      <c r="BZ28" s="52"/>
      <c r="CA28" s="52"/>
      <c r="CB28" s="53">
        <f t="shared" si="39"/>
        <v>0</v>
      </c>
      <c r="CC28" s="53"/>
      <c r="CD28" s="52"/>
      <c r="CE28" s="52"/>
      <c r="CF28" s="52"/>
      <c r="CG28" s="53">
        <f t="shared" si="53"/>
        <v>0</v>
      </c>
      <c r="CH28" s="53"/>
      <c r="CI28" s="52"/>
      <c r="CJ28" s="52"/>
      <c r="CK28" s="52"/>
      <c r="CL28" s="53">
        <f t="shared" si="51"/>
        <v>0</v>
      </c>
      <c r="CM28" s="53"/>
      <c r="CN28" s="52"/>
      <c r="CO28" s="52"/>
      <c r="CP28" s="52"/>
      <c r="CQ28" s="53">
        <f t="shared" si="40"/>
        <v>0</v>
      </c>
      <c r="CR28" s="53"/>
      <c r="CS28" s="52"/>
      <c r="CT28" s="52"/>
      <c r="CU28" s="52"/>
      <c r="CV28" s="53">
        <f t="shared" si="41"/>
        <v>0</v>
      </c>
      <c r="CW28" s="53"/>
      <c r="CX28" s="52"/>
      <c r="CY28" s="52"/>
      <c r="CZ28" s="52"/>
      <c r="DA28" s="53">
        <f t="shared" si="42"/>
        <v>0</v>
      </c>
      <c r="DB28" s="53"/>
      <c r="DC28" s="52"/>
      <c r="DD28" s="52"/>
      <c r="DE28" s="52"/>
      <c r="DF28" s="53">
        <f t="shared" si="43"/>
        <v>0</v>
      </c>
      <c r="DG28" s="53"/>
      <c r="DH28" s="52"/>
      <c r="DI28" s="52"/>
      <c r="DJ28" s="52"/>
      <c r="DK28" s="53">
        <f t="shared" si="44"/>
        <v>0</v>
      </c>
      <c r="DL28" s="53"/>
      <c r="DM28" s="52"/>
      <c r="DN28" s="52"/>
      <c r="DO28" s="52"/>
      <c r="DP28" s="53">
        <f t="shared" si="45"/>
        <v>0</v>
      </c>
      <c r="DQ28" s="53"/>
      <c r="DR28" s="52"/>
      <c r="DS28" s="52"/>
      <c r="DT28" s="52"/>
      <c r="DU28" s="53">
        <f t="shared" si="46"/>
        <v>0</v>
      </c>
      <c r="DV28" s="53"/>
      <c r="DW28" s="52"/>
      <c r="DX28" s="52"/>
      <c r="DY28" s="52"/>
      <c r="DZ28" s="53">
        <f t="shared" si="47"/>
        <v>0</v>
      </c>
      <c r="EA28" s="53"/>
      <c r="EB28" s="52"/>
      <c r="EC28" s="52"/>
      <c r="ED28" s="52"/>
      <c r="EE28" s="53">
        <f t="shared" si="48"/>
        <v>0</v>
      </c>
      <c r="EF28" s="53"/>
      <c r="EG28" s="52"/>
      <c r="EH28" s="52"/>
      <c r="EI28" s="52"/>
      <c r="EJ28" s="53">
        <f t="shared" si="49"/>
        <v>0</v>
      </c>
      <c r="EK28" s="53"/>
      <c r="EL28" s="52"/>
      <c r="EM28" s="52"/>
      <c r="EN28" s="52"/>
      <c r="EO28" s="53">
        <f t="shared" si="50"/>
        <v>0</v>
      </c>
      <c r="EP28" s="53"/>
    </row>
    <row r="29" spans="1:160">
      <c r="A29" t="s">
        <v>877</v>
      </c>
      <c r="E29" s="55">
        <v>0</v>
      </c>
      <c r="F29" s="151"/>
      <c r="G29" s="31"/>
      <c r="H29" s="31"/>
      <c r="I29" s="30"/>
      <c r="J29" s="55">
        <v>0</v>
      </c>
      <c r="K29" s="55"/>
      <c r="L29" s="52"/>
      <c r="M29" s="52"/>
      <c r="N29" s="52"/>
      <c r="O29" s="53">
        <f t="shared" si="27"/>
        <v>0</v>
      </c>
      <c r="P29" s="53">
        <v>136058.74999999997</v>
      </c>
      <c r="Q29" s="52"/>
      <c r="R29" s="52"/>
      <c r="S29" s="52"/>
      <c r="T29" s="53">
        <f t="shared" si="28"/>
        <v>0</v>
      </c>
      <c r="U29" s="53"/>
      <c r="V29" s="52"/>
      <c r="W29" s="52"/>
      <c r="X29" s="52"/>
      <c r="Y29" s="53">
        <f t="shared" si="29"/>
        <v>0</v>
      </c>
      <c r="Z29" s="53">
        <v>404925</v>
      </c>
      <c r="AA29" s="52"/>
      <c r="AB29" s="52"/>
      <c r="AC29" s="52"/>
      <c r="AD29" s="53">
        <f t="shared" si="30"/>
        <v>0</v>
      </c>
      <c r="AE29" s="53">
        <v>438225</v>
      </c>
      <c r="AF29" s="52"/>
      <c r="AG29" s="52"/>
      <c r="AH29" s="52"/>
      <c r="AI29" s="53">
        <f t="shared" si="31"/>
        <v>0</v>
      </c>
      <c r="AJ29" s="53"/>
      <c r="AK29" s="52"/>
      <c r="AL29" s="52"/>
      <c r="AM29" s="52"/>
      <c r="AN29" s="53">
        <f t="shared" si="32"/>
        <v>0</v>
      </c>
      <c r="AO29" s="53"/>
      <c r="AP29" s="52"/>
      <c r="AQ29" s="52"/>
      <c r="AR29" s="52"/>
      <c r="AS29" s="53">
        <f t="shared" si="33"/>
        <v>0</v>
      </c>
      <c r="AT29" s="53"/>
      <c r="AU29" s="52"/>
      <c r="AV29" s="52"/>
      <c r="AW29" s="52"/>
      <c r="AX29" s="53">
        <f t="shared" si="34"/>
        <v>0</v>
      </c>
      <c r="AY29" s="53"/>
      <c r="AZ29" s="52"/>
      <c r="BA29" s="52"/>
      <c r="BB29" s="52"/>
      <c r="BC29" s="53">
        <f t="shared" si="52"/>
        <v>0</v>
      </c>
      <c r="BD29" s="53">
        <v>1203225</v>
      </c>
      <c r="BE29" s="52">
        <v>87405</v>
      </c>
      <c r="BF29" s="52">
        <v>5</v>
      </c>
      <c r="BG29" s="52">
        <v>8</v>
      </c>
      <c r="BH29" s="53">
        <f t="shared" si="35"/>
        <v>87405.28333333334</v>
      </c>
      <c r="BI29" s="163">
        <f>+BH29*$BI$42</f>
        <v>874963.3050347222</v>
      </c>
      <c r="BJ29" s="52">
        <v>87405</v>
      </c>
      <c r="BK29" s="52">
        <v>5</v>
      </c>
      <c r="BL29" s="52">
        <v>8</v>
      </c>
      <c r="BM29" s="53">
        <f t="shared" si="36"/>
        <v>87405.28333333334</v>
      </c>
      <c r="BN29" s="163">
        <f>+BM29*$BN$42</f>
        <v>1196359.815625</v>
      </c>
      <c r="BO29" s="52">
        <v>29215</v>
      </c>
      <c r="BP29" s="52">
        <v>0</v>
      </c>
      <c r="BQ29" s="52">
        <v>0</v>
      </c>
      <c r="BR29" s="53">
        <f t="shared" si="37"/>
        <v>29215</v>
      </c>
      <c r="BS29" s="163">
        <f>+BR29*$BS$42</f>
        <v>438225</v>
      </c>
      <c r="BT29" s="52">
        <v>23524</v>
      </c>
      <c r="BU29" s="52">
        <v>9</v>
      </c>
      <c r="BV29" s="52">
        <v>9</v>
      </c>
      <c r="BW29" s="53">
        <f t="shared" si="38"/>
        <v>23524.487499999999</v>
      </c>
      <c r="BX29" s="168">
        <f>+BW29*$BX$42</f>
        <v>354337.59296874999</v>
      </c>
      <c r="BY29" s="52"/>
      <c r="BZ29" s="52"/>
      <c r="CA29" s="52"/>
      <c r="CB29" s="53">
        <f t="shared" si="39"/>
        <v>0</v>
      </c>
      <c r="CC29" s="53">
        <v>215171.84492187499</v>
      </c>
      <c r="CD29" s="52">
        <v>10216</v>
      </c>
      <c r="CE29" s="52">
        <v>13</v>
      </c>
      <c r="CF29" s="52">
        <v>3</v>
      </c>
      <c r="CG29" s="53">
        <f t="shared" si="53"/>
        <v>10216.6625</v>
      </c>
      <c r="CH29" s="53">
        <f>+CG29*$CH$42</f>
        <v>134732.23671875001</v>
      </c>
      <c r="CI29" s="30">
        <v>10035</v>
      </c>
      <c r="CJ29">
        <v>14</v>
      </c>
      <c r="CK29">
        <v>7</v>
      </c>
      <c r="CL29" s="53">
        <f>+CI29+(CJ29/20)+(CK29/240)</f>
        <v>10035.729166666668</v>
      </c>
      <c r="CM29" s="163">
        <f>+CL29*$CM$42</f>
        <v>133287.02799479169</v>
      </c>
      <c r="CN29" s="52">
        <v>9977</v>
      </c>
      <c r="CO29" s="52">
        <v>19</v>
      </c>
      <c r="CP29" s="52">
        <v>8</v>
      </c>
      <c r="CQ29" s="53">
        <f t="shared" si="40"/>
        <v>9977.9833333333336</v>
      </c>
      <c r="CR29" s="163">
        <f>+CQ29*$CR$42</f>
        <v>135326.39895833333</v>
      </c>
      <c r="CS29" s="52">
        <v>9990</v>
      </c>
      <c r="CT29" s="52">
        <v>2</v>
      </c>
      <c r="CU29" s="52">
        <v>6</v>
      </c>
      <c r="CV29" s="53">
        <f t="shared" si="41"/>
        <v>9990.125</v>
      </c>
      <c r="CW29" s="163">
        <f>+CV29*$CW$42</f>
        <v>133930.11328125</v>
      </c>
      <c r="CX29" s="52"/>
      <c r="CY29" s="52"/>
      <c r="CZ29" s="52"/>
      <c r="DA29" s="53">
        <f t="shared" si="42"/>
        <v>0</v>
      </c>
      <c r="DB29" s="53">
        <v>200889.783110875</v>
      </c>
      <c r="DC29" s="52"/>
      <c r="DD29" s="52"/>
      <c r="DE29" s="52"/>
      <c r="DF29" s="53">
        <f t="shared" si="43"/>
        <v>0</v>
      </c>
      <c r="DG29" s="64">
        <v>200889.783110875</v>
      </c>
      <c r="DH29" s="52"/>
      <c r="DI29" s="52"/>
      <c r="DJ29" s="52"/>
      <c r="DK29" s="53">
        <f t="shared" si="44"/>
        <v>0</v>
      </c>
      <c r="DL29" s="53">
        <v>200889.83</v>
      </c>
      <c r="DM29" s="52"/>
      <c r="DN29" s="52"/>
      <c r="DO29" s="52"/>
      <c r="DP29" s="53">
        <f t="shared" si="45"/>
        <v>0</v>
      </c>
      <c r="DQ29" s="53">
        <v>200889.783110875</v>
      </c>
      <c r="DR29" s="52"/>
      <c r="DS29" s="52"/>
      <c r="DT29" s="52"/>
      <c r="DU29" s="53">
        <f t="shared" si="46"/>
        <v>0</v>
      </c>
      <c r="DV29" s="53">
        <v>185244.5</v>
      </c>
      <c r="DW29" s="52"/>
      <c r="DX29" s="52"/>
      <c r="DY29" s="52"/>
      <c r="DZ29" s="53">
        <f t="shared" si="47"/>
        <v>0</v>
      </c>
      <c r="EA29" s="53">
        <v>185244.45368887502</v>
      </c>
      <c r="EB29" s="52"/>
      <c r="EC29" s="52"/>
      <c r="ED29" s="52"/>
      <c r="EE29" s="53">
        <f t="shared" si="48"/>
        <v>0</v>
      </c>
      <c r="EF29" s="53">
        <v>172992.78</v>
      </c>
      <c r="EG29" s="52"/>
      <c r="EH29" s="52"/>
      <c r="EI29" s="52"/>
      <c r="EJ29" s="53">
        <f t="shared" si="49"/>
        <v>0</v>
      </c>
      <c r="EK29" s="53">
        <v>290100.78999999998</v>
      </c>
      <c r="EL29" s="52"/>
      <c r="EM29" s="52"/>
      <c r="EN29" s="52"/>
      <c r="EO29" s="53">
        <f t="shared" si="50"/>
        <v>0</v>
      </c>
      <c r="EP29" s="53"/>
    </row>
    <row r="30" spans="1:160">
      <c r="A30" s="1" t="s">
        <v>880</v>
      </c>
      <c r="E30" s="55">
        <v>0</v>
      </c>
      <c r="F30" s="188">
        <v>121445.69</v>
      </c>
      <c r="G30" s="31"/>
      <c r="H30" s="31"/>
      <c r="I30" s="30"/>
      <c r="J30" s="55">
        <v>0</v>
      </c>
      <c r="K30" s="55"/>
      <c r="L30" s="52"/>
      <c r="M30" s="52"/>
      <c r="N30" s="52"/>
      <c r="O30" s="53">
        <f t="shared" si="27"/>
        <v>0</v>
      </c>
      <c r="P30" s="53">
        <v>121445.69</v>
      </c>
      <c r="Q30" s="52"/>
      <c r="R30" s="52"/>
      <c r="S30" s="52"/>
      <c r="T30" s="53">
        <f t="shared" si="28"/>
        <v>0</v>
      </c>
      <c r="U30" s="53"/>
      <c r="V30" s="52"/>
      <c r="W30" s="52"/>
      <c r="X30" s="52"/>
      <c r="Y30" s="53">
        <f t="shared" si="29"/>
        <v>0</v>
      </c>
      <c r="Z30" s="53">
        <v>121445.69</v>
      </c>
      <c r="AA30" s="52"/>
      <c r="AB30" s="52"/>
      <c r="AC30" s="52"/>
      <c r="AD30" s="53">
        <f t="shared" si="30"/>
        <v>0</v>
      </c>
      <c r="AE30" s="53"/>
      <c r="AF30" s="52"/>
      <c r="AG30" s="52"/>
      <c r="AH30" s="52"/>
      <c r="AI30" s="53">
        <f t="shared" si="31"/>
        <v>0</v>
      </c>
      <c r="AJ30" s="53"/>
      <c r="AK30" s="52"/>
      <c r="AL30" s="52"/>
      <c r="AM30" s="52"/>
      <c r="AN30" s="53">
        <f t="shared" si="32"/>
        <v>0</v>
      </c>
      <c r="AO30" s="53"/>
      <c r="AP30" s="52"/>
      <c r="AQ30" s="52"/>
      <c r="AR30" s="52"/>
      <c r="AS30" s="53">
        <f t="shared" si="33"/>
        <v>0</v>
      </c>
      <c r="AT30" s="53"/>
      <c r="AU30" s="52"/>
      <c r="AV30" s="52"/>
      <c r="AW30" s="52"/>
      <c r="AX30" s="53">
        <f t="shared" si="34"/>
        <v>0</v>
      </c>
      <c r="AY30" s="53"/>
      <c r="AZ30" s="52"/>
      <c r="BA30" s="52"/>
      <c r="BB30" s="52"/>
      <c r="BC30" s="53">
        <f t="shared" si="52"/>
        <v>0</v>
      </c>
      <c r="BD30" s="53"/>
      <c r="BE30" s="52"/>
      <c r="BF30" s="52"/>
      <c r="BG30" s="52"/>
      <c r="BH30" s="53">
        <f t="shared" si="35"/>
        <v>0</v>
      </c>
      <c r="BI30" s="53"/>
      <c r="BJ30" s="52"/>
      <c r="BK30" s="52"/>
      <c r="BL30" s="52"/>
      <c r="BM30" s="53">
        <f t="shared" si="36"/>
        <v>0</v>
      </c>
      <c r="BN30" s="53"/>
      <c r="BO30" s="52"/>
      <c r="BP30" s="52"/>
      <c r="BQ30" s="52"/>
      <c r="BR30" s="53">
        <f t="shared" si="37"/>
        <v>0</v>
      </c>
      <c r="BS30" s="163"/>
      <c r="BT30" s="52"/>
      <c r="BU30" s="52"/>
      <c r="BV30" s="52"/>
      <c r="BW30" s="53">
        <f t="shared" si="38"/>
        <v>0</v>
      </c>
      <c r="BX30" s="168"/>
      <c r="BY30" s="52"/>
      <c r="BZ30" s="52"/>
      <c r="CA30" s="52"/>
      <c r="CB30" s="53">
        <f t="shared" si="39"/>
        <v>0</v>
      </c>
      <c r="CC30" s="172">
        <v>1918562.5</v>
      </c>
      <c r="CD30" s="52"/>
      <c r="CE30" s="52"/>
      <c r="CF30" s="52"/>
      <c r="CG30" s="53">
        <f t="shared" si="53"/>
        <v>0</v>
      </c>
      <c r="CH30" s="53"/>
      <c r="CI30" s="52"/>
      <c r="CJ30" s="52"/>
      <c r="CK30" s="52"/>
      <c r="CL30" s="53">
        <f t="shared" si="51"/>
        <v>0</v>
      </c>
      <c r="CM30" s="163"/>
      <c r="CN30" s="52"/>
      <c r="CO30" s="52"/>
      <c r="CP30" s="52"/>
      <c r="CQ30" s="53">
        <f t="shared" si="40"/>
        <v>0</v>
      </c>
      <c r="CR30" s="53"/>
      <c r="CS30" s="52"/>
      <c r="CT30" s="52"/>
      <c r="CU30" s="52"/>
      <c r="CV30" s="53">
        <f t="shared" si="41"/>
        <v>0</v>
      </c>
      <c r="CW30" s="53"/>
      <c r="CX30" s="52"/>
      <c r="CY30" s="52"/>
      <c r="CZ30" s="52"/>
      <c r="DA30" s="53">
        <f t="shared" si="42"/>
        <v>0</v>
      </c>
      <c r="DB30" s="53">
        <v>1724000</v>
      </c>
      <c r="DC30" s="52"/>
      <c r="DD30" s="52"/>
      <c r="DE30" s="52"/>
      <c r="DF30" s="53">
        <f t="shared" si="43"/>
        <v>0</v>
      </c>
      <c r="DG30" s="172">
        <v>1724000</v>
      </c>
      <c r="DH30" s="52"/>
      <c r="DI30" s="52"/>
      <c r="DJ30" s="52"/>
      <c r="DK30" s="53">
        <f t="shared" si="44"/>
        <v>0</v>
      </c>
      <c r="DL30" s="53"/>
      <c r="DM30" s="52"/>
      <c r="DN30" s="52"/>
      <c r="DO30" s="52"/>
      <c r="DP30" s="53">
        <f t="shared" si="45"/>
        <v>0</v>
      </c>
      <c r="DQ30" s="191">
        <v>1724000</v>
      </c>
      <c r="DR30" s="52"/>
      <c r="DS30" s="52"/>
      <c r="DT30" s="52"/>
      <c r="DU30" s="53">
        <f t="shared" si="46"/>
        <v>0</v>
      </c>
      <c r="DV30" s="53"/>
      <c r="DW30" s="52"/>
      <c r="DX30" s="52"/>
      <c r="DY30" s="52"/>
      <c r="DZ30" s="53">
        <f t="shared" si="47"/>
        <v>0</v>
      </c>
      <c r="EA30" s="53">
        <v>1199041.47</v>
      </c>
      <c r="EB30" s="52"/>
      <c r="EC30" s="52"/>
      <c r="ED30" s="52"/>
      <c r="EE30" s="53">
        <f t="shared" si="48"/>
        <v>0</v>
      </c>
      <c r="EF30" s="53"/>
      <c r="EG30" s="52"/>
      <c r="EH30" s="52"/>
      <c r="EI30" s="52"/>
      <c r="EJ30" s="53">
        <f t="shared" si="49"/>
        <v>0</v>
      </c>
      <c r="EK30" s="53"/>
      <c r="EL30" s="52"/>
      <c r="EM30" s="52"/>
      <c r="EN30" s="52"/>
      <c r="EO30" s="53">
        <f t="shared" si="50"/>
        <v>0</v>
      </c>
      <c r="EP30" s="53"/>
    </row>
    <row r="31" spans="1:160">
      <c r="A31" s="20" t="s">
        <v>878</v>
      </c>
      <c r="B31" s="31"/>
      <c r="C31" s="31"/>
      <c r="D31" s="30"/>
      <c r="E31" s="55">
        <v>0</v>
      </c>
      <c r="F31" s="50"/>
      <c r="G31" s="31"/>
      <c r="H31" s="31"/>
      <c r="I31" s="30"/>
      <c r="J31" s="55">
        <v>0</v>
      </c>
      <c r="K31" s="57">
        <v>3101.22</v>
      </c>
      <c r="L31" s="52"/>
      <c r="M31" s="52"/>
      <c r="N31" s="52"/>
      <c r="O31" s="53">
        <f t="shared" si="27"/>
        <v>0</v>
      </c>
      <c r="P31" s="53"/>
      <c r="Q31" s="52"/>
      <c r="R31" s="52"/>
      <c r="S31" s="52"/>
      <c r="T31" s="53">
        <f t="shared" si="28"/>
        <v>0</v>
      </c>
      <c r="U31" s="53">
        <v>6130.67</v>
      </c>
      <c r="V31" s="52"/>
      <c r="W31" s="52"/>
      <c r="X31" s="52"/>
      <c r="Y31" s="53">
        <f t="shared" si="29"/>
        <v>0</v>
      </c>
      <c r="Z31" s="53"/>
      <c r="AA31" s="52"/>
      <c r="AB31" s="52"/>
      <c r="AC31" s="52"/>
      <c r="AD31" s="53">
        <f t="shared" si="30"/>
        <v>0</v>
      </c>
      <c r="AE31" s="53">
        <v>20755.55</v>
      </c>
      <c r="AF31" s="52"/>
      <c r="AG31" s="52"/>
      <c r="AH31" s="52"/>
      <c r="AI31" s="53">
        <f t="shared" si="31"/>
        <v>0</v>
      </c>
      <c r="AJ31" s="53"/>
      <c r="AK31" s="52"/>
      <c r="AL31" s="52"/>
      <c r="AM31" s="52"/>
      <c r="AN31" s="53">
        <f t="shared" si="32"/>
        <v>0</v>
      </c>
      <c r="AO31" s="53"/>
      <c r="AP31" s="52"/>
      <c r="AQ31" s="52"/>
      <c r="AR31" s="52"/>
      <c r="AS31" s="53">
        <f t="shared" si="33"/>
        <v>0</v>
      </c>
      <c r="AT31" s="53"/>
      <c r="AU31" s="52"/>
      <c r="AV31" s="52"/>
      <c r="AW31" s="52"/>
      <c r="AX31" s="53">
        <f t="shared" si="34"/>
        <v>0</v>
      </c>
      <c r="AY31" s="53"/>
      <c r="AZ31" s="52"/>
      <c r="BA31" s="52"/>
      <c r="BB31" s="52"/>
      <c r="BC31" s="53">
        <f t="shared" si="52"/>
        <v>0</v>
      </c>
      <c r="BD31" s="53">
        <v>160889.98000000001</v>
      </c>
      <c r="BE31" s="52">
        <v>12619</v>
      </c>
      <c r="BF31" s="52">
        <v>13</v>
      </c>
      <c r="BG31" s="52">
        <v>1</v>
      </c>
      <c r="BH31" s="53">
        <f t="shared" si="35"/>
        <v>12619.654166666667</v>
      </c>
      <c r="BI31" s="163">
        <f>+BH31*$BI$42</f>
        <v>126327.99639756944</v>
      </c>
      <c r="BJ31" s="52">
        <v>13379</v>
      </c>
      <c r="BK31" s="52">
        <v>4</v>
      </c>
      <c r="BL31" s="52">
        <v>6</v>
      </c>
      <c r="BM31" s="53">
        <f t="shared" si="36"/>
        <v>13379.225</v>
      </c>
      <c r="BN31" s="163">
        <f>+BM31*$BN$42</f>
        <v>183128.14218749999</v>
      </c>
      <c r="BO31" s="52">
        <v>12582</v>
      </c>
      <c r="BP31" s="52">
        <v>8</v>
      </c>
      <c r="BQ31" s="52">
        <v>1</v>
      </c>
      <c r="BR31" s="53">
        <f t="shared" si="37"/>
        <v>12582.404166666667</v>
      </c>
      <c r="BS31" s="163">
        <f>+BR31*$BS$42</f>
        <v>188736.0625</v>
      </c>
      <c r="BT31" s="52">
        <v>14148</v>
      </c>
      <c r="BU31" s="52">
        <v>5</v>
      </c>
      <c r="BV31" s="52">
        <v>3</v>
      </c>
      <c r="BW31" s="53">
        <f t="shared" si="38"/>
        <v>14148.262500000001</v>
      </c>
      <c r="BX31" s="168">
        <f>+BW31*$BX$42</f>
        <v>213108.20390625001</v>
      </c>
      <c r="BY31" s="52"/>
      <c r="BZ31" s="52"/>
      <c r="CA31" s="52"/>
      <c r="CB31" s="53">
        <f t="shared" si="39"/>
        <v>0</v>
      </c>
      <c r="CC31" s="53">
        <v>202054.87382812501</v>
      </c>
      <c r="CD31" s="52">
        <v>15308</v>
      </c>
      <c r="CE31" s="52">
        <v>15</v>
      </c>
      <c r="CF31" s="52">
        <v>5</v>
      </c>
      <c r="CG31" s="53">
        <f t="shared" si="53"/>
        <v>15308.770833333334</v>
      </c>
      <c r="CH31" s="53">
        <f>+CG31*$CH$42</f>
        <v>201884.41536458334</v>
      </c>
      <c r="CI31" s="52">
        <v>9895</v>
      </c>
      <c r="CJ31" s="52">
        <v>9</v>
      </c>
      <c r="CK31" s="52">
        <v>0</v>
      </c>
      <c r="CL31" s="53">
        <f t="shared" si="51"/>
        <v>9895.4500000000007</v>
      </c>
      <c r="CM31" s="163">
        <f>+CL31*$CM$42</f>
        <v>131423.9453125</v>
      </c>
      <c r="CN31" s="52">
        <v>9806</v>
      </c>
      <c r="CO31" s="52">
        <v>18</v>
      </c>
      <c r="CP31" s="52">
        <v>5</v>
      </c>
      <c r="CQ31" s="53">
        <f t="shared" si="40"/>
        <v>9806.9208333333336</v>
      </c>
      <c r="CR31" s="163">
        <f>+CQ31*$CR$42</f>
        <v>133006.36380208333</v>
      </c>
      <c r="CS31" s="52">
        <v>9830</v>
      </c>
      <c r="CT31" s="52">
        <v>19</v>
      </c>
      <c r="CU31" s="52">
        <v>0</v>
      </c>
      <c r="CV31" s="53">
        <f t="shared" si="41"/>
        <v>9830.9500000000007</v>
      </c>
      <c r="CW31" s="163">
        <f>+CV31*$CW$42</f>
        <v>131796.17343750002</v>
      </c>
      <c r="CX31" s="52"/>
      <c r="CY31" s="52"/>
      <c r="CZ31" s="52"/>
      <c r="DA31" s="53">
        <f t="shared" si="42"/>
        <v>0</v>
      </c>
      <c r="DB31" s="53">
        <v>133273.35557054199</v>
      </c>
      <c r="DC31" s="52"/>
      <c r="DD31" s="52"/>
      <c r="DE31" s="52"/>
      <c r="DF31" s="53">
        <f t="shared" si="43"/>
        <v>0</v>
      </c>
      <c r="DG31" s="64">
        <v>133273.35557054167</v>
      </c>
      <c r="DH31" s="52"/>
      <c r="DI31" s="52"/>
      <c r="DJ31" s="52"/>
      <c r="DK31" s="53">
        <f t="shared" si="44"/>
        <v>0</v>
      </c>
      <c r="DL31" s="53">
        <v>133273.38</v>
      </c>
      <c r="DM31" s="52"/>
      <c r="DN31" s="52"/>
      <c r="DO31" s="52"/>
      <c r="DP31" s="53">
        <f t="shared" si="45"/>
        <v>0</v>
      </c>
      <c r="DQ31" s="53">
        <v>133273.356014986</v>
      </c>
      <c r="DR31" s="52"/>
      <c r="DS31" s="52"/>
      <c r="DT31" s="52"/>
      <c r="DU31" s="53">
        <f t="shared" si="46"/>
        <v>0</v>
      </c>
      <c r="DV31" s="53">
        <v>136526.10999999999</v>
      </c>
      <c r="DW31" s="52"/>
      <c r="DX31" s="52"/>
      <c r="DY31" s="52"/>
      <c r="DZ31" s="53">
        <f t="shared" si="47"/>
        <v>0</v>
      </c>
      <c r="EA31" s="53">
        <v>136526.07697958333</v>
      </c>
      <c r="EB31" s="52"/>
      <c r="EC31" s="52"/>
      <c r="ED31" s="52"/>
      <c r="EE31" s="53">
        <f t="shared" si="48"/>
        <v>0</v>
      </c>
      <c r="EF31" s="53">
        <v>161455</v>
      </c>
      <c r="EG31" s="52"/>
      <c r="EH31" s="52"/>
      <c r="EI31" s="52"/>
      <c r="EJ31" s="53">
        <f t="shared" si="49"/>
        <v>0</v>
      </c>
      <c r="EK31" s="53">
        <v>169748.51</v>
      </c>
      <c r="EL31" s="52"/>
      <c r="EM31" s="52"/>
      <c r="EN31" s="52"/>
      <c r="EO31" s="53">
        <f t="shared" si="50"/>
        <v>0</v>
      </c>
      <c r="EP31" s="53"/>
    </row>
    <row r="32" spans="1:160">
      <c r="A32" s="20" t="s">
        <v>879</v>
      </c>
      <c r="B32" s="30"/>
      <c r="C32" s="30"/>
      <c r="D32" s="30"/>
      <c r="E32" s="55">
        <v>0</v>
      </c>
      <c r="F32" s="50"/>
      <c r="G32" s="31"/>
      <c r="H32" s="31"/>
      <c r="I32" s="30"/>
      <c r="J32" s="55">
        <v>0</v>
      </c>
      <c r="K32" s="55"/>
      <c r="L32" s="52"/>
      <c r="M32" s="52"/>
      <c r="N32" s="52"/>
      <c r="O32" s="53">
        <f t="shared" si="27"/>
        <v>0</v>
      </c>
      <c r="P32" s="53"/>
      <c r="Q32" s="52"/>
      <c r="R32" s="52"/>
      <c r="S32" s="52"/>
      <c r="T32" s="53">
        <f t="shared" si="28"/>
        <v>0</v>
      </c>
      <c r="U32" s="53"/>
      <c r="V32" s="52"/>
      <c r="W32" s="52"/>
      <c r="X32" s="52"/>
      <c r="Y32" s="53">
        <f t="shared" si="29"/>
        <v>0</v>
      </c>
      <c r="Z32" s="53"/>
      <c r="AA32" s="52"/>
      <c r="AB32" s="52"/>
      <c r="AC32" s="52"/>
      <c r="AD32" s="53">
        <f t="shared" si="30"/>
        <v>0</v>
      </c>
      <c r="AE32" s="53"/>
      <c r="AF32" s="52"/>
      <c r="AG32" s="52"/>
      <c r="AH32" s="52"/>
      <c r="AI32" s="53">
        <f t="shared" si="31"/>
        <v>0</v>
      </c>
      <c r="AJ32" s="53"/>
      <c r="AK32" s="52"/>
      <c r="AL32" s="52"/>
      <c r="AM32" s="52"/>
      <c r="AN32" s="53">
        <f t="shared" si="32"/>
        <v>0</v>
      </c>
      <c r="AO32" s="53"/>
      <c r="AP32" s="52"/>
      <c r="AQ32" s="52"/>
      <c r="AR32" s="52"/>
      <c r="AS32" s="53">
        <f t="shared" si="33"/>
        <v>0</v>
      </c>
      <c r="AT32" s="53"/>
      <c r="AU32" s="52"/>
      <c r="AV32" s="52"/>
      <c r="AW32" s="52"/>
      <c r="AX32" s="53">
        <f t="shared" si="34"/>
        <v>0</v>
      </c>
      <c r="AY32" s="53"/>
      <c r="AZ32" s="52"/>
      <c r="BA32" s="52"/>
      <c r="BB32" s="52"/>
      <c r="BC32" s="53">
        <f t="shared" si="52"/>
        <v>0</v>
      </c>
      <c r="BD32" s="53"/>
      <c r="BE32" s="52"/>
      <c r="BF32" s="52"/>
      <c r="BG32" s="52"/>
      <c r="BH32" s="53">
        <f t="shared" si="35"/>
        <v>0</v>
      </c>
      <c r="BI32" s="53"/>
      <c r="BJ32" s="52"/>
      <c r="BK32" s="52"/>
      <c r="BL32" s="52"/>
      <c r="BM32" s="53">
        <f t="shared" si="36"/>
        <v>0</v>
      </c>
      <c r="BN32" s="53"/>
      <c r="BO32" s="52"/>
      <c r="BP32" s="52"/>
      <c r="BQ32" s="52"/>
      <c r="BR32" s="53">
        <f t="shared" si="37"/>
        <v>0</v>
      </c>
      <c r="BS32" s="163"/>
      <c r="BT32" s="52">
        <v>257</v>
      </c>
      <c r="BU32" s="52">
        <v>9</v>
      </c>
      <c r="BV32" s="52">
        <v>10</v>
      </c>
      <c r="BW32" s="53">
        <f t="shared" si="38"/>
        <v>257.49166666666667</v>
      </c>
      <c r="BX32" s="168"/>
      <c r="BY32" s="52"/>
      <c r="BZ32" s="52"/>
      <c r="CA32" s="52"/>
      <c r="CB32" s="53">
        <f t="shared" si="39"/>
        <v>0</v>
      </c>
      <c r="CC32" s="53"/>
      <c r="CD32" s="52">
        <v>1963</v>
      </c>
      <c r="CE32" s="52">
        <v>11</v>
      </c>
      <c r="CF32" s="52">
        <v>3</v>
      </c>
      <c r="CG32" s="53">
        <f t="shared" si="53"/>
        <v>1963.5625</v>
      </c>
      <c r="CH32" s="53">
        <f>+CG32*$CH$42</f>
        <v>25894.48046875</v>
      </c>
      <c r="CI32" s="52">
        <v>1931</v>
      </c>
      <c r="CJ32" s="52">
        <v>6</v>
      </c>
      <c r="CK32" s="52">
        <v>0</v>
      </c>
      <c r="CL32" s="53">
        <f t="shared" si="51"/>
        <v>1931.3</v>
      </c>
      <c r="CM32" s="163">
        <f>+CL32*$CM$42</f>
        <v>25650.078125</v>
      </c>
      <c r="CN32" s="52">
        <v>1931</v>
      </c>
      <c r="CO32" s="52">
        <v>12</v>
      </c>
      <c r="CP32" s="52">
        <v>11</v>
      </c>
      <c r="CQ32" s="53">
        <f t="shared" si="40"/>
        <v>1931.6458333333333</v>
      </c>
      <c r="CR32" s="163">
        <f>+CQ32*$CR$42</f>
        <v>26197.946614583332</v>
      </c>
      <c r="CS32" s="52">
        <v>1849</v>
      </c>
      <c r="CT32" s="52">
        <v>3</v>
      </c>
      <c r="CU32" s="52">
        <v>8</v>
      </c>
      <c r="CV32" s="53">
        <f t="shared" si="41"/>
        <v>1849.1833333333334</v>
      </c>
      <c r="CW32" s="163">
        <f>+CV32*$CW$42</f>
        <v>24790.614062500001</v>
      </c>
      <c r="CX32" s="52"/>
      <c r="CY32" s="52"/>
      <c r="CZ32" s="52"/>
      <c r="DA32" s="53">
        <f t="shared" si="42"/>
        <v>0</v>
      </c>
      <c r="DB32" s="53"/>
      <c r="DC32" s="52"/>
      <c r="DD32" s="52"/>
      <c r="DE32" s="52"/>
      <c r="DF32" s="53">
        <f t="shared" si="43"/>
        <v>0</v>
      </c>
      <c r="DG32" s="53"/>
      <c r="DH32" s="52"/>
      <c r="DI32" s="52"/>
      <c r="DJ32" s="52"/>
      <c r="DK32" s="53">
        <f t="shared" si="44"/>
        <v>0</v>
      </c>
      <c r="DL32" s="53">
        <v>27089.16</v>
      </c>
      <c r="DM32" s="52"/>
      <c r="DN32" s="52"/>
      <c r="DO32" s="52"/>
      <c r="DP32" s="53">
        <f t="shared" si="45"/>
        <v>0</v>
      </c>
      <c r="DQ32" s="53"/>
      <c r="DR32" s="52"/>
      <c r="DS32" s="52"/>
      <c r="DT32" s="52"/>
      <c r="DU32" s="53">
        <f t="shared" si="46"/>
        <v>0</v>
      </c>
      <c r="DV32" s="53"/>
      <c r="DW32" s="52"/>
      <c r="DX32" s="52"/>
      <c r="DY32" s="52"/>
      <c r="DZ32" s="53">
        <f t="shared" si="47"/>
        <v>0</v>
      </c>
      <c r="EA32" s="53"/>
      <c r="EB32" s="52"/>
      <c r="EC32" s="52"/>
      <c r="ED32" s="52"/>
      <c r="EE32" s="53">
        <f t="shared" si="48"/>
        <v>0</v>
      </c>
      <c r="EF32" s="53"/>
      <c r="EG32" s="52"/>
      <c r="EH32" s="52"/>
      <c r="EI32" s="52"/>
      <c r="EJ32" s="53">
        <f t="shared" si="49"/>
        <v>0</v>
      </c>
      <c r="EK32" s="53"/>
      <c r="EL32" s="52"/>
      <c r="EM32" s="52"/>
      <c r="EN32" s="52"/>
      <c r="EO32" s="53">
        <f t="shared" si="50"/>
        <v>0</v>
      </c>
      <c r="EP32" s="53"/>
    </row>
    <row r="33" spans="1:146">
      <c r="A33" s="1" t="s">
        <v>883</v>
      </c>
      <c r="B33" s="30"/>
      <c r="C33" s="30"/>
      <c r="D33" s="30"/>
      <c r="E33" s="58">
        <v>0</v>
      </c>
      <c r="F33" s="50"/>
      <c r="G33" s="30"/>
      <c r="H33" s="30"/>
      <c r="I33" s="30"/>
      <c r="J33" s="55">
        <v>0</v>
      </c>
      <c r="K33" s="55"/>
      <c r="L33" s="52"/>
      <c r="M33" s="52"/>
      <c r="N33" s="52"/>
      <c r="O33" s="53">
        <f t="shared" si="27"/>
        <v>0</v>
      </c>
      <c r="P33" s="53"/>
      <c r="Q33" s="52"/>
      <c r="R33" s="52"/>
      <c r="S33" s="52"/>
      <c r="T33" s="53">
        <f t="shared" si="28"/>
        <v>0</v>
      </c>
      <c r="U33" s="53"/>
      <c r="V33" s="52"/>
      <c r="W33" s="52"/>
      <c r="X33" s="52"/>
      <c r="Y33" s="53">
        <f t="shared" si="29"/>
        <v>0</v>
      </c>
      <c r="Z33" s="53"/>
      <c r="AA33" s="52"/>
      <c r="AB33" s="52"/>
      <c r="AC33" s="52"/>
      <c r="AD33" s="53">
        <f t="shared" si="30"/>
        <v>0</v>
      </c>
      <c r="AE33" s="53">
        <v>121445.69</v>
      </c>
      <c r="AF33" s="52"/>
      <c r="AG33" s="52"/>
      <c r="AH33" s="52"/>
      <c r="AI33" s="53">
        <f t="shared" si="31"/>
        <v>0</v>
      </c>
      <c r="AJ33" s="53"/>
      <c r="AK33" s="52"/>
      <c r="AL33" s="52"/>
      <c r="AM33" s="52"/>
      <c r="AN33" s="53">
        <f t="shared" si="32"/>
        <v>0</v>
      </c>
      <c r="AO33" s="53"/>
      <c r="AP33" s="52"/>
      <c r="AQ33" s="52"/>
      <c r="AR33" s="52"/>
      <c r="AS33" s="53">
        <f t="shared" si="33"/>
        <v>0</v>
      </c>
      <c r="AT33" s="53"/>
      <c r="AU33" s="52"/>
      <c r="AV33" s="52"/>
      <c r="AW33" s="52"/>
      <c r="AX33" s="53">
        <f t="shared" si="34"/>
        <v>0</v>
      </c>
      <c r="AY33" s="53"/>
      <c r="AZ33" s="52"/>
      <c r="BA33" s="52"/>
      <c r="BB33" s="52"/>
      <c r="BC33" s="53">
        <f t="shared" si="52"/>
        <v>0</v>
      </c>
      <c r="BD33" s="53">
        <v>121445.69</v>
      </c>
      <c r="BE33" s="52"/>
      <c r="BF33" s="52"/>
      <c r="BG33" s="52"/>
      <c r="BH33" s="53">
        <f t="shared" si="35"/>
        <v>0</v>
      </c>
      <c r="BI33" s="53"/>
      <c r="BJ33" s="52"/>
      <c r="BK33" s="52"/>
      <c r="BL33" s="52"/>
      <c r="BM33" s="53">
        <f t="shared" si="36"/>
        <v>0</v>
      </c>
      <c r="BN33" s="53"/>
      <c r="BO33" s="52">
        <v>86666</v>
      </c>
      <c r="BP33" s="52">
        <v>13</v>
      </c>
      <c r="BQ33" s="52">
        <v>4</v>
      </c>
      <c r="BR33" s="53">
        <f t="shared" si="37"/>
        <v>86666.666666666657</v>
      </c>
      <c r="BS33" s="163">
        <f>+BR33*$BS$42</f>
        <v>1299999.9999999998</v>
      </c>
      <c r="BT33" s="52">
        <v>113575</v>
      </c>
      <c r="BU33" s="52">
        <v>0</v>
      </c>
      <c r="BV33" s="52">
        <v>0</v>
      </c>
      <c r="BW33" s="53">
        <f t="shared" si="38"/>
        <v>113575</v>
      </c>
      <c r="BX33" s="168">
        <f>+BW33*$BX$42</f>
        <v>1710723.4375</v>
      </c>
      <c r="BY33" s="52"/>
      <c r="BZ33" s="52"/>
      <c r="CA33" s="52"/>
      <c r="CB33" s="53">
        <f t="shared" si="39"/>
        <v>0</v>
      </c>
      <c r="CC33" s="53"/>
      <c r="CD33" s="52">
        <v>114183</v>
      </c>
      <c r="CE33" s="52">
        <v>6</v>
      </c>
      <c r="CF33" s="52">
        <v>8</v>
      </c>
      <c r="CG33" s="53">
        <f t="shared" si="53"/>
        <v>114183.33333333334</v>
      </c>
      <c r="CH33" s="53">
        <f>+CG33*$CH$42</f>
        <v>1505792.7083333335</v>
      </c>
      <c r="CI33" s="52">
        <v>114962</v>
      </c>
      <c r="CJ33" s="52">
        <v>10</v>
      </c>
      <c r="CK33" s="52">
        <v>0</v>
      </c>
      <c r="CL33" s="53">
        <f t="shared" si="51"/>
        <v>114962.5</v>
      </c>
      <c r="CM33" s="163">
        <f>+CL33*$CM$42</f>
        <v>1526845.703125</v>
      </c>
      <c r="CN33" s="52">
        <v>114750</v>
      </c>
      <c r="CO33" s="52">
        <v>0</v>
      </c>
      <c r="CP33" s="52">
        <v>0</v>
      </c>
      <c r="CQ33" s="53">
        <f t="shared" si="40"/>
        <v>114750</v>
      </c>
      <c r="CR33" s="163">
        <f>+CQ33*$CR$42</f>
        <v>1556296.875</v>
      </c>
      <c r="CS33" s="52">
        <v>127800</v>
      </c>
      <c r="CT33" s="52">
        <v>0</v>
      </c>
      <c r="CU33" s="52">
        <v>0</v>
      </c>
      <c r="CV33" s="53">
        <f t="shared" si="41"/>
        <v>127800</v>
      </c>
      <c r="CW33" s="163">
        <f>+CV33*$CW$42</f>
        <v>1713318.75</v>
      </c>
      <c r="CX33" s="52"/>
      <c r="CY33" s="52"/>
      <c r="CZ33" s="52"/>
      <c r="DA33" s="53">
        <f t="shared" si="42"/>
        <v>0</v>
      </c>
      <c r="DB33" s="53"/>
      <c r="DC33" s="52"/>
      <c r="DD33" s="52"/>
      <c r="DE33" s="52"/>
      <c r="DF33" s="53">
        <f t="shared" si="43"/>
        <v>0</v>
      </c>
      <c r="DG33" s="53"/>
      <c r="DH33" s="52"/>
      <c r="DI33" s="52"/>
      <c r="DJ33" s="52"/>
      <c r="DK33" s="53">
        <f t="shared" si="44"/>
        <v>0</v>
      </c>
      <c r="DL33" s="53">
        <v>1724000</v>
      </c>
      <c r="DM33" s="52"/>
      <c r="DN33" s="52"/>
      <c r="DO33" s="52"/>
      <c r="DP33" s="53">
        <f t="shared" si="45"/>
        <v>0</v>
      </c>
      <c r="DQ33" s="53"/>
      <c r="DR33" s="52"/>
      <c r="DS33" s="52"/>
      <c r="DT33" s="52"/>
      <c r="DU33" s="53">
        <f t="shared" si="46"/>
        <v>0</v>
      </c>
      <c r="DV33" s="53">
        <v>1399914.25</v>
      </c>
      <c r="DW33" s="52"/>
      <c r="DX33" s="52"/>
      <c r="DY33" s="52"/>
      <c r="DZ33" s="53">
        <f t="shared" si="47"/>
        <v>0</v>
      </c>
      <c r="EA33" s="53"/>
      <c r="EB33" s="52"/>
      <c r="EC33" s="52"/>
      <c r="ED33" s="52"/>
      <c r="EE33" s="53">
        <f t="shared" si="48"/>
        <v>0</v>
      </c>
      <c r="EF33" s="53">
        <v>1199041.47</v>
      </c>
      <c r="EG33" s="52"/>
      <c r="EH33" s="52"/>
      <c r="EI33" s="52"/>
      <c r="EJ33" s="53">
        <f t="shared" si="49"/>
        <v>0</v>
      </c>
      <c r="EK33" s="53"/>
      <c r="EL33" s="52"/>
      <c r="EM33" s="52"/>
      <c r="EN33" s="52"/>
      <c r="EO33" s="53">
        <f t="shared" si="50"/>
        <v>0</v>
      </c>
      <c r="EP33" s="53"/>
    </row>
    <row r="34" spans="1:146">
      <c r="A34" s="45" t="s">
        <v>892</v>
      </c>
      <c r="B34" s="30"/>
      <c r="C34" s="30"/>
      <c r="D34" s="30"/>
      <c r="E34" s="58">
        <v>0</v>
      </c>
      <c r="F34" s="50"/>
      <c r="G34" s="30"/>
      <c r="H34" s="30"/>
      <c r="I34" s="30"/>
      <c r="J34" s="55">
        <v>0</v>
      </c>
      <c r="K34" s="55"/>
      <c r="L34" s="52"/>
      <c r="M34" s="52"/>
      <c r="N34" s="52"/>
      <c r="O34" s="53">
        <f t="shared" si="27"/>
        <v>0</v>
      </c>
      <c r="P34" s="53"/>
      <c r="Q34" s="52"/>
      <c r="R34" s="52"/>
      <c r="S34" s="52"/>
      <c r="T34" s="53">
        <f t="shared" si="28"/>
        <v>0</v>
      </c>
      <c r="U34" s="53"/>
      <c r="V34" s="52"/>
      <c r="W34" s="52"/>
      <c r="X34" s="52"/>
      <c r="Y34" s="53">
        <f t="shared" si="29"/>
        <v>0</v>
      </c>
      <c r="Z34" s="53"/>
      <c r="AA34" s="52"/>
      <c r="AB34" s="52"/>
      <c r="AC34" s="52"/>
      <c r="AD34" s="53">
        <f t="shared" si="30"/>
        <v>0</v>
      </c>
      <c r="AE34" s="53"/>
      <c r="AF34" s="52"/>
      <c r="AG34" s="52"/>
      <c r="AH34" s="52"/>
      <c r="AI34" s="53">
        <f t="shared" si="31"/>
        <v>0</v>
      </c>
      <c r="AJ34" s="53"/>
      <c r="AK34" s="52"/>
      <c r="AL34" s="52"/>
      <c r="AM34" s="52"/>
      <c r="AN34" s="53">
        <f t="shared" si="32"/>
        <v>0</v>
      </c>
      <c r="AO34" s="53"/>
      <c r="AP34" s="52"/>
      <c r="AQ34" s="52"/>
      <c r="AR34" s="52"/>
      <c r="AS34" s="53">
        <f t="shared" si="33"/>
        <v>0</v>
      </c>
      <c r="AT34" s="53"/>
      <c r="AU34" s="52"/>
      <c r="AV34" s="52"/>
      <c r="AW34" s="52"/>
      <c r="AX34" s="53">
        <f t="shared" si="34"/>
        <v>0</v>
      </c>
      <c r="AY34" s="53"/>
      <c r="AZ34" s="52"/>
      <c r="BA34" s="52"/>
      <c r="BB34" s="52"/>
      <c r="BC34" s="53">
        <f t="shared" si="52"/>
        <v>0</v>
      </c>
      <c r="BD34" s="53"/>
      <c r="BE34" s="52"/>
      <c r="BF34" s="52"/>
      <c r="BG34" s="52"/>
      <c r="BH34" s="53">
        <f t="shared" si="35"/>
        <v>0</v>
      </c>
      <c r="BI34" s="53"/>
      <c r="BJ34" s="52"/>
      <c r="BK34" s="52"/>
      <c r="BL34" s="52"/>
      <c r="BM34" s="53">
        <f t="shared" si="36"/>
        <v>0</v>
      </c>
      <c r="BN34" s="53"/>
      <c r="BO34" s="52"/>
      <c r="BP34" s="52"/>
      <c r="BQ34" s="52"/>
      <c r="BR34" s="53">
        <f t="shared" si="37"/>
        <v>0</v>
      </c>
      <c r="BS34" s="163"/>
      <c r="BT34" s="52"/>
      <c r="BU34" s="52"/>
      <c r="BV34" s="52"/>
      <c r="BW34" s="53">
        <f t="shared" si="38"/>
        <v>0</v>
      </c>
      <c r="BX34" s="53"/>
      <c r="BY34" s="52"/>
      <c r="BZ34" s="52"/>
      <c r="CA34" s="52"/>
      <c r="CB34" s="53">
        <f t="shared" si="39"/>
        <v>0</v>
      </c>
      <c r="CC34" s="53"/>
      <c r="CD34" s="52"/>
      <c r="CE34" s="52"/>
      <c r="CF34" s="52"/>
      <c r="CG34" s="53">
        <f t="shared" si="53"/>
        <v>0</v>
      </c>
      <c r="CH34" s="53"/>
      <c r="CI34" s="52"/>
      <c r="CJ34" s="52"/>
      <c r="CK34" s="52"/>
      <c r="CL34" s="53">
        <f t="shared" si="51"/>
        <v>0</v>
      </c>
      <c r="CM34" s="53"/>
      <c r="CN34" s="52"/>
      <c r="CO34" s="52"/>
      <c r="CP34" s="52"/>
      <c r="CQ34" s="53">
        <f t="shared" si="40"/>
        <v>0</v>
      </c>
      <c r="CR34" s="53"/>
      <c r="CS34" s="52"/>
      <c r="CT34" s="52"/>
      <c r="CU34" s="52"/>
      <c r="CV34" s="53">
        <f t="shared" si="41"/>
        <v>0</v>
      </c>
      <c r="CW34" s="53"/>
      <c r="CX34" s="52"/>
      <c r="CY34" s="52"/>
      <c r="CZ34" s="52"/>
      <c r="DA34" s="53">
        <f t="shared" si="42"/>
        <v>0</v>
      </c>
      <c r="DB34" s="53"/>
      <c r="DC34" s="52"/>
      <c r="DD34" s="52"/>
      <c r="DE34" s="52"/>
      <c r="DF34" s="53">
        <f t="shared" si="43"/>
        <v>0</v>
      </c>
      <c r="DG34" s="53"/>
      <c r="DH34" s="52"/>
      <c r="DI34" s="52"/>
      <c r="DJ34" s="52"/>
      <c r="DK34" s="53">
        <f t="shared" si="44"/>
        <v>0</v>
      </c>
      <c r="DL34" s="53"/>
      <c r="DM34" s="52"/>
      <c r="DN34" s="52"/>
      <c r="DO34" s="52"/>
      <c r="DP34" s="53">
        <f t="shared" si="45"/>
        <v>0</v>
      </c>
      <c r="DQ34" s="53"/>
      <c r="DR34" s="52"/>
      <c r="DS34" s="52"/>
      <c r="DT34" s="52"/>
      <c r="DU34" s="53">
        <f t="shared" si="46"/>
        <v>0</v>
      </c>
      <c r="DV34" s="53"/>
      <c r="DW34" s="52"/>
      <c r="DX34" s="52"/>
      <c r="DY34" s="52"/>
      <c r="DZ34" s="53">
        <f t="shared" si="47"/>
        <v>0</v>
      </c>
      <c r="EA34" s="53"/>
      <c r="EB34" s="52"/>
      <c r="EC34" s="52"/>
      <c r="ED34" s="52"/>
      <c r="EE34" s="53">
        <f t="shared" si="48"/>
        <v>0</v>
      </c>
      <c r="EF34" s="53"/>
      <c r="EG34" s="52"/>
      <c r="EH34" s="52"/>
      <c r="EI34" s="52"/>
      <c r="EJ34" s="53">
        <f t="shared" si="49"/>
        <v>0</v>
      </c>
      <c r="EK34" s="53">
        <v>2093333.31</v>
      </c>
      <c r="EL34" s="52"/>
      <c r="EM34" s="52"/>
      <c r="EN34" s="52"/>
      <c r="EO34" s="53">
        <f t="shared" si="50"/>
        <v>0</v>
      </c>
      <c r="EP34" s="53"/>
    </row>
    <row r="35" spans="1:146">
      <c r="A35" s="1" t="s">
        <v>890</v>
      </c>
      <c r="B35" s="30"/>
      <c r="C35" s="30"/>
      <c r="D35" s="30"/>
      <c r="E35" s="58">
        <v>0</v>
      </c>
      <c r="F35" s="50"/>
      <c r="G35" s="30"/>
      <c r="H35" s="30"/>
      <c r="I35" s="30"/>
      <c r="J35" s="55">
        <v>0</v>
      </c>
      <c r="K35" s="55"/>
      <c r="L35" s="52"/>
      <c r="M35" s="52"/>
      <c r="N35" s="52"/>
      <c r="O35" s="53">
        <f t="shared" si="27"/>
        <v>0</v>
      </c>
      <c r="P35" s="53"/>
      <c r="Q35" s="52"/>
      <c r="R35" s="52"/>
      <c r="S35" s="52"/>
      <c r="T35" s="53">
        <f t="shared" si="28"/>
        <v>0</v>
      </c>
      <c r="U35" s="53"/>
      <c r="V35" s="52"/>
      <c r="W35" s="52"/>
      <c r="X35" s="52"/>
      <c r="Y35" s="53">
        <f t="shared" si="29"/>
        <v>0</v>
      </c>
      <c r="Z35" s="53"/>
      <c r="AA35" s="52"/>
      <c r="AB35" s="52"/>
      <c r="AC35" s="52"/>
      <c r="AD35" s="53">
        <f t="shared" si="30"/>
        <v>0</v>
      </c>
      <c r="AE35" s="53">
        <v>0</v>
      </c>
      <c r="AF35" s="52"/>
      <c r="AG35" s="52"/>
      <c r="AH35" s="52"/>
      <c r="AI35" s="53">
        <f t="shared" si="31"/>
        <v>0</v>
      </c>
      <c r="AJ35" s="53"/>
      <c r="AK35" s="52"/>
      <c r="AL35" s="52"/>
      <c r="AM35" s="52"/>
      <c r="AN35" s="53">
        <f t="shared" si="32"/>
        <v>0</v>
      </c>
      <c r="AO35" s="53"/>
      <c r="AP35" s="52"/>
      <c r="AQ35" s="52"/>
      <c r="AR35" s="52"/>
      <c r="AS35" s="53">
        <f t="shared" si="33"/>
        <v>0</v>
      </c>
      <c r="AT35" s="53"/>
      <c r="AU35" s="52"/>
      <c r="AV35" s="52"/>
      <c r="AW35" s="52"/>
      <c r="AX35" s="53">
        <f t="shared" si="34"/>
        <v>0</v>
      </c>
      <c r="AY35" s="53"/>
      <c r="AZ35" s="52"/>
      <c r="BA35" s="52"/>
      <c r="BB35" s="52"/>
      <c r="BC35" s="53">
        <f t="shared" si="52"/>
        <v>0</v>
      </c>
      <c r="BD35" s="53"/>
      <c r="BE35" s="52"/>
      <c r="BF35" s="52"/>
      <c r="BG35" s="52"/>
      <c r="BH35" s="53">
        <f t="shared" si="35"/>
        <v>0</v>
      </c>
      <c r="BI35" s="53"/>
      <c r="BJ35" s="52"/>
      <c r="BK35" s="52"/>
      <c r="BL35" s="52"/>
      <c r="BM35" s="53">
        <f t="shared" si="36"/>
        <v>0</v>
      </c>
      <c r="BN35" s="53"/>
      <c r="BO35" s="52"/>
      <c r="BP35" s="52"/>
      <c r="BQ35" s="52"/>
      <c r="BR35" s="53">
        <f t="shared" si="37"/>
        <v>0</v>
      </c>
      <c r="BS35" s="163"/>
      <c r="BT35" s="52"/>
      <c r="BU35" s="52"/>
      <c r="BV35" s="52"/>
      <c r="BW35" s="53">
        <f t="shared" si="38"/>
        <v>0</v>
      </c>
      <c r="BX35" s="53"/>
      <c r="BY35" s="52"/>
      <c r="BZ35" s="52"/>
      <c r="CA35" s="52"/>
      <c r="CB35" s="53">
        <f t="shared" si="39"/>
        <v>0</v>
      </c>
      <c r="CC35" s="53"/>
      <c r="CD35" s="52"/>
      <c r="CE35" s="52"/>
      <c r="CF35" s="52"/>
      <c r="CG35" s="53">
        <f t="shared" si="53"/>
        <v>0</v>
      </c>
      <c r="CH35" s="53"/>
      <c r="CI35" s="52"/>
      <c r="CJ35" s="52"/>
      <c r="CK35" s="52"/>
      <c r="CL35" s="53">
        <f t="shared" si="51"/>
        <v>0</v>
      </c>
      <c r="CM35" s="53">
        <f t="shared" si="51"/>
        <v>0</v>
      </c>
      <c r="CN35" s="52"/>
      <c r="CO35" s="52"/>
      <c r="CP35" s="52"/>
      <c r="CQ35" s="53">
        <f t="shared" si="40"/>
        <v>0</v>
      </c>
      <c r="CR35" s="53"/>
      <c r="CS35" s="52"/>
      <c r="CT35" s="52"/>
      <c r="CU35" s="52"/>
      <c r="CV35" s="53">
        <f t="shared" si="41"/>
        <v>0</v>
      </c>
      <c r="CW35" s="53"/>
      <c r="CX35" s="52"/>
      <c r="CY35" s="52"/>
      <c r="CZ35" s="52"/>
      <c r="DA35" s="53">
        <f t="shared" si="42"/>
        <v>0</v>
      </c>
      <c r="DB35" s="53"/>
      <c r="DC35" s="52"/>
      <c r="DD35" s="52"/>
      <c r="DE35" s="52"/>
      <c r="DF35" s="53">
        <f t="shared" si="43"/>
        <v>0</v>
      </c>
      <c r="DG35" s="53"/>
      <c r="DH35" s="52"/>
      <c r="DI35" s="52"/>
      <c r="DJ35" s="52"/>
      <c r="DK35" s="53">
        <f t="shared" si="44"/>
        <v>0</v>
      </c>
      <c r="DL35" s="53"/>
      <c r="DM35" s="52"/>
      <c r="DN35" s="52"/>
      <c r="DO35" s="52"/>
      <c r="DP35" s="53">
        <f t="shared" si="45"/>
        <v>0</v>
      </c>
      <c r="DQ35" s="53"/>
      <c r="DR35" s="52"/>
      <c r="DS35" s="52"/>
      <c r="DT35" s="52"/>
      <c r="DU35" s="53">
        <f t="shared" si="46"/>
        <v>0</v>
      </c>
      <c r="DV35" s="53">
        <v>40145</v>
      </c>
      <c r="DW35" s="52"/>
      <c r="DX35" s="52"/>
      <c r="DY35" s="52"/>
      <c r="DZ35" s="53">
        <f t="shared" si="47"/>
        <v>0</v>
      </c>
      <c r="EA35" s="53"/>
      <c r="EB35" s="52"/>
      <c r="EC35" s="52"/>
      <c r="ED35" s="52"/>
      <c r="EE35" s="53">
        <f t="shared" si="48"/>
        <v>0</v>
      </c>
      <c r="EF35" s="53">
        <v>16.420000000000002</v>
      </c>
      <c r="EG35" s="52"/>
      <c r="EH35" s="52"/>
      <c r="EI35" s="52"/>
      <c r="EJ35" s="53">
        <f t="shared" si="49"/>
        <v>0</v>
      </c>
      <c r="EK35" s="53">
        <v>53760.959999999999</v>
      </c>
      <c r="EL35" s="52"/>
      <c r="EM35" s="52"/>
      <c r="EN35" s="52"/>
      <c r="EO35" s="53">
        <f t="shared" si="50"/>
        <v>0</v>
      </c>
      <c r="EP35" s="53"/>
    </row>
    <row r="36" spans="1:146">
      <c r="A36" s="1" t="s">
        <v>891</v>
      </c>
      <c r="B36" s="30"/>
      <c r="C36" s="30"/>
      <c r="D36" s="30"/>
      <c r="E36" s="58">
        <v>0</v>
      </c>
      <c r="F36" s="50"/>
      <c r="G36" s="30"/>
      <c r="H36" s="30"/>
      <c r="I36" s="30"/>
      <c r="J36" s="55">
        <v>0</v>
      </c>
      <c r="K36" s="55"/>
      <c r="L36" s="52"/>
      <c r="M36" s="52"/>
      <c r="N36" s="52"/>
      <c r="O36" s="53">
        <f t="shared" si="27"/>
        <v>0</v>
      </c>
      <c r="P36" s="53"/>
      <c r="Q36" s="52"/>
      <c r="R36" s="52"/>
      <c r="S36" s="52"/>
      <c r="T36" s="53">
        <f t="shared" si="28"/>
        <v>0</v>
      </c>
      <c r="U36" s="53"/>
      <c r="V36" s="52"/>
      <c r="W36" s="52"/>
      <c r="X36" s="52"/>
      <c r="Y36" s="53">
        <f t="shared" si="29"/>
        <v>0</v>
      </c>
      <c r="Z36" s="53"/>
      <c r="AA36" s="52"/>
      <c r="AB36" s="52"/>
      <c r="AC36" s="52"/>
      <c r="AD36" s="53">
        <f t="shared" si="30"/>
        <v>0</v>
      </c>
      <c r="AE36" s="53">
        <v>0</v>
      </c>
      <c r="AF36" s="52"/>
      <c r="AG36" s="52"/>
      <c r="AH36" s="52"/>
      <c r="AI36" s="53">
        <f t="shared" si="31"/>
        <v>0</v>
      </c>
      <c r="AJ36" s="53"/>
      <c r="AK36" s="52"/>
      <c r="AL36" s="52"/>
      <c r="AM36" s="52"/>
      <c r="AN36" s="53">
        <f t="shared" si="32"/>
        <v>0</v>
      </c>
      <c r="AO36" s="53"/>
      <c r="AP36" s="52"/>
      <c r="AQ36" s="52"/>
      <c r="AR36" s="52"/>
      <c r="AS36" s="53">
        <f t="shared" si="33"/>
        <v>0</v>
      </c>
      <c r="AT36" s="53"/>
      <c r="AU36" s="52"/>
      <c r="AV36" s="52"/>
      <c r="AW36" s="52"/>
      <c r="AX36" s="53">
        <f t="shared" si="34"/>
        <v>0</v>
      </c>
      <c r="AY36" s="53"/>
      <c r="AZ36" s="52"/>
      <c r="BA36" s="52"/>
      <c r="BB36" s="52"/>
      <c r="BC36" s="53">
        <f t="shared" si="52"/>
        <v>0</v>
      </c>
      <c r="BD36" s="53"/>
      <c r="BE36" s="52"/>
      <c r="BF36" s="52"/>
      <c r="BG36" s="52"/>
      <c r="BH36" s="53">
        <f>BE36+(BF36/20)+(BG36/240)</f>
        <v>0</v>
      </c>
      <c r="BI36" s="53"/>
      <c r="BJ36" s="52"/>
      <c r="BK36" s="52"/>
      <c r="BL36" s="52"/>
      <c r="BM36" s="53">
        <f t="shared" si="36"/>
        <v>0</v>
      </c>
      <c r="BN36" s="53"/>
      <c r="BO36" s="52"/>
      <c r="BP36" s="52"/>
      <c r="BQ36" s="52"/>
      <c r="BR36" s="53">
        <f t="shared" si="37"/>
        <v>0</v>
      </c>
      <c r="BS36" s="163"/>
      <c r="BT36" s="52"/>
      <c r="BU36" s="52"/>
      <c r="BV36" s="52"/>
      <c r="BW36" s="53">
        <f t="shared" si="38"/>
        <v>0</v>
      </c>
      <c r="BX36" s="53"/>
      <c r="BY36" s="52"/>
      <c r="BZ36" s="52"/>
      <c r="CA36" s="52"/>
      <c r="CB36" s="53">
        <f t="shared" si="39"/>
        <v>0</v>
      </c>
      <c r="CC36" s="53"/>
      <c r="CD36" s="52"/>
      <c r="CE36" s="52"/>
      <c r="CF36" s="52"/>
      <c r="CG36" s="53">
        <f t="shared" si="53"/>
        <v>0</v>
      </c>
      <c r="CH36" s="53"/>
      <c r="CI36" s="52"/>
      <c r="CJ36" s="52"/>
      <c r="CK36" s="52"/>
      <c r="CL36" s="53">
        <f t="shared" si="51"/>
        <v>0</v>
      </c>
      <c r="CM36" s="53">
        <f t="shared" si="51"/>
        <v>0</v>
      </c>
      <c r="CN36" s="52"/>
      <c r="CO36" s="52"/>
      <c r="CP36" s="52"/>
      <c r="CQ36" s="53">
        <f t="shared" si="40"/>
        <v>0</v>
      </c>
      <c r="CR36" s="53"/>
      <c r="CS36" s="52"/>
      <c r="CT36" s="52"/>
      <c r="CU36" s="52"/>
      <c r="CV36" s="53">
        <f t="shared" si="41"/>
        <v>0</v>
      </c>
      <c r="CW36" s="53"/>
      <c r="CX36" s="52"/>
      <c r="CY36" s="52"/>
      <c r="CZ36" s="52"/>
      <c r="DA36" s="53">
        <f t="shared" si="42"/>
        <v>0</v>
      </c>
      <c r="DB36" s="53"/>
      <c r="DC36" s="52"/>
      <c r="DD36" s="52"/>
      <c r="DE36" s="52"/>
      <c r="DF36" s="53">
        <f t="shared" si="43"/>
        <v>0</v>
      </c>
      <c r="DG36" s="53"/>
      <c r="DH36" s="52"/>
      <c r="DI36" s="52"/>
      <c r="DJ36" s="52"/>
      <c r="DK36" s="53">
        <f t="shared" si="44"/>
        <v>0</v>
      </c>
      <c r="DL36" s="53"/>
      <c r="DM36" s="52"/>
      <c r="DN36" s="52"/>
      <c r="DO36" s="52"/>
      <c r="DP36" s="53">
        <f t="shared" si="45"/>
        <v>0</v>
      </c>
      <c r="DQ36" s="53"/>
      <c r="DR36" s="52"/>
      <c r="DS36" s="52"/>
      <c r="DT36" s="52"/>
      <c r="DU36" s="53">
        <f t="shared" si="46"/>
        <v>0</v>
      </c>
      <c r="DV36" s="53"/>
      <c r="DW36" s="52"/>
      <c r="DX36" s="52"/>
      <c r="DY36" s="52"/>
      <c r="DZ36" s="53">
        <f t="shared" si="47"/>
        <v>0</v>
      </c>
      <c r="EA36" s="53"/>
      <c r="EB36" s="52"/>
      <c r="EC36" s="52"/>
      <c r="ED36" s="52"/>
      <c r="EE36" s="53">
        <f t="shared" si="48"/>
        <v>0</v>
      </c>
      <c r="EF36" s="53">
        <v>3479.29</v>
      </c>
      <c r="EG36" s="52"/>
      <c r="EH36" s="52"/>
      <c r="EI36" s="52"/>
      <c r="EJ36" s="53">
        <f t="shared" si="49"/>
        <v>0</v>
      </c>
      <c r="EK36" s="53">
        <v>791.53</v>
      </c>
      <c r="EL36" s="52"/>
      <c r="EM36" s="52"/>
      <c r="EN36" s="52"/>
      <c r="EO36" s="53">
        <f t="shared" si="50"/>
        <v>0</v>
      </c>
      <c r="EP36" s="53"/>
    </row>
    <row r="37" spans="1:146" ht="16.5" thickBot="1"/>
    <row r="38" spans="1:146" s="24" customFormat="1" ht="16.5" thickBot="1">
      <c r="A38" s="153" t="s">
        <v>881</v>
      </c>
      <c r="B38" s="154"/>
      <c r="C38" s="154"/>
      <c r="D38" s="154"/>
      <c r="E38" s="155">
        <v>0</v>
      </c>
      <c r="F38" s="155">
        <f>+F8-F19</f>
        <v>0</v>
      </c>
      <c r="G38" s="154"/>
      <c r="H38" s="154"/>
      <c r="I38" s="154"/>
      <c r="J38" s="155">
        <v>0</v>
      </c>
      <c r="K38" s="155">
        <f>+K8-K19</f>
        <v>0</v>
      </c>
      <c r="L38" s="152"/>
      <c r="M38" s="152"/>
      <c r="N38" s="152"/>
      <c r="O38" s="156">
        <f>O8-O19</f>
        <v>0</v>
      </c>
      <c r="P38" s="155">
        <f>+P8-P19</f>
        <v>0</v>
      </c>
      <c r="Q38" s="152"/>
      <c r="R38" s="152"/>
      <c r="S38" s="152"/>
      <c r="T38" s="156">
        <f>T8-T19</f>
        <v>0</v>
      </c>
      <c r="U38" s="155">
        <f>+U8-U19</f>
        <v>0</v>
      </c>
      <c r="V38" s="152"/>
      <c r="W38" s="152"/>
      <c r="X38" s="152"/>
      <c r="Y38" s="156">
        <f>Y8-Y19</f>
        <v>0</v>
      </c>
      <c r="Z38" s="155">
        <f>+Z8-Z19</f>
        <v>0</v>
      </c>
      <c r="AA38" s="152"/>
      <c r="AB38" s="152"/>
      <c r="AC38" s="152"/>
      <c r="AD38" s="156">
        <f>AD8-AD19</f>
        <v>0</v>
      </c>
      <c r="AE38" s="155">
        <f>+AE8-AE19</f>
        <v>0</v>
      </c>
      <c r="AF38" s="152"/>
      <c r="AG38" s="152"/>
      <c r="AH38" s="152"/>
      <c r="AI38" s="156">
        <f>AI8-AI19</f>
        <v>0</v>
      </c>
      <c r="AJ38" s="155">
        <f>+AJ8-AJ19</f>
        <v>0</v>
      </c>
      <c r="AK38" s="152"/>
      <c r="AL38" s="152"/>
      <c r="AM38" s="152"/>
      <c r="AN38" s="156">
        <f>AN8-AN19</f>
        <v>0</v>
      </c>
      <c r="AO38" s="155">
        <f>+AO8-AO19</f>
        <v>0</v>
      </c>
      <c r="AP38" s="152"/>
      <c r="AQ38" s="152"/>
      <c r="AR38" s="152"/>
      <c r="AS38" s="156">
        <f>AS8-AS19</f>
        <v>0</v>
      </c>
      <c r="AT38" s="155">
        <f>+AT8-AT19</f>
        <v>0</v>
      </c>
      <c r="AU38" s="152"/>
      <c r="AV38" s="152"/>
      <c r="AW38" s="152"/>
      <c r="AX38" s="156">
        <f>AX8-AX19</f>
        <v>0</v>
      </c>
      <c r="AY38" s="155">
        <f>+AY8-AY19</f>
        <v>0</v>
      </c>
      <c r="AZ38" s="152"/>
      <c r="BA38" s="152"/>
      <c r="BB38" s="152"/>
      <c r="BC38" s="156">
        <f>BC8-BC19</f>
        <v>0</v>
      </c>
      <c r="BD38" s="155">
        <f>+BD8-BD19</f>
        <v>0</v>
      </c>
      <c r="BE38" s="152"/>
      <c r="BF38" s="152"/>
      <c r="BG38" s="152"/>
      <c r="BH38" s="156">
        <f>BH8-BH19</f>
        <v>0</v>
      </c>
      <c r="BI38" s="155">
        <f>+BI8-BI19</f>
        <v>0</v>
      </c>
      <c r="BJ38" s="152"/>
      <c r="BK38" s="152"/>
      <c r="BL38" s="152"/>
      <c r="BM38" s="156">
        <f>BM8-BM19</f>
        <v>0</v>
      </c>
      <c r="BN38" s="155">
        <f>+BN8-BN19</f>
        <v>0</v>
      </c>
      <c r="BO38" s="152"/>
      <c r="BP38" s="152"/>
      <c r="BQ38" s="152"/>
      <c r="BR38" s="156">
        <f>BR8-BR19</f>
        <v>0</v>
      </c>
      <c r="BS38" s="155">
        <f>+BS8-BS19</f>
        <v>0</v>
      </c>
      <c r="BT38" s="152"/>
      <c r="BU38" s="152"/>
      <c r="BV38" s="152"/>
      <c r="BW38" s="156">
        <f>BW8-BW19</f>
        <v>0</v>
      </c>
      <c r="BX38" s="155">
        <f>+BX8-BX19</f>
        <v>0</v>
      </c>
      <c r="BY38" s="152"/>
      <c r="BZ38" s="152"/>
      <c r="CA38" s="152"/>
      <c r="CB38" s="156">
        <f>CB8-CB19</f>
        <v>0</v>
      </c>
      <c r="CC38" s="155">
        <f>+CC8-CC19</f>
        <v>0</v>
      </c>
      <c r="CD38" s="152"/>
      <c r="CE38" s="152"/>
      <c r="CF38" s="152"/>
      <c r="CG38" s="156">
        <f>CG8-CG19</f>
        <v>0</v>
      </c>
      <c r="CH38" s="155">
        <f>+CH8-CH19</f>
        <v>0</v>
      </c>
      <c r="CI38" s="152"/>
      <c r="CJ38" s="152"/>
      <c r="CK38" s="152"/>
      <c r="CL38" s="156">
        <f>CL8-CL19</f>
        <v>0</v>
      </c>
      <c r="CM38" s="155">
        <f>+CM8-CM19</f>
        <v>0</v>
      </c>
      <c r="CN38" s="152"/>
      <c r="CO38" s="152"/>
      <c r="CP38" s="152"/>
      <c r="CQ38" s="156">
        <f>CQ8-CQ19</f>
        <v>0</v>
      </c>
      <c r="CR38" s="155">
        <f>+CR8-CR19</f>
        <v>0</v>
      </c>
      <c r="CS38" s="152"/>
      <c r="CT38" s="152"/>
      <c r="CU38" s="152"/>
      <c r="CV38" s="156">
        <f>CV8-CV19</f>
        <v>0</v>
      </c>
      <c r="CW38" s="155">
        <f>+CW8-CW19</f>
        <v>0</v>
      </c>
      <c r="CX38" s="152"/>
      <c r="CY38" s="152"/>
      <c r="CZ38" s="152"/>
      <c r="DA38" s="156">
        <f>DA8-DA19</f>
        <v>0</v>
      </c>
      <c r="DB38" s="155">
        <f>+DB8-DB19</f>
        <v>0</v>
      </c>
      <c r="DC38" s="152"/>
      <c r="DD38" s="152"/>
      <c r="DE38" s="152"/>
      <c r="DF38" s="156">
        <f>DF8-DF19</f>
        <v>0</v>
      </c>
      <c r="DG38" s="155">
        <f>+DG8-DG19</f>
        <v>1.3185837306082249E-3</v>
      </c>
      <c r="DH38" s="152"/>
      <c r="DI38" s="152"/>
      <c r="DJ38" s="152"/>
      <c r="DK38" s="156">
        <f>DK8-DK19</f>
        <v>0</v>
      </c>
      <c r="DL38" s="155">
        <f>+DL8-DL19</f>
        <v>0</v>
      </c>
      <c r="DM38" s="152"/>
      <c r="DN38" s="152"/>
      <c r="DO38" s="152"/>
      <c r="DP38" s="156">
        <f>DP8-DP19</f>
        <v>0</v>
      </c>
      <c r="DQ38" s="155">
        <f>+DQ8-DQ19</f>
        <v>0</v>
      </c>
      <c r="DR38" s="152"/>
      <c r="DS38" s="152"/>
      <c r="DT38" s="152"/>
      <c r="DU38" s="156">
        <f>DU8-DU19</f>
        <v>0</v>
      </c>
      <c r="DV38" s="155">
        <f>+DV8-DV19</f>
        <v>0</v>
      </c>
      <c r="DW38" s="152"/>
      <c r="DX38" s="152"/>
      <c r="DY38" s="152"/>
      <c r="DZ38" s="156">
        <f>DZ8-DZ19</f>
        <v>0</v>
      </c>
      <c r="EA38" s="155">
        <f>+EA8-EA19</f>
        <v>0</v>
      </c>
      <c r="EB38" s="152"/>
      <c r="EC38" s="152"/>
      <c r="ED38" s="152"/>
      <c r="EE38" s="156">
        <f>EE8-EE19</f>
        <v>0</v>
      </c>
      <c r="EF38" s="155">
        <f>+EF8-EF19</f>
        <v>0</v>
      </c>
      <c r="EG38" s="152"/>
      <c r="EH38" s="152"/>
      <c r="EI38" s="152"/>
      <c r="EJ38" s="156">
        <f>EJ8-EJ19</f>
        <v>0</v>
      </c>
      <c r="EK38" s="155">
        <f>+EK8-EK19</f>
        <v>0</v>
      </c>
      <c r="EL38" s="152"/>
      <c r="EM38" s="152"/>
      <c r="EN38" s="152"/>
      <c r="EO38" s="156">
        <f>EO8-EO19</f>
        <v>151470</v>
      </c>
      <c r="EP38" s="155">
        <f>+EP8-EP19</f>
        <v>0</v>
      </c>
    </row>
    <row r="40" spans="1:146">
      <c r="A40" s="170" t="s">
        <v>1080</v>
      </c>
      <c r="F40" s="13">
        <f>+F25+F35</f>
        <v>0</v>
      </c>
      <c r="K40" s="13">
        <f>+K25+K35</f>
        <v>0</v>
      </c>
      <c r="P40" s="13">
        <f>+P25+P35</f>
        <v>0</v>
      </c>
      <c r="U40" s="13">
        <f>+U25+U35</f>
        <v>0</v>
      </c>
      <c r="Z40" s="13">
        <f>+Z25+Z35</f>
        <v>0</v>
      </c>
      <c r="AE40" s="13">
        <f>+AE25+AE35</f>
        <v>0</v>
      </c>
      <c r="AJ40" s="13">
        <f>+AJ25+AJ35</f>
        <v>0</v>
      </c>
      <c r="AO40" s="13">
        <f>+AO25+AO35</f>
        <v>0</v>
      </c>
      <c r="AT40" s="13">
        <f>+AT25+AT35</f>
        <v>0</v>
      </c>
      <c r="AY40" s="13">
        <f>+AY25+AY35</f>
        <v>0</v>
      </c>
      <c r="BD40" s="13">
        <f>+BD25+BD35</f>
        <v>0</v>
      </c>
      <c r="BI40" s="13">
        <f>+BI25+BI35</f>
        <v>0</v>
      </c>
      <c r="BN40" s="13">
        <f>+BN25+BN35</f>
        <v>0</v>
      </c>
      <c r="BS40" s="13">
        <f>+BS25+BS35</f>
        <v>0</v>
      </c>
      <c r="BW40" s="13" t="s">
        <v>1059</v>
      </c>
      <c r="BX40" s="13">
        <f>+BX25+BX35</f>
        <v>0</v>
      </c>
      <c r="CC40" s="13">
        <f>+CC25+CC35</f>
        <v>0</v>
      </c>
      <c r="CH40" s="13">
        <f>+CH25+CH35</f>
        <v>0</v>
      </c>
      <c r="CM40" s="13">
        <f>+CM25+CM35</f>
        <v>0</v>
      </c>
      <c r="CR40" s="13">
        <f>+CR25+CR35</f>
        <v>0</v>
      </c>
      <c r="CW40" s="13">
        <f>+CW25+CW35</f>
        <v>0</v>
      </c>
      <c r="DB40" s="13">
        <f>+DB25+DB35</f>
        <v>0</v>
      </c>
      <c r="DG40" s="13">
        <f>+DG25+DG35</f>
        <v>0</v>
      </c>
      <c r="DL40" s="13">
        <f>+DL25+DL35</f>
        <v>0</v>
      </c>
      <c r="DQ40" s="13">
        <f>+DQ25+DQ35</f>
        <v>0</v>
      </c>
      <c r="DV40" s="13">
        <f>+DV25+DV35</f>
        <v>40331.339999999997</v>
      </c>
      <c r="EA40" s="13">
        <f>+EA25+EA35</f>
        <v>0</v>
      </c>
      <c r="EF40" s="13">
        <f>+EF25+EF35</f>
        <v>16.420000000000002</v>
      </c>
      <c r="EK40" s="13">
        <f>+EK25+EK35</f>
        <v>53760.959999999999</v>
      </c>
      <c r="EP40" s="13">
        <f>+EP25+EP35</f>
        <v>0</v>
      </c>
    </row>
    <row r="41" spans="1:146">
      <c r="A41" t="s">
        <v>1081</v>
      </c>
      <c r="F41" s="13">
        <f>+F21+F22+F23+F24+F28+F30+F31+F32+F33+F34+F36</f>
        <v>550000</v>
      </c>
      <c r="K41" s="13">
        <f>+K21+K22+K23+K24+K28+K29+K30+K31+K32+K33+K34+K36</f>
        <v>808101.22</v>
      </c>
      <c r="P41" s="13">
        <f>+P21+P22+P23+P24+P28+P29+P30+P31+P32+P33+P34+P36</f>
        <v>807659.97</v>
      </c>
      <c r="U41" s="13">
        <f>+U21+U22+U23+U24+U28+U29+U30+U31+U32+U33+U34+U36</f>
        <v>1133525.67</v>
      </c>
      <c r="Z41" s="13">
        <f>+Z21+Z22+Z23+Z24+Z28+Z29+Z30+Z31+Z32+Z33+Z34+Z36</f>
        <v>1636815.13</v>
      </c>
      <c r="AE41" s="13">
        <f>+AE21+AE22+AE23+AE24+AE28+AE29+AE30+AE31+AE32+AE33+AE34+AE36</f>
        <v>1497675.55</v>
      </c>
      <c r="AJ41" s="13">
        <f>+AJ21+AJ22+AJ23+AJ24+AJ28+AJ29+AJ30+AJ31+AJ32+AJ33+AJ34+AJ36</f>
        <v>0</v>
      </c>
      <c r="AO41" s="13">
        <f>+AO21+AO22+AO23+AO24+AO28+AO29+AO30+AO31+AO32+AO33+AO34+AO36</f>
        <v>0</v>
      </c>
      <c r="AT41" s="13">
        <f>+AT21+AT22+AT23+AT24+AT28+AT29+AT30+AT31+AT32+AT33+AT34+AT36</f>
        <v>0</v>
      </c>
      <c r="AY41" s="13">
        <f>+AY21+AY22+AY23+AY24+AY28+AY29+AY30+AY31+AY32+AY33+AY34+AY36</f>
        <v>0</v>
      </c>
      <c r="BD41" s="13">
        <f>+BD21+BD22+BD23+BD24+BD28+BD29+BD30+BD31+BD32+BD33+BD34+BD36</f>
        <v>3336379.98</v>
      </c>
      <c r="BI41" s="13">
        <f>+BI21+BI22+BI23+BI24+BI28+BI29+BI30+BI31+BI32+BI33+BI34+BI36</f>
        <v>2500458.4755642354</v>
      </c>
      <c r="BN41" s="13">
        <f>+BN21+BN22+BN23+BN24+BN28+BN29+BN30+BN31+BN32+BN33+BN34+BN36</f>
        <v>3429337.7671874999</v>
      </c>
      <c r="BS41" s="13">
        <f>+BS21+BS22+BS23+BS24+BS28+BS29+BS30+BS31+BS32+BS33+BS34+BS36</f>
        <v>4163226.0624999991</v>
      </c>
      <c r="BX41" s="13">
        <f>+BX21+BX22+BX23+BX24+BX28+BX29+BX30+BX31+BX32+BX33+BX34+BX36</f>
        <v>4565927.005208334</v>
      </c>
      <c r="CC41" s="13">
        <f>+CC21+CC22+CC23+CC24+CC28+CC29+CC30+CC31+CC32+CC33+CC34+CC36</f>
        <v>5295665.21875</v>
      </c>
      <c r="CH41" s="13">
        <f>+CH21+CH22+CH23+CH24+CH28+CH29+CH30+CH31+CH32+CH33+CH34+CH36</f>
        <v>4429867.0838541668</v>
      </c>
      <c r="CM41" s="13">
        <f>+CM21+CM22+CM23+CM24+CM28+CM29+CM30+CM31+CM32+CM33+CM34+CM36</f>
        <v>3455782.24609375</v>
      </c>
      <c r="CR41" s="13">
        <f>+CR21+CR22+CR23+CR24+CR28+CR29+CR30+CR31+CR32+CR33+CR34+CR36</f>
        <v>3565693.98828125</v>
      </c>
      <c r="CW41" s="13">
        <f>+CW21+CW22+CW23+CW24+CW28+CW29+CW30+CW31+CW32+CW33+CW34+CW36</f>
        <v>3123929.2347656246</v>
      </c>
      <c r="DB41" s="13">
        <f>+DB21+DB22+DB23+DB24+DB28+DB29+DB30+DB31+DB32+DB33+DB34+DB36</f>
        <v>3566164.1386814169</v>
      </c>
      <c r="DG41" s="13">
        <f>+DG21+DG22+DG23+DG24+DG28+DG29+DG30+DG31+DG32+DG33+DG34+DG36</f>
        <v>3177164.1386814164</v>
      </c>
      <c r="DL41" s="13">
        <f>+DL21+DL22+DL23+DL24+DL28+DL29+DL30+DL31+DL32+DL33+DL34+DL36</f>
        <v>3289253.8099999996</v>
      </c>
      <c r="DQ41" s="13">
        <f>+DQ21+DQ22+DQ23+DQ24+DQ28+DQ29+DQ30+DQ31+DQ32+DQ33+DQ34+DQ36</f>
        <v>2954164.1391258608</v>
      </c>
      <c r="DV41" s="13">
        <f>+DV21+DV22+DV23+DV24+DV28+DV29+DV30+DV31+DV32+DV33+DV34+DV36</f>
        <v>2747922.3</v>
      </c>
      <c r="EA41" s="13">
        <f>+EA21+EA22+EA23+EA24+EA28+EA29+EA30+EA31+EA32+EA33+EA34+EA36</f>
        <v>2219049.0006684582</v>
      </c>
      <c r="EF41" s="13">
        <f>+EF21+EF22+EF23+EF24+EF28+EF29+EF30+EF31+EF32+EF33+EF34+EF36</f>
        <v>3201792.4</v>
      </c>
      <c r="EK41" s="13">
        <f>+EK21+EK22+EK23+EK24+EK28+EK29+EK30+EK31+EK32+EK33+EK34+EK36</f>
        <v>2553974.1399999997</v>
      </c>
      <c r="EP41" s="13">
        <f>+EP21+EP22+EP23+EP24+EP28+EP29+EP30+EP31+EP32+EP33+EP34+EP36</f>
        <v>0</v>
      </c>
    </row>
    <row r="42" spans="1:146">
      <c r="A42" s="3" t="s">
        <v>1058</v>
      </c>
      <c r="B42" s="116"/>
      <c r="F42" s="116">
        <v>15</v>
      </c>
      <c r="K42" s="116">
        <v>15</v>
      </c>
      <c r="P42" s="116">
        <v>15</v>
      </c>
      <c r="U42" s="116">
        <v>15</v>
      </c>
      <c r="Z42" s="116">
        <v>15</v>
      </c>
      <c r="AE42" s="116">
        <v>15</v>
      </c>
      <c r="AJ42" s="116">
        <v>15</v>
      </c>
      <c r="AO42" s="116">
        <v>15</v>
      </c>
      <c r="AT42" s="116">
        <v>15</v>
      </c>
      <c r="AY42" s="116">
        <v>15</v>
      </c>
      <c r="BD42" s="116">
        <f t="shared" ref="BD42" si="54">+BD43+(BD44/16)+(BD45/192)</f>
        <v>13.317708333333334</v>
      </c>
      <c r="BI42" s="116">
        <f t="shared" ref="BI42" si="55">+BI43+(BI44/16)+(BI45/192)</f>
        <v>10.010416666666666</v>
      </c>
      <c r="BN42" s="116">
        <f t="shared" ref="BN42" si="56">+BN43+(BN44/16)+(BN45/192)</f>
        <v>13.6875</v>
      </c>
      <c r="BS42" s="116">
        <f t="shared" ref="BS42" si="57">+BS43+(BS44/16)+(BS45/192)</f>
        <v>15</v>
      </c>
      <c r="BX42" s="116">
        <f t="shared" ref="BX42" si="58">+BX43+(BX44/16)+(BX45/192)</f>
        <v>15.0625</v>
      </c>
      <c r="CC42" s="116">
        <f t="shared" ref="CC42" si="59">+CC43+(CC44/16)+(CC45/192)</f>
        <v>13.96875</v>
      </c>
      <c r="CH42" s="116">
        <f t="shared" ref="CH42" si="60">+CH43+(CH44/16)+(CH45/192)</f>
        <v>13.1875</v>
      </c>
      <c r="CM42" s="116">
        <f t="shared" ref="CM42" si="61">+CM43+(CM44/16)+(CM45/192)</f>
        <v>13.28125</v>
      </c>
      <c r="CR42" s="116">
        <f t="shared" ref="CR42" si="62">+CR43+(CR44/16)+(CR45/192)</f>
        <v>13.5625</v>
      </c>
      <c r="CW42" s="116">
        <f t="shared" ref="CW42" si="63">+CW43+(CW44/16)+(CW45/192)</f>
        <v>13.40625</v>
      </c>
      <c r="DB42" s="116">
        <v>13.33333</v>
      </c>
      <c r="DG42" s="116">
        <v>13.33333</v>
      </c>
      <c r="DL42" s="116">
        <v>13.33333</v>
      </c>
      <c r="DQ42" s="116">
        <v>13.33333</v>
      </c>
      <c r="DV42" s="116">
        <v>13.33333</v>
      </c>
      <c r="EA42" s="116">
        <v>13.33333</v>
      </c>
      <c r="EF42" s="116">
        <v>13.33333</v>
      </c>
      <c r="EK42" s="116">
        <v>13.33333</v>
      </c>
      <c r="EP42" s="116">
        <v>13.33333</v>
      </c>
    </row>
    <row r="43" spans="1:146">
      <c r="A43" s="31" t="s">
        <v>1026</v>
      </c>
      <c r="BD43" s="19">
        <v>13</v>
      </c>
      <c r="BI43" s="19">
        <v>10</v>
      </c>
      <c r="BN43" s="19">
        <v>13</v>
      </c>
      <c r="BS43" s="19">
        <v>15</v>
      </c>
      <c r="BX43" s="19">
        <v>15</v>
      </c>
      <c r="CC43" s="19">
        <v>13</v>
      </c>
      <c r="CH43" s="19">
        <v>13</v>
      </c>
      <c r="CM43" s="19">
        <v>13</v>
      </c>
      <c r="CR43" s="19">
        <v>13</v>
      </c>
      <c r="CW43" s="19">
        <v>13</v>
      </c>
    </row>
    <row r="44" spans="1:146">
      <c r="A44" s="31" t="s">
        <v>1027</v>
      </c>
      <c r="BD44" s="19">
        <v>5</v>
      </c>
      <c r="BI44" s="19">
        <v>0</v>
      </c>
      <c r="BN44" s="19">
        <v>11</v>
      </c>
      <c r="BS44" s="19">
        <v>0</v>
      </c>
      <c r="BX44" s="19">
        <v>1</v>
      </c>
      <c r="CC44" s="19">
        <v>15</v>
      </c>
      <c r="CH44" s="19">
        <v>3</v>
      </c>
      <c r="CM44" s="19">
        <v>4</v>
      </c>
      <c r="CR44" s="19">
        <v>9</v>
      </c>
      <c r="CW44" s="19">
        <v>6</v>
      </c>
    </row>
    <row r="45" spans="1:146">
      <c r="A45" s="31" t="s">
        <v>1028</v>
      </c>
      <c r="BD45" s="19">
        <v>1</v>
      </c>
      <c r="BI45" s="19">
        <v>2</v>
      </c>
      <c r="BN45" s="19">
        <v>0</v>
      </c>
      <c r="BS45" s="19">
        <v>0</v>
      </c>
      <c r="BX45" s="19">
        <v>0</v>
      </c>
      <c r="CC45" s="19">
        <v>6</v>
      </c>
      <c r="CH45" s="19">
        <v>0</v>
      </c>
      <c r="CM45" s="19">
        <v>6</v>
      </c>
      <c r="CR45" s="19">
        <v>0</v>
      </c>
      <c r="CW45" s="19">
        <v>6</v>
      </c>
    </row>
    <row r="46" spans="1:146">
      <c r="A46" s="31"/>
    </row>
    <row r="47" spans="1:146">
      <c r="A47" s="1" t="s">
        <v>894</v>
      </c>
      <c r="E47" s="13"/>
      <c r="J47" s="13"/>
      <c r="O47" s="13"/>
      <c r="T47" s="13"/>
      <c r="Y47" s="13"/>
      <c r="AD47" s="13"/>
      <c r="AI47" s="13"/>
      <c r="AN47" s="13"/>
      <c r="AS47" s="13"/>
      <c r="AX47" s="13"/>
      <c r="BC47" s="13"/>
      <c r="BH47" s="13"/>
    </row>
    <row r="48" spans="1:146">
      <c r="A48" s="43" t="s">
        <v>1055</v>
      </c>
    </row>
    <row r="49" spans="1:1" ht="31.5">
      <c r="A49" s="43" t="s">
        <v>1052</v>
      </c>
    </row>
    <row r="50" spans="1:1" ht="47.25">
      <c r="A50" s="43" t="s">
        <v>1051</v>
      </c>
    </row>
    <row r="51" spans="1:1" ht="126">
      <c r="A51" s="120" t="s">
        <v>1170</v>
      </c>
    </row>
    <row r="52" spans="1:1" ht="47.25">
      <c r="A52" s="43" t="s">
        <v>1053</v>
      </c>
    </row>
    <row r="53" spans="1:1" ht="47.25">
      <c r="A53" s="43" t="s">
        <v>1054</v>
      </c>
    </row>
    <row r="54" spans="1:1" ht="63">
      <c r="A54" s="215" t="s">
        <v>1056</v>
      </c>
    </row>
    <row r="55" spans="1:1" ht="31.5">
      <c r="A55" s="215" t="s">
        <v>1057</v>
      </c>
    </row>
    <row r="57" spans="1:1">
      <c r="A57" s="46" t="s">
        <v>1166</v>
      </c>
    </row>
    <row r="58" spans="1:1" ht="63">
      <c r="A58" s="196" t="s">
        <v>1173</v>
      </c>
    </row>
    <row r="59" spans="1:1" ht="173.25">
      <c r="A59" s="43" t="s">
        <v>1142</v>
      </c>
    </row>
    <row r="60" spans="1:1" ht="94.5">
      <c r="A60" s="43" t="s">
        <v>1174</v>
      </c>
    </row>
    <row r="62" spans="1:1">
      <c r="A62" s="1" t="s">
        <v>901</v>
      </c>
    </row>
    <row r="63" spans="1:1">
      <c r="A63" s="36" t="s">
        <v>995</v>
      </c>
    </row>
    <row r="64" spans="1:1">
      <c r="A64" s="36" t="s">
        <v>994</v>
      </c>
    </row>
    <row r="65" spans="1:1">
      <c r="A65" t="s">
        <v>1002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I181"/>
  <sheetViews>
    <sheetView workbookViewId="0">
      <pane xSplit="1" ySplit="7" topLeftCell="B8" activePane="bottomRight" state="frozen"/>
      <selection pane="topRight" activeCell="B1" sqref="B1"/>
      <selection pane="bottomLeft" activeCell="A8" sqref="A8"/>
      <selection pane="bottomRight"/>
    </sheetView>
  </sheetViews>
  <sheetFormatPr baseColWidth="10" defaultColWidth="12.6640625" defaultRowHeight="15" x14ac:dyDescent="0"/>
  <cols>
    <col min="1" max="1" width="58.6640625" customWidth="1"/>
    <col min="12" max="13" width="12.6640625" style="5"/>
    <col min="204" max="204" width="12.83203125" bestFit="1" customWidth="1"/>
    <col min="233" max="233" width="12.83203125" bestFit="1" customWidth="1"/>
    <col min="297" max="297" width="12.83203125" bestFit="1" customWidth="1"/>
  </cols>
  <sheetData>
    <row r="1" spans="1:345" ht="19" customHeight="1">
      <c r="A1" s="2" t="s">
        <v>1181</v>
      </c>
    </row>
    <row r="2" spans="1:345">
      <c r="A2" s="1" t="s">
        <v>85</v>
      </c>
    </row>
    <row r="3" spans="1:345">
      <c r="A3" s="3" t="s">
        <v>11</v>
      </c>
    </row>
    <row r="4" spans="1:345" s="1" customFormat="1">
      <c r="A4" s="10" t="s">
        <v>64</v>
      </c>
      <c r="B4" s="44">
        <v>1908</v>
      </c>
      <c r="C4" s="44">
        <v>1908</v>
      </c>
      <c r="D4" s="44">
        <v>1908</v>
      </c>
      <c r="E4" s="44">
        <v>1908</v>
      </c>
      <c r="F4" s="44">
        <v>1908</v>
      </c>
      <c r="G4" s="44">
        <v>1908</v>
      </c>
      <c r="H4" s="44">
        <v>1908</v>
      </c>
      <c r="I4" s="44">
        <v>1908</v>
      </c>
      <c r="J4" s="44">
        <v>1909</v>
      </c>
      <c r="K4" s="44">
        <v>1909</v>
      </c>
      <c r="L4" s="44">
        <v>1909</v>
      </c>
      <c r="M4" s="44">
        <v>1909</v>
      </c>
      <c r="N4" s="44">
        <v>1909</v>
      </c>
      <c r="O4" s="44">
        <v>1909</v>
      </c>
      <c r="P4" s="44">
        <v>1909</v>
      </c>
      <c r="Q4" s="44">
        <v>1909</v>
      </c>
      <c r="R4" s="44">
        <v>1909</v>
      </c>
      <c r="S4" s="44">
        <v>1909</v>
      </c>
      <c r="T4" s="44">
        <v>1909</v>
      </c>
      <c r="U4" s="44">
        <v>1909</v>
      </c>
      <c r="V4" s="44">
        <v>1910</v>
      </c>
      <c r="W4" s="44">
        <v>1910</v>
      </c>
      <c r="X4" s="44">
        <v>1910</v>
      </c>
      <c r="Y4" s="44">
        <v>1910</v>
      </c>
      <c r="Z4" s="44">
        <v>1910</v>
      </c>
      <c r="AA4" s="44">
        <v>1910</v>
      </c>
      <c r="AB4" s="44">
        <v>1910</v>
      </c>
      <c r="AC4" s="44">
        <v>1910</v>
      </c>
      <c r="AD4" s="44">
        <v>1910</v>
      </c>
      <c r="AE4" s="44">
        <v>1910</v>
      </c>
      <c r="AF4" s="44">
        <v>1910</v>
      </c>
      <c r="AG4" s="44">
        <v>1910</v>
      </c>
      <c r="AH4" s="44">
        <v>1911</v>
      </c>
      <c r="AI4" s="44">
        <v>1911</v>
      </c>
      <c r="AJ4" s="44">
        <v>1911</v>
      </c>
      <c r="AK4" s="44">
        <v>1911</v>
      </c>
      <c r="AL4" s="44">
        <v>1911</v>
      </c>
      <c r="AM4" s="44">
        <v>1911</v>
      </c>
      <c r="AN4" s="44">
        <v>1911</v>
      </c>
      <c r="AO4" s="44">
        <v>1911</v>
      </c>
      <c r="AP4" s="44">
        <v>1911</v>
      </c>
      <c r="AQ4" s="44">
        <v>1911</v>
      </c>
      <c r="AR4" s="44">
        <v>1911</v>
      </c>
      <c r="AS4" s="44">
        <v>1911</v>
      </c>
      <c r="AT4" s="44">
        <v>1912</v>
      </c>
      <c r="AU4" s="44">
        <v>1912</v>
      </c>
      <c r="AV4" s="44">
        <v>1912</v>
      </c>
      <c r="AW4" s="44">
        <v>1912</v>
      </c>
      <c r="AX4" s="44">
        <v>1912</v>
      </c>
      <c r="AY4" s="44">
        <v>1912</v>
      </c>
      <c r="AZ4" s="44">
        <v>1912</v>
      </c>
      <c r="BA4" s="44">
        <v>1912</v>
      </c>
      <c r="BB4" s="1">
        <v>1912</v>
      </c>
      <c r="BC4" s="1">
        <v>1912</v>
      </c>
      <c r="BD4" s="44">
        <v>1912</v>
      </c>
      <c r="BE4" s="1">
        <v>1912</v>
      </c>
      <c r="BF4" s="1">
        <v>1913</v>
      </c>
      <c r="BG4" s="44">
        <v>1913</v>
      </c>
      <c r="BH4" s="44">
        <v>1913</v>
      </c>
      <c r="BI4" s="44">
        <v>1913</v>
      </c>
      <c r="BJ4" s="44">
        <v>1913</v>
      </c>
      <c r="BK4" s="44">
        <v>1913</v>
      </c>
      <c r="BL4" s="44">
        <v>1913</v>
      </c>
      <c r="BM4" s="44">
        <v>1913</v>
      </c>
      <c r="BN4" s="44">
        <v>1913</v>
      </c>
      <c r="BO4" s="44">
        <v>1913</v>
      </c>
      <c r="BP4" s="44">
        <v>1913</v>
      </c>
      <c r="BQ4" s="44">
        <v>1913</v>
      </c>
      <c r="BR4" s="44">
        <v>1914</v>
      </c>
      <c r="BS4" s="1">
        <v>1914</v>
      </c>
      <c r="BT4" s="1">
        <v>1914</v>
      </c>
      <c r="BU4" s="1">
        <v>1914</v>
      </c>
      <c r="BV4" s="1">
        <v>1914</v>
      </c>
      <c r="BW4" s="1">
        <v>1914</v>
      </c>
      <c r="BX4" s="1">
        <v>1914</v>
      </c>
      <c r="BY4" s="1">
        <v>1914</v>
      </c>
      <c r="BZ4" s="1">
        <v>1914</v>
      </c>
      <c r="CA4" s="1">
        <v>1914</v>
      </c>
      <c r="CB4" s="1">
        <v>1914</v>
      </c>
      <c r="CC4" s="1">
        <v>1914</v>
      </c>
      <c r="CD4" s="1">
        <v>1915</v>
      </c>
      <c r="CE4" s="1">
        <v>1915</v>
      </c>
      <c r="CF4" s="1">
        <v>1915</v>
      </c>
      <c r="CG4" s="1">
        <v>1915</v>
      </c>
      <c r="CH4" s="1">
        <v>1915</v>
      </c>
      <c r="CI4" s="1">
        <v>1915</v>
      </c>
      <c r="CJ4" s="1">
        <v>1915</v>
      </c>
      <c r="CK4" s="1">
        <v>1915</v>
      </c>
      <c r="CL4" s="1">
        <v>1915</v>
      </c>
      <c r="CM4" s="1">
        <v>1915</v>
      </c>
      <c r="CN4" s="1">
        <v>1915</v>
      </c>
      <c r="CO4" s="1">
        <v>1915</v>
      </c>
      <c r="CP4" s="1">
        <v>1916</v>
      </c>
      <c r="CQ4" s="1">
        <v>1916</v>
      </c>
      <c r="CR4" s="1">
        <v>1916</v>
      </c>
      <c r="CS4" s="1">
        <v>1916</v>
      </c>
      <c r="CT4" s="1">
        <v>1916</v>
      </c>
      <c r="CU4" s="1">
        <v>1916</v>
      </c>
      <c r="CV4" s="1">
        <v>1916</v>
      </c>
      <c r="CW4" s="1">
        <v>1916</v>
      </c>
      <c r="CX4" s="1">
        <v>1916</v>
      </c>
      <c r="CY4" s="1">
        <v>1916</v>
      </c>
      <c r="CZ4" s="1">
        <v>1916</v>
      </c>
      <c r="DA4" s="1">
        <v>1916</v>
      </c>
      <c r="DB4" s="1">
        <v>1917</v>
      </c>
      <c r="DC4" s="1">
        <v>1917</v>
      </c>
      <c r="DD4" s="1">
        <v>1917</v>
      </c>
      <c r="DE4" s="1">
        <v>1917</v>
      </c>
      <c r="DF4" s="1">
        <v>1917</v>
      </c>
      <c r="DG4" s="1">
        <v>1917</v>
      </c>
      <c r="DH4" s="1">
        <v>1917</v>
      </c>
      <c r="DI4" s="1">
        <v>1917</v>
      </c>
      <c r="DJ4" s="1">
        <v>1917</v>
      </c>
      <c r="DK4" s="1">
        <v>1917</v>
      </c>
      <c r="DL4" s="1">
        <v>1917</v>
      </c>
      <c r="DM4" s="1">
        <v>1917</v>
      </c>
      <c r="DN4" s="1">
        <v>1918</v>
      </c>
      <c r="DO4" s="1">
        <v>1918</v>
      </c>
      <c r="DP4" s="1">
        <v>1918</v>
      </c>
      <c r="DQ4" s="1">
        <v>1918</v>
      </c>
      <c r="DR4" s="1">
        <v>1918</v>
      </c>
      <c r="DS4" s="1">
        <v>1918</v>
      </c>
      <c r="DT4" s="1">
        <v>1918</v>
      </c>
      <c r="DU4" s="1">
        <v>1918</v>
      </c>
      <c r="DV4" s="1">
        <v>1918</v>
      </c>
      <c r="DW4" s="1">
        <v>1918</v>
      </c>
      <c r="DX4" s="1">
        <v>1918</v>
      </c>
      <c r="DY4" s="1">
        <v>1918</v>
      </c>
      <c r="DZ4" s="1">
        <v>1919</v>
      </c>
      <c r="EA4" s="1">
        <v>1919</v>
      </c>
      <c r="EB4" s="1">
        <v>1919</v>
      </c>
      <c r="EC4" s="44">
        <v>1919</v>
      </c>
      <c r="ED4" s="44">
        <v>1919</v>
      </c>
      <c r="EE4" s="44">
        <v>1919</v>
      </c>
      <c r="EF4" s="44">
        <v>1919</v>
      </c>
      <c r="EG4" s="44">
        <v>1919</v>
      </c>
      <c r="EH4" s="44">
        <v>1919</v>
      </c>
      <c r="EI4" s="44">
        <v>1919</v>
      </c>
      <c r="EJ4" s="44">
        <v>1919</v>
      </c>
      <c r="EK4" s="44">
        <v>1919</v>
      </c>
      <c r="EL4" s="44">
        <v>1920</v>
      </c>
      <c r="EM4" s="44">
        <v>1920</v>
      </c>
      <c r="EN4" s="44">
        <v>1920</v>
      </c>
      <c r="EO4" s="44">
        <v>1920</v>
      </c>
      <c r="EP4" s="44">
        <v>1920</v>
      </c>
      <c r="EQ4" s="44">
        <v>1920</v>
      </c>
      <c r="ER4" s="44">
        <v>1920</v>
      </c>
      <c r="ES4" s="44">
        <v>1920</v>
      </c>
      <c r="ET4" s="44">
        <v>1920</v>
      </c>
      <c r="EU4" s="44">
        <v>1920</v>
      </c>
      <c r="EV4" s="44">
        <v>1920</v>
      </c>
      <c r="EW4" s="44">
        <v>1920</v>
      </c>
      <c r="EX4" s="44">
        <v>1921</v>
      </c>
      <c r="EY4" s="44">
        <v>1921</v>
      </c>
      <c r="EZ4" s="44">
        <v>1921</v>
      </c>
      <c r="FA4" s="44">
        <v>1921</v>
      </c>
      <c r="FB4" s="44">
        <v>1921</v>
      </c>
      <c r="FC4" s="44">
        <v>1921</v>
      </c>
      <c r="FD4" s="44">
        <v>1921</v>
      </c>
      <c r="FE4" s="44">
        <v>1921</v>
      </c>
      <c r="FF4" s="44">
        <v>1921</v>
      </c>
      <c r="FG4" s="44">
        <v>1921</v>
      </c>
      <c r="FH4" s="44">
        <v>1921</v>
      </c>
      <c r="FI4" s="44">
        <v>1921</v>
      </c>
      <c r="FJ4" s="44">
        <v>1922</v>
      </c>
      <c r="FK4" s="44">
        <v>1922</v>
      </c>
      <c r="FL4" s="44">
        <v>1922</v>
      </c>
      <c r="FM4" s="44">
        <v>1922</v>
      </c>
      <c r="FN4" s="44">
        <v>1922</v>
      </c>
      <c r="FO4" s="44">
        <v>1922</v>
      </c>
      <c r="FP4" s="44">
        <v>1922</v>
      </c>
      <c r="FQ4" s="44">
        <v>1922</v>
      </c>
      <c r="FR4" s="44">
        <v>1922</v>
      </c>
      <c r="FS4" s="44">
        <v>1922</v>
      </c>
      <c r="FT4" s="44">
        <v>1922</v>
      </c>
      <c r="FU4" s="44">
        <v>1922</v>
      </c>
      <c r="FV4" s="44">
        <v>1923</v>
      </c>
      <c r="FW4" s="44">
        <v>1923</v>
      </c>
      <c r="FX4" s="44">
        <v>1923</v>
      </c>
      <c r="FY4" s="44">
        <v>1923</v>
      </c>
      <c r="FZ4" s="44">
        <v>1923</v>
      </c>
      <c r="GA4" s="44">
        <v>1923</v>
      </c>
      <c r="GB4" s="44">
        <v>1923</v>
      </c>
      <c r="GC4" s="44">
        <v>1923</v>
      </c>
      <c r="GD4" s="44">
        <v>1923</v>
      </c>
      <c r="GE4" s="44">
        <v>1923</v>
      </c>
      <c r="GF4" s="44">
        <v>1923</v>
      </c>
      <c r="GG4" s="44">
        <v>1923</v>
      </c>
      <c r="GH4" s="44">
        <v>1924</v>
      </c>
      <c r="GI4" s="44">
        <v>1924</v>
      </c>
      <c r="GJ4" s="44">
        <v>1924</v>
      </c>
      <c r="GK4" s="44">
        <v>1924</v>
      </c>
      <c r="GL4" s="44">
        <v>1924</v>
      </c>
      <c r="GM4" s="44">
        <v>1924</v>
      </c>
      <c r="GN4" s="44">
        <v>1924</v>
      </c>
      <c r="GO4" s="44">
        <v>1924</v>
      </c>
      <c r="GP4" s="44">
        <v>1924</v>
      </c>
      <c r="GQ4" s="44">
        <v>1924</v>
      </c>
      <c r="GR4" s="44">
        <v>1924</v>
      </c>
      <c r="GS4" s="44">
        <v>1924</v>
      </c>
      <c r="GT4" s="44">
        <v>1925</v>
      </c>
      <c r="GU4" s="44">
        <v>1925</v>
      </c>
      <c r="GV4" s="44">
        <v>1925</v>
      </c>
      <c r="GW4" s="44">
        <v>1925</v>
      </c>
      <c r="GX4" s="44">
        <v>1925</v>
      </c>
      <c r="GY4" s="44">
        <v>1925</v>
      </c>
      <c r="GZ4" s="44">
        <v>1925</v>
      </c>
      <c r="HA4" s="44">
        <v>1925</v>
      </c>
      <c r="HB4" s="44">
        <v>1925</v>
      </c>
      <c r="HC4" s="44">
        <v>1925</v>
      </c>
      <c r="HD4" s="44">
        <v>1925</v>
      </c>
      <c r="HE4" s="44">
        <v>1925</v>
      </c>
      <c r="HF4" s="44">
        <v>1926</v>
      </c>
      <c r="HG4" s="44">
        <v>1926</v>
      </c>
      <c r="HH4" s="44">
        <v>1926</v>
      </c>
      <c r="HI4" s="44">
        <v>1926</v>
      </c>
      <c r="HJ4" s="44">
        <v>1926</v>
      </c>
      <c r="HK4" s="44">
        <v>1926</v>
      </c>
      <c r="HL4" s="44">
        <v>1926</v>
      </c>
      <c r="HM4" s="44">
        <v>1926</v>
      </c>
      <c r="HN4" s="44">
        <v>1926</v>
      </c>
      <c r="HO4" s="44">
        <v>1926</v>
      </c>
      <c r="HP4" s="44">
        <v>1926</v>
      </c>
      <c r="HQ4" s="44">
        <v>1926</v>
      </c>
      <c r="HR4" s="44">
        <v>1927</v>
      </c>
      <c r="HS4" s="44">
        <v>1927</v>
      </c>
      <c r="HT4" s="44">
        <v>1927</v>
      </c>
      <c r="HU4" s="44">
        <v>1927</v>
      </c>
      <c r="HV4" s="44">
        <v>1927</v>
      </c>
      <c r="HW4" s="44">
        <v>1927</v>
      </c>
      <c r="HX4" s="44">
        <v>1927</v>
      </c>
      <c r="HY4" s="44">
        <v>1927</v>
      </c>
      <c r="HZ4" s="44">
        <v>1927</v>
      </c>
      <c r="IA4" s="44">
        <v>1927</v>
      </c>
      <c r="IB4" s="44">
        <v>1927</v>
      </c>
      <c r="IC4" s="44">
        <v>1927</v>
      </c>
      <c r="ID4" s="44">
        <v>1928</v>
      </c>
      <c r="IE4" s="44">
        <v>1928</v>
      </c>
      <c r="IF4" s="44">
        <v>1928</v>
      </c>
      <c r="IG4" s="44">
        <v>1928</v>
      </c>
      <c r="IH4" s="44">
        <v>1928</v>
      </c>
      <c r="II4" s="44">
        <v>1928</v>
      </c>
      <c r="IJ4" s="44">
        <v>1928</v>
      </c>
      <c r="IK4" s="44">
        <v>1928</v>
      </c>
      <c r="IL4" s="44">
        <v>1928</v>
      </c>
      <c r="IM4" s="44">
        <v>1928</v>
      </c>
      <c r="IN4" s="44">
        <v>1928</v>
      </c>
      <c r="IO4" s="44">
        <v>1928</v>
      </c>
      <c r="IP4" s="44">
        <v>1929</v>
      </c>
      <c r="IQ4" s="44">
        <v>1929</v>
      </c>
      <c r="IR4" s="44">
        <v>1929</v>
      </c>
      <c r="IS4" s="44">
        <v>1929</v>
      </c>
      <c r="IT4" s="44">
        <v>1929</v>
      </c>
      <c r="IU4" s="44">
        <v>1929</v>
      </c>
      <c r="IV4" s="44">
        <v>1929</v>
      </c>
      <c r="IW4" s="44">
        <v>1929</v>
      </c>
      <c r="IX4" s="44">
        <v>1929</v>
      </c>
      <c r="IY4" s="44">
        <v>1929</v>
      </c>
      <c r="IZ4" s="44">
        <v>1929</v>
      </c>
      <c r="JA4" s="44">
        <v>1929</v>
      </c>
      <c r="JB4" s="44">
        <v>1930</v>
      </c>
      <c r="JC4" s="44">
        <v>1930</v>
      </c>
      <c r="JD4" s="44">
        <v>1930</v>
      </c>
      <c r="JE4" s="44">
        <v>1930</v>
      </c>
      <c r="JF4" s="44">
        <v>1930</v>
      </c>
      <c r="JG4" s="44">
        <v>1930</v>
      </c>
      <c r="JH4" s="44">
        <v>1930</v>
      </c>
      <c r="JI4" s="44">
        <v>1930</v>
      </c>
      <c r="JJ4" s="44">
        <v>1930</v>
      </c>
      <c r="JK4" s="44">
        <v>1930</v>
      </c>
      <c r="JL4" s="44">
        <v>1930</v>
      </c>
      <c r="JM4" s="44">
        <v>1930</v>
      </c>
      <c r="JN4" s="44">
        <v>1931</v>
      </c>
      <c r="JO4" s="44">
        <v>1931</v>
      </c>
      <c r="JP4" s="44">
        <v>1931</v>
      </c>
      <c r="JQ4" s="44">
        <v>1931</v>
      </c>
      <c r="JR4" s="44">
        <v>1931</v>
      </c>
      <c r="JS4" s="44">
        <v>1931</v>
      </c>
      <c r="JT4" s="44">
        <v>1931</v>
      </c>
      <c r="JU4" s="44">
        <v>1931</v>
      </c>
      <c r="JV4" s="44">
        <v>1931</v>
      </c>
      <c r="JW4" s="44">
        <v>1931</v>
      </c>
      <c r="JX4" s="44">
        <v>1931</v>
      </c>
      <c r="JY4" s="44">
        <v>1931</v>
      </c>
      <c r="JZ4" s="44">
        <v>1932</v>
      </c>
      <c r="KA4" s="44">
        <v>1932</v>
      </c>
      <c r="KB4" s="44">
        <v>1932</v>
      </c>
      <c r="KC4" s="44">
        <v>1932</v>
      </c>
      <c r="KD4" s="44">
        <v>1932</v>
      </c>
      <c r="KE4" s="44">
        <v>1932</v>
      </c>
      <c r="KF4" s="44">
        <v>1932</v>
      </c>
      <c r="KG4" s="44">
        <v>1932</v>
      </c>
      <c r="KH4" s="44">
        <v>1932</v>
      </c>
      <c r="KI4" s="44">
        <v>1932</v>
      </c>
      <c r="KJ4" s="44">
        <v>1932</v>
      </c>
      <c r="KK4" s="44">
        <v>1932</v>
      </c>
      <c r="KL4" s="44">
        <v>1933</v>
      </c>
      <c r="KM4" s="44">
        <v>1933</v>
      </c>
      <c r="KN4" s="44">
        <v>1933</v>
      </c>
      <c r="KO4" s="44">
        <v>1933</v>
      </c>
      <c r="KP4" s="44">
        <v>1933</v>
      </c>
      <c r="KQ4" s="44">
        <v>1933</v>
      </c>
      <c r="KR4" s="44">
        <v>1933</v>
      </c>
      <c r="KS4" s="44">
        <v>1933</v>
      </c>
      <c r="KT4" s="44">
        <v>1933</v>
      </c>
      <c r="KU4" s="44">
        <v>1933</v>
      </c>
      <c r="KV4" s="44">
        <v>1933</v>
      </c>
      <c r="KW4" s="44">
        <v>1933</v>
      </c>
      <c r="KX4" s="44">
        <v>1934</v>
      </c>
      <c r="KY4" s="44">
        <v>1934</v>
      </c>
      <c r="KZ4" s="44">
        <v>1934</v>
      </c>
      <c r="LA4" s="44">
        <v>1934</v>
      </c>
      <c r="LB4" s="44">
        <v>1934</v>
      </c>
      <c r="LC4" s="44">
        <v>1934</v>
      </c>
      <c r="LD4" s="44">
        <v>1934</v>
      </c>
      <c r="LE4" s="44">
        <v>1934</v>
      </c>
      <c r="LF4" s="44">
        <v>1934</v>
      </c>
      <c r="LG4" s="44">
        <v>1934</v>
      </c>
      <c r="LH4" s="44">
        <v>1934</v>
      </c>
      <c r="LI4" s="44">
        <v>1934</v>
      </c>
      <c r="LJ4" s="44">
        <v>1935</v>
      </c>
      <c r="LK4" s="44">
        <v>1935</v>
      </c>
      <c r="LL4" s="44">
        <v>1935</v>
      </c>
      <c r="LM4" s="44">
        <v>1935</v>
      </c>
      <c r="LN4" s="44">
        <v>1935</v>
      </c>
      <c r="LO4" s="44">
        <v>1935</v>
      </c>
      <c r="LP4" s="44">
        <v>1935</v>
      </c>
      <c r="LQ4" s="44">
        <v>1935</v>
      </c>
      <c r="LR4" s="44">
        <v>1935</v>
      </c>
      <c r="LS4" s="44">
        <v>1935</v>
      </c>
      <c r="LT4" s="44">
        <v>1935</v>
      </c>
      <c r="LU4" s="44">
        <v>1935</v>
      </c>
      <c r="LV4" s="44">
        <v>1936</v>
      </c>
      <c r="LW4" s="44">
        <v>1936</v>
      </c>
      <c r="LX4" s="44">
        <v>1936</v>
      </c>
      <c r="LY4" s="44">
        <v>1936</v>
      </c>
      <c r="LZ4" s="44">
        <v>1936</v>
      </c>
      <c r="MA4" s="44">
        <v>1936</v>
      </c>
      <c r="MB4" s="44">
        <v>1936</v>
      </c>
      <c r="MC4" s="44">
        <v>1936</v>
      </c>
      <c r="MD4" s="44">
        <v>1936</v>
      </c>
      <c r="ME4" s="44">
        <v>1936</v>
      </c>
      <c r="MF4" s="44">
        <v>1936</v>
      </c>
      <c r="MG4" s="44">
        <v>1936</v>
      </c>
    </row>
    <row r="5" spans="1:345">
      <c r="A5" s="10" t="s">
        <v>65</v>
      </c>
      <c r="B5" s="5" t="s">
        <v>27</v>
      </c>
      <c r="C5" s="5" t="s">
        <v>26</v>
      </c>
      <c r="D5" s="5" t="s">
        <v>25</v>
      </c>
      <c r="E5" s="5" t="s">
        <v>24</v>
      </c>
      <c r="F5" s="5" t="s">
        <v>23</v>
      </c>
      <c r="G5" s="5" t="s">
        <v>30</v>
      </c>
      <c r="H5" s="5" t="s">
        <v>33</v>
      </c>
      <c r="I5" s="5" t="s">
        <v>38</v>
      </c>
      <c r="J5" s="5" t="s">
        <v>39</v>
      </c>
      <c r="K5" s="5">
        <v>5</v>
      </c>
      <c r="L5" s="5">
        <v>6</v>
      </c>
      <c r="M5" s="5">
        <v>5</v>
      </c>
      <c r="N5" s="5">
        <v>6</v>
      </c>
      <c r="O5" s="5">
        <v>5</v>
      </c>
      <c r="P5" s="5">
        <v>6</v>
      </c>
      <c r="Q5" s="5">
        <v>3</v>
      </c>
      <c r="R5" s="5">
        <v>3</v>
      </c>
      <c r="S5" s="5">
        <v>4</v>
      </c>
      <c r="T5" s="5">
        <v>8</v>
      </c>
      <c r="U5" s="5">
        <v>3</v>
      </c>
      <c r="V5" s="5" t="s">
        <v>62</v>
      </c>
      <c r="W5" s="5"/>
      <c r="X5" s="5">
        <v>9</v>
      </c>
      <c r="AA5" s="5">
        <v>11</v>
      </c>
      <c r="AB5" s="5">
        <v>8</v>
      </c>
      <c r="AC5" s="5">
        <v>11</v>
      </c>
      <c r="AD5" s="5">
        <v>9</v>
      </c>
      <c r="AE5" s="5">
        <v>12</v>
      </c>
      <c r="AH5" s="5" t="s">
        <v>95</v>
      </c>
      <c r="AI5" s="25" t="s">
        <v>130</v>
      </c>
      <c r="AJ5" s="5">
        <v>12</v>
      </c>
      <c r="AK5" s="25" t="s">
        <v>130</v>
      </c>
      <c r="AL5" s="5">
        <v>10</v>
      </c>
      <c r="AM5" s="5">
        <v>10</v>
      </c>
      <c r="AN5" s="5">
        <v>16</v>
      </c>
      <c r="AO5" s="5">
        <v>14</v>
      </c>
      <c r="AP5" s="5">
        <v>9</v>
      </c>
      <c r="AQ5" s="5">
        <v>11</v>
      </c>
      <c r="AR5" s="5">
        <v>11</v>
      </c>
      <c r="AS5" s="5">
        <v>11</v>
      </c>
      <c r="AT5" s="5" t="s">
        <v>131</v>
      </c>
      <c r="AU5" s="5">
        <v>13</v>
      </c>
      <c r="AV5" s="5">
        <v>10</v>
      </c>
      <c r="AW5" s="5"/>
      <c r="AX5" s="5">
        <v>10</v>
      </c>
      <c r="AY5" s="5"/>
      <c r="AZ5" s="5">
        <v>5</v>
      </c>
      <c r="BA5" s="5">
        <v>7</v>
      </c>
      <c r="BD5" s="5">
        <v>9</v>
      </c>
      <c r="BG5" s="5" t="s">
        <v>189</v>
      </c>
      <c r="BH5" s="5">
        <v>11</v>
      </c>
      <c r="BI5" s="5">
        <v>8</v>
      </c>
      <c r="BJ5" s="5"/>
      <c r="BK5" s="5">
        <v>7</v>
      </c>
      <c r="BL5" s="5"/>
      <c r="BM5" s="5">
        <v>10</v>
      </c>
      <c r="BN5" s="5">
        <v>9</v>
      </c>
      <c r="BO5" s="5">
        <v>12</v>
      </c>
      <c r="BP5" s="5">
        <v>6</v>
      </c>
      <c r="BQ5" s="5">
        <v>10</v>
      </c>
      <c r="BR5" s="5">
        <v>24</v>
      </c>
      <c r="BS5" s="5">
        <v>84</v>
      </c>
      <c r="BT5" s="5">
        <v>159</v>
      </c>
      <c r="BU5" s="5">
        <v>208</v>
      </c>
      <c r="BV5" s="5">
        <v>287</v>
      </c>
      <c r="BW5" t="s">
        <v>130</v>
      </c>
      <c r="BX5" s="169" t="s">
        <v>130</v>
      </c>
      <c r="BY5" s="5">
        <v>506</v>
      </c>
      <c r="BZ5" s="169" t="s">
        <v>130</v>
      </c>
      <c r="CA5" s="169" t="s">
        <v>130</v>
      </c>
      <c r="CB5" s="169" t="s">
        <v>130</v>
      </c>
      <c r="CC5" s="169" t="s">
        <v>130</v>
      </c>
      <c r="CD5" s="169" t="s">
        <v>130</v>
      </c>
      <c r="CE5" s="169" t="s">
        <v>130</v>
      </c>
      <c r="CF5" s="169" t="s">
        <v>130</v>
      </c>
      <c r="CG5" s="169" t="s">
        <v>130</v>
      </c>
      <c r="CH5" s="169" t="s">
        <v>130</v>
      </c>
      <c r="CI5" s="169" t="s">
        <v>130</v>
      </c>
      <c r="CJ5" s="169" t="s">
        <v>130</v>
      </c>
      <c r="CK5" s="169" t="s">
        <v>130</v>
      </c>
      <c r="CL5" s="169" t="s">
        <v>130</v>
      </c>
      <c r="CM5" s="169" t="s">
        <v>130</v>
      </c>
      <c r="CN5" s="169" t="s">
        <v>130</v>
      </c>
      <c r="CO5" s="169" t="s">
        <v>130</v>
      </c>
      <c r="CP5" s="169" t="s">
        <v>130</v>
      </c>
      <c r="CQ5" s="169" t="s">
        <v>130</v>
      </c>
      <c r="CR5" s="169" t="s">
        <v>130</v>
      </c>
      <c r="CS5" s="169" t="s">
        <v>130</v>
      </c>
      <c r="CT5" s="169" t="s">
        <v>130</v>
      </c>
      <c r="CU5" s="169" t="s">
        <v>130</v>
      </c>
      <c r="CV5" s="169" t="s">
        <v>130</v>
      </c>
      <c r="CW5" s="169" t="s">
        <v>130</v>
      </c>
      <c r="CX5" s="169" t="s">
        <v>130</v>
      </c>
      <c r="CY5" s="169" t="s">
        <v>130</v>
      </c>
      <c r="CZ5" s="169" t="s">
        <v>130</v>
      </c>
      <c r="DA5" s="169" t="s">
        <v>130</v>
      </c>
      <c r="EC5" s="5">
        <v>183</v>
      </c>
      <c r="ED5" s="5">
        <v>199</v>
      </c>
      <c r="EE5" s="5">
        <v>244</v>
      </c>
      <c r="EF5" s="5">
        <v>280</v>
      </c>
      <c r="EG5" s="5">
        <v>316</v>
      </c>
      <c r="EH5" s="5">
        <v>348</v>
      </c>
      <c r="EI5" s="5">
        <v>376</v>
      </c>
      <c r="EJ5" s="5"/>
      <c r="EK5" s="5"/>
      <c r="EL5" s="5">
        <v>19</v>
      </c>
      <c r="EM5" s="5">
        <v>79</v>
      </c>
      <c r="EN5" s="5">
        <v>117</v>
      </c>
      <c r="EO5" s="5">
        <v>141</v>
      </c>
      <c r="EP5" s="5">
        <v>172</v>
      </c>
      <c r="EQ5" s="5">
        <v>213</v>
      </c>
      <c r="ER5" s="5">
        <v>248</v>
      </c>
      <c r="ES5" s="5">
        <v>286</v>
      </c>
      <c r="ET5" s="5">
        <v>330</v>
      </c>
      <c r="EU5" s="5">
        <v>375</v>
      </c>
      <c r="EV5" s="5">
        <v>427</v>
      </c>
      <c r="EW5" s="5">
        <v>458</v>
      </c>
      <c r="EX5" s="5" t="s">
        <v>304</v>
      </c>
      <c r="EY5" s="5" t="s">
        <v>306</v>
      </c>
      <c r="EZ5" s="5" t="s">
        <v>308</v>
      </c>
      <c r="FA5" s="5" t="s">
        <v>310</v>
      </c>
      <c r="FB5" s="5" t="s">
        <v>313</v>
      </c>
      <c r="FC5" s="5" t="s">
        <v>316</v>
      </c>
      <c r="FD5" s="5" t="s">
        <v>318</v>
      </c>
      <c r="FE5" s="5" t="s">
        <v>320</v>
      </c>
      <c r="FF5" s="5" t="s">
        <v>322</v>
      </c>
      <c r="FG5" s="5" t="s">
        <v>324</v>
      </c>
      <c r="FH5" s="5" t="s">
        <v>331</v>
      </c>
      <c r="FI5" s="5"/>
      <c r="FJ5" s="5" t="s">
        <v>333</v>
      </c>
      <c r="FK5" s="5" t="s">
        <v>335</v>
      </c>
      <c r="FL5" s="5" t="s">
        <v>372</v>
      </c>
      <c r="FM5" s="5" t="s">
        <v>374</v>
      </c>
      <c r="FN5" s="5" t="s">
        <v>376</v>
      </c>
      <c r="FO5" s="5" t="s">
        <v>378</v>
      </c>
      <c r="FP5" s="5" t="s">
        <v>380</v>
      </c>
      <c r="FQ5" s="5" t="s">
        <v>383</v>
      </c>
      <c r="FR5" s="5" t="s">
        <v>385</v>
      </c>
      <c r="FS5" s="5" t="s">
        <v>387</v>
      </c>
      <c r="FT5" s="5" t="s">
        <v>389</v>
      </c>
      <c r="FU5" s="5" t="s">
        <v>391</v>
      </c>
      <c r="FV5" s="5" t="s">
        <v>394</v>
      </c>
      <c r="FW5" s="5" t="s">
        <v>395</v>
      </c>
      <c r="FX5" s="5" t="s">
        <v>397</v>
      </c>
      <c r="FY5" s="5" t="s">
        <v>399</v>
      </c>
      <c r="FZ5" s="5" t="s">
        <v>401</v>
      </c>
      <c r="GA5" s="5" t="s">
        <v>403</v>
      </c>
      <c r="GB5" s="5" t="s">
        <v>405</v>
      </c>
      <c r="GC5" s="5" t="s">
        <v>407</v>
      </c>
      <c r="GD5" s="5" t="s">
        <v>410</v>
      </c>
      <c r="GE5" s="5" t="s">
        <v>418</v>
      </c>
      <c r="GF5" s="5" t="s">
        <v>420</v>
      </c>
      <c r="GG5" s="5"/>
      <c r="GH5" s="5" t="s">
        <v>422</v>
      </c>
      <c r="GI5" s="5" t="s">
        <v>428</v>
      </c>
      <c r="GJ5" s="5" t="s">
        <v>434</v>
      </c>
      <c r="GK5" s="5" t="s">
        <v>437</v>
      </c>
      <c r="GL5" s="5" t="s">
        <v>438</v>
      </c>
      <c r="GM5" s="5" t="s">
        <v>440</v>
      </c>
      <c r="GN5" s="5" t="s">
        <v>442</v>
      </c>
      <c r="GO5" s="5" t="s">
        <v>444</v>
      </c>
      <c r="GP5" s="5" t="s">
        <v>446</v>
      </c>
      <c r="GQ5" s="5" t="s">
        <v>448</v>
      </c>
      <c r="GR5" s="5" t="s">
        <v>450</v>
      </c>
      <c r="GS5" s="5" t="s">
        <v>453</v>
      </c>
      <c r="GT5" s="5" t="s">
        <v>596</v>
      </c>
      <c r="GU5" s="5" t="s">
        <v>598</v>
      </c>
      <c r="GV5" s="5" t="s">
        <v>614</v>
      </c>
      <c r="GW5" s="5" t="s">
        <v>615</v>
      </c>
      <c r="GX5" s="5" t="s">
        <v>620</v>
      </c>
      <c r="GY5" s="5" t="s">
        <v>625</v>
      </c>
      <c r="GZ5" s="5" t="s">
        <v>626</v>
      </c>
      <c r="HA5" s="5" t="s">
        <v>627</v>
      </c>
      <c r="HB5" s="5" t="s">
        <v>628</v>
      </c>
      <c r="HC5" s="5"/>
      <c r="HD5" s="5" t="s">
        <v>630</v>
      </c>
      <c r="HE5" s="5" t="s">
        <v>629</v>
      </c>
      <c r="HF5" s="5" t="s">
        <v>631</v>
      </c>
      <c r="HG5" s="5">
        <v>111</v>
      </c>
      <c r="HH5" s="5" t="s">
        <v>633</v>
      </c>
      <c r="HI5" s="5" t="s">
        <v>636</v>
      </c>
      <c r="HJ5" s="5" t="s">
        <v>640</v>
      </c>
      <c r="HK5" s="5" t="s">
        <v>641</v>
      </c>
      <c r="HL5" s="5" t="s">
        <v>642</v>
      </c>
      <c r="HM5" s="5" t="s">
        <v>644</v>
      </c>
      <c r="HN5" s="5" t="s">
        <v>648</v>
      </c>
      <c r="HO5" s="5" t="s">
        <v>649</v>
      </c>
      <c r="HP5" s="5" t="s">
        <v>650</v>
      </c>
      <c r="HQ5" s="5"/>
      <c r="HR5" s="5" t="s">
        <v>652</v>
      </c>
      <c r="HS5" s="5" t="s">
        <v>653</v>
      </c>
      <c r="HT5" s="5" t="s">
        <v>655</v>
      </c>
      <c r="HU5" s="5" t="s">
        <v>657</v>
      </c>
      <c r="HV5" s="5" t="s">
        <v>659</v>
      </c>
      <c r="HW5" s="5" t="s">
        <v>661</v>
      </c>
      <c r="HX5" s="5" t="s">
        <v>663</v>
      </c>
      <c r="HY5" s="5" t="s">
        <v>665</v>
      </c>
      <c r="HZ5" s="5" t="s">
        <v>667</v>
      </c>
      <c r="IA5" s="5" t="s">
        <v>669</v>
      </c>
      <c r="IB5" s="5" t="s">
        <v>672</v>
      </c>
      <c r="IC5" s="5" t="s">
        <v>673</v>
      </c>
      <c r="ID5" s="5" t="s">
        <v>783</v>
      </c>
      <c r="IE5" s="5" t="s">
        <v>784</v>
      </c>
      <c r="IF5" s="5" t="s">
        <v>785</v>
      </c>
      <c r="IG5" s="5" t="s">
        <v>786</v>
      </c>
      <c r="IH5" s="5" t="s">
        <v>787</v>
      </c>
      <c r="II5" s="5" t="s">
        <v>788</v>
      </c>
      <c r="IJ5" s="5" t="s">
        <v>789</v>
      </c>
      <c r="IK5" s="5" t="s">
        <v>790</v>
      </c>
      <c r="IL5" s="5" t="s">
        <v>791</v>
      </c>
      <c r="IM5" s="5" t="s">
        <v>792</v>
      </c>
      <c r="IN5" s="5" t="s">
        <v>793</v>
      </c>
      <c r="IO5" s="5" t="s">
        <v>794</v>
      </c>
      <c r="IP5" s="5" t="s">
        <v>795</v>
      </c>
      <c r="IQ5" s="5" t="s">
        <v>796</v>
      </c>
      <c r="IR5" s="5" t="s">
        <v>797</v>
      </c>
      <c r="IS5" s="5" t="s">
        <v>798</v>
      </c>
      <c r="IT5" s="5" t="s">
        <v>799</v>
      </c>
      <c r="IU5" s="5" t="s">
        <v>800</v>
      </c>
      <c r="IV5" s="5" t="s">
        <v>801</v>
      </c>
      <c r="IW5" s="5" t="s">
        <v>802</v>
      </c>
      <c r="IX5" s="5" t="s">
        <v>803</v>
      </c>
      <c r="IY5" s="5" t="s">
        <v>804</v>
      </c>
      <c r="IZ5" s="5" t="s">
        <v>805</v>
      </c>
      <c r="JA5" s="5" t="s">
        <v>806</v>
      </c>
      <c r="JB5" s="5" t="s">
        <v>807</v>
      </c>
      <c r="JC5" s="5">
        <v>84</v>
      </c>
      <c r="JD5" s="5">
        <v>140</v>
      </c>
      <c r="JE5" s="5">
        <v>182</v>
      </c>
      <c r="JF5" s="5">
        <v>252</v>
      </c>
      <c r="JG5" s="5">
        <v>292</v>
      </c>
      <c r="JH5" s="5">
        <v>395</v>
      </c>
      <c r="JI5" s="5">
        <v>513</v>
      </c>
      <c r="JJ5" s="5">
        <v>573</v>
      </c>
      <c r="JK5" s="5">
        <v>643</v>
      </c>
      <c r="JL5" s="5">
        <v>705</v>
      </c>
      <c r="JM5" s="5">
        <v>797</v>
      </c>
      <c r="JN5" s="5" t="s">
        <v>808</v>
      </c>
      <c r="JO5" s="5">
        <v>95</v>
      </c>
      <c r="JP5" s="5">
        <v>124</v>
      </c>
      <c r="JQ5" s="5">
        <v>219</v>
      </c>
      <c r="JR5" s="5">
        <v>276</v>
      </c>
      <c r="JS5" s="5">
        <v>336</v>
      </c>
      <c r="JT5" s="5">
        <v>435</v>
      </c>
      <c r="JU5" s="5">
        <v>543</v>
      </c>
      <c r="JV5" s="5">
        <v>590</v>
      </c>
      <c r="JW5" s="5">
        <v>641</v>
      </c>
      <c r="JX5" s="5">
        <v>706</v>
      </c>
      <c r="JY5" s="5">
        <v>754</v>
      </c>
      <c r="JZ5" s="5" t="s">
        <v>813</v>
      </c>
      <c r="KA5" s="5">
        <v>75</v>
      </c>
      <c r="KB5" s="5">
        <v>118</v>
      </c>
      <c r="KC5" s="5">
        <v>175</v>
      </c>
      <c r="KD5" s="5">
        <v>214</v>
      </c>
      <c r="KE5" s="5">
        <v>277</v>
      </c>
      <c r="KF5" s="5">
        <v>319</v>
      </c>
      <c r="KG5" s="5">
        <v>367</v>
      </c>
      <c r="KH5" s="5">
        <v>415</v>
      </c>
      <c r="KI5" s="5">
        <v>458</v>
      </c>
      <c r="KJ5" s="5">
        <v>509</v>
      </c>
      <c r="KK5" s="5">
        <v>572</v>
      </c>
      <c r="KL5" s="5" t="s">
        <v>820</v>
      </c>
      <c r="KM5" s="5">
        <v>65</v>
      </c>
      <c r="KN5" s="5">
        <v>97</v>
      </c>
      <c r="KO5" s="5">
        <v>138</v>
      </c>
      <c r="KP5" s="5">
        <v>191</v>
      </c>
      <c r="KQ5" s="5">
        <v>231</v>
      </c>
      <c r="KR5" s="5">
        <v>275</v>
      </c>
      <c r="KS5" s="5">
        <v>323</v>
      </c>
      <c r="KT5" s="5">
        <v>379</v>
      </c>
      <c r="KU5" s="5">
        <v>417</v>
      </c>
      <c r="KV5" s="5">
        <v>474</v>
      </c>
      <c r="KW5" s="5">
        <v>518</v>
      </c>
      <c r="KX5" s="5" t="s">
        <v>821</v>
      </c>
      <c r="KY5" s="5">
        <v>79</v>
      </c>
      <c r="KZ5" s="5">
        <v>96</v>
      </c>
      <c r="LA5" s="5">
        <v>134</v>
      </c>
      <c r="LB5" s="5">
        <v>198</v>
      </c>
      <c r="LC5" s="5">
        <v>253</v>
      </c>
      <c r="LD5" s="5">
        <v>299</v>
      </c>
      <c r="LE5" s="5">
        <v>353</v>
      </c>
      <c r="LF5" s="5">
        <v>404</v>
      </c>
      <c r="LG5" s="5">
        <v>473</v>
      </c>
      <c r="LH5" s="5">
        <v>518</v>
      </c>
      <c r="LI5" s="5">
        <v>563</v>
      </c>
      <c r="LJ5" s="5" t="s">
        <v>838</v>
      </c>
      <c r="LK5" s="5">
        <v>62</v>
      </c>
      <c r="LL5" s="5">
        <v>100</v>
      </c>
      <c r="LM5" s="5">
        <v>151</v>
      </c>
      <c r="LN5" s="5">
        <v>185</v>
      </c>
      <c r="LO5" s="5">
        <v>233</v>
      </c>
      <c r="LP5" s="5">
        <v>268</v>
      </c>
      <c r="LQ5" s="5">
        <v>320</v>
      </c>
      <c r="LR5" s="5">
        <v>404</v>
      </c>
      <c r="LS5" s="5">
        <v>505</v>
      </c>
      <c r="LT5" s="5" t="s">
        <v>812</v>
      </c>
      <c r="LU5" s="5">
        <v>38</v>
      </c>
      <c r="LV5" s="5"/>
      <c r="LW5" s="5"/>
      <c r="LX5" s="5"/>
      <c r="LY5" s="5"/>
      <c r="LZ5" s="5"/>
      <c r="MA5" s="5"/>
      <c r="MB5" s="5"/>
      <c r="MC5" s="5"/>
      <c r="MD5" s="5"/>
      <c r="ME5" s="5"/>
      <c r="MF5" s="5"/>
      <c r="MG5" s="5"/>
    </row>
    <row r="6" spans="1:345" s="4" customFormat="1">
      <c r="A6" s="11" t="s">
        <v>12</v>
      </c>
      <c r="B6" s="6" t="s">
        <v>16</v>
      </c>
      <c r="C6" s="6" t="s">
        <v>17</v>
      </c>
      <c r="D6" s="6" t="s">
        <v>19</v>
      </c>
      <c r="E6" s="6" t="s">
        <v>21</v>
      </c>
      <c r="F6" s="6" t="s">
        <v>29</v>
      </c>
      <c r="G6" s="6" t="s">
        <v>31</v>
      </c>
      <c r="H6" s="6" t="s">
        <v>34</v>
      </c>
      <c r="I6" s="6" t="s">
        <v>37</v>
      </c>
      <c r="J6" s="6" t="s">
        <v>40</v>
      </c>
      <c r="K6" s="6" t="s">
        <v>52</v>
      </c>
      <c r="L6" s="6" t="s">
        <v>42</v>
      </c>
      <c r="M6" s="6" t="s">
        <v>45</v>
      </c>
      <c r="N6" s="6" t="s">
        <v>49</v>
      </c>
      <c r="O6" s="6" t="s">
        <v>50</v>
      </c>
      <c r="P6" s="6" t="s">
        <v>1105</v>
      </c>
      <c r="Q6" s="4" t="s">
        <v>1106</v>
      </c>
      <c r="R6" s="4" t="s">
        <v>1107</v>
      </c>
      <c r="S6" s="4" t="s">
        <v>1108</v>
      </c>
      <c r="T6" s="4" t="s">
        <v>1109</v>
      </c>
      <c r="U6" s="4" t="s">
        <v>1110</v>
      </c>
      <c r="V6" s="6" t="s">
        <v>60</v>
      </c>
      <c r="W6" s="6"/>
      <c r="X6" s="6" t="s">
        <v>67</v>
      </c>
      <c r="AA6" s="6" t="s">
        <v>82</v>
      </c>
      <c r="AB6" s="6" t="s">
        <v>81</v>
      </c>
      <c r="AC6" s="6" t="s">
        <v>80</v>
      </c>
      <c r="AD6" s="6" t="s">
        <v>79</v>
      </c>
      <c r="AE6" s="6" t="s">
        <v>78</v>
      </c>
      <c r="AH6" s="6" t="s">
        <v>93</v>
      </c>
      <c r="AI6" s="6" t="s">
        <v>128</v>
      </c>
      <c r="AJ6" s="6" t="s">
        <v>98</v>
      </c>
      <c r="AK6" s="6" t="s">
        <v>129</v>
      </c>
      <c r="AL6" s="6" t="s">
        <v>101</v>
      </c>
      <c r="AM6" s="6" t="s">
        <v>1111</v>
      </c>
      <c r="AN6" s="6" t="s">
        <v>1112</v>
      </c>
      <c r="AO6" s="6" t="s">
        <v>1113</v>
      </c>
      <c r="AP6" s="6" t="s">
        <v>106</v>
      </c>
      <c r="AQ6" s="6" t="s">
        <v>1114</v>
      </c>
      <c r="AR6" s="6" t="s">
        <v>127</v>
      </c>
      <c r="AS6" s="6" t="s">
        <v>1115</v>
      </c>
      <c r="AT6" s="6" t="s">
        <v>132</v>
      </c>
      <c r="AU6" s="6" t="s">
        <v>133</v>
      </c>
      <c r="AV6" s="6" t="s">
        <v>134</v>
      </c>
      <c r="AW6" s="6"/>
      <c r="AX6" s="6" t="s">
        <v>139</v>
      </c>
      <c r="AY6" s="6"/>
      <c r="AZ6" s="6" t="s">
        <v>140</v>
      </c>
      <c r="BA6" s="6" t="s">
        <v>141</v>
      </c>
      <c r="BD6" s="6" t="s">
        <v>142</v>
      </c>
      <c r="BG6" s="6" t="s">
        <v>152</v>
      </c>
      <c r="BH6" s="6" t="s">
        <v>153</v>
      </c>
      <c r="BI6" s="6" t="s">
        <v>154</v>
      </c>
      <c r="BJ6" s="6"/>
      <c r="BK6" s="6" t="s">
        <v>190</v>
      </c>
      <c r="BL6" s="6"/>
      <c r="BM6" s="6" t="s">
        <v>191</v>
      </c>
      <c r="BN6" s="6" t="s">
        <v>192</v>
      </c>
      <c r="BO6" s="6" t="s">
        <v>193</v>
      </c>
      <c r="BP6" s="6" t="s">
        <v>195</v>
      </c>
      <c r="BQ6" s="6" t="s">
        <v>196</v>
      </c>
      <c r="BR6" s="6" t="s">
        <v>197</v>
      </c>
      <c r="BS6" s="4" t="s">
        <v>1066</v>
      </c>
      <c r="BT6" s="4" t="s">
        <v>198</v>
      </c>
      <c r="BU6" s="4" t="s">
        <v>199</v>
      </c>
      <c r="BV6" s="4" t="s">
        <v>200</v>
      </c>
      <c r="BW6" s="4" t="s">
        <v>130</v>
      </c>
      <c r="BY6" s="4" t="s">
        <v>201</v>
      </c>
      <c r="EC6" s="6" t="s">
        <v>247</v>
      </c>
      <c r="ED6" s="6" t="s">
        <v>252</v>
      </c>
      <c r="EE6" s="6" t="s">
        <v>255</v>
      </c>
      <c r="EF6" s="6" t="s">
        <v>256</v>
      </c>
      <c r="EG6" s="6" t="s">
        <v>257</v>
      </c>
      <c r="EH6" s="6" t="s">
        <v>258</v>
      </c>
      <c r="EI6" s="6" t="s">
        <v>259</v>
      </c>
      <c r="EJ6" s="6"/>
      <c r="EK6" s="6"/>
      <c r="EL6" s="6" t="s">
        <v>288</v>
      </c>
      <c r="EM6" s="6" t="s">
        <v>293</v>
      </c>
      <c r="EN6" s="6" t="s">
        <v>294</v>
      </c>
      <c r="EO6" s="6" t="s">
        <v>295</v>
      </c>
      <c r="EP6" s="6" t="s">
        <v>296</v>
      </c>
      <c r="EQ6" s="6" t="s">
        <v>297</v>
      </c>
      <c r="ER6" s="6" t="s">
        <v>298</v>
      </c>
      <c r="ES6" s="6" t="s">
        <v>299</v>
      </c>
      <c r="ET6" s="6" t="s">
        <v>300</v>
      </c>
      <c r="EU6" s="6" t="s">
        <v>303</v>
      </c>
      <c r="EV6" s="6" t="s">
        <v>301</v>
      </c>
      <c r="EW6" s="6" t="s">
        <v>302</v>
      </c>
      <c r="EX6" s="6" t="s">
        <v>305</v>
      </c>
      <c r="EY6" s="6" t="s">
        <v>307</v>
      </c>
      <c r="EZ6" s="6" t="s">
        <v>309</v>
      </c>
      <c r="FA6" s="6" t="s">
        <v>311</v>
      </c>
      <c r="FB6" s="6" t="s">
        <v>314</v>
      </c>
      <c r="FC6" s="6" t="s">
        <v>317</v>
      </c>
      <c r="FD6" s="6" t="s">
        <v>319</v>
      </c>
      <c r="FE6" s="6" t="s">
        <v>321</v>
      </c>
      <c r="FF6" s="6" t="s">
        <v>323</v>
      </c>
      <c r="FG6" s="6" t="s">
        <v>325</v>
      </c>
      <c r="FH6" s="6" t="s">
        <v>332</v>
      </c>
      <c r="FI6" s="6"/>
      <c r="FJ6" s="6" t="s">
        <v>334</v>
      </c>
      <c r="FK6" s="6" t="s">
        <v>336</v>
      </c>
      <c r="FL6" s="6" t="s">
        <v>373</v>
      </c>
      <c r="FM6" s="6" t="s">
        <v>375</v>
      </c>
      <c r="FN6" s="6" t="s">
        <v>377</v>
      </c>
      <c r="FO6" s="6" t="s">
        <v>379</v>
      </c>
      <c r="FP6" s="6" t="s">
        <v>381</v>
      </c>
      <c r="FQ6" s="6" t="s">
        <v>384</v>
      </c>
      <c r="FR6" s="6" t="s">
        <v>386</v>
      </c>
      <c r="FS6" s="6" t="s">
        <v>388</v>
      </c>
      <c r="FT6" s="6" t="s">
        <v>390</v>
      </c>
      <c r="FU6" s="6" t="s">
        <v>392</v>
      </c>
      <c r="FV6" s="6" t="s">
        <v>393</v>
      </c>
      <c r="FW6" s="6" t="s">
        <v>396</v>
      </c>
      <c r="FX6" s="6" t="s">
        <v>398</v>
      </c>
      <c r="FY6" s="6" t="s">
        <v>400</v>
      </c>
      <c r="FZ6" s="6" t="s">
        <v>402</v>
      </c>
      <c r="GA6" s="6" t="s">
        <v>404</v>
      </c>
      <c r="GB6" s="6" t="s">
        <v>406</v>
      </c>
      <c r="GC6" s="6" t="s">
        <v>408</v>
      </c>
      <c r="GD6" s="6" t="s">
        <v>411</v>
      </c>
      <c r="GE6" s="6" t="s">
        <v>419</v>
      </c>
      <c r="GF6" s="6" t="s">
        <v>421</v>
      </c>
      <c r="GG6" s="6"/>
      <c r="GH6" s="6" t="s">
        <v>423</v>
      </c>
      <c r="GI6" s="6" t="s">
        <v>429</v>
      </c>
      <c r="GJ6" s="6" t="s">
        <v>435</v>
      </c>
      <c r="GK6" s="6" t="s">
        <v>436</v>
      </c>
      <c r="GL6" s="6" t="s">
        <v>439</v>
      </c>
      <c r="GM6" s="6" t="s">
        <v>441</v>
      </c>
      <c r="GN6" s="6" t="s">
        <v>443</v>
      </c>
      <c r="GO6" s="6" t="s">
        <v>445</v>
      </c>
      <c r="GP6" s="6" t="s">
        <v>447</v>
      </c>
      <c r="GQ6" s="6" t="s">
        <v>449</v>
      </c>
      <c r="GR6" s="6" t="s">
        <v>451</v>
      </c>
      <c r="GS6" s="6" t="s">
        <v>452</v>
      </c>
      <c r="GT6" s="6" t="s">
        <v>597</v>
      </c>
      <c r="GU6" s="6" t="s">
        <v>599</v>
      </c>
      <c r="GV6" s="6" t="s">
        <v>600</v>
      </c>
      <c r="GW6" s="6" t="s">
        <v>601</v>
      </c>
      <c r="GX6" s="6" t="s">
        <v>602</v>
      </c>
      <c r="GY6" s="6" t="s">
        <v>603</v>
      </c>
      <c r="GZ6" s="6" t="s">
        <v>604</v>
      </c>
      <c r="HA6" s="6" t="s">
        <v>605</v>
      </c>
      <c r="HB6" s="6" t="s">
        <v>606</v>
      </c>
      <c r="HC6" s="6"/>
      <c r="HD6" s="6" t="s">
        <v>607</v>
      </c>
      <c r="HE6" s="6" t="s">
        <v>608</v>
      </c>
      <c r="HF6" s="6" t="s">
        <v>609</v>
      </c>
      <c r="HG6" s="6" t="s">
        <v>632</v>
      </c>
      <c r="HH6" s="6" t="s">
        <v>634</v>
      </c>
      <c r="HI6" s="6" t="s">
        <v>635</v>
      </c>
      <c r="HJ6" s="6" t="s">
        <v>637</v>
      </c>
      <c r="HK6" s="6" t="s">
        <v>638</v>
      </c>
      <c r="HL6" s="6" t="s">
        <v>639</v>
      </c>
      <c r="HM6" s="6" t="s">
        <v>643</v>
      </c>
      <c r="HN6" s="6" t="s">
        <v>645</v>
      </c>
      <c r="HO6" s="6" t="s">
        <v>646</v>
      </c>
      <c r="HP6" s="6" t="s">
        <v>647</v>
      </c>
      <c r="HQ6" s="6"/>
      <c r="HR6" s="6" t="s">
        <v>651</v>
      </c>
      <c r="HS6" s="6" t="s">
        <v>654</v>
      </c>
      <c r="HT6" s="6" t="s">
        <v>656</v>
      </c>
      <c r="HU6" s="6" t="s">
        <v>658</v>
      </c>
      <c r="HV6" s="6" t="s">
        <v>660</v>
      </c>
      <c r="HW6" s="6" t="s">
        <v>662</v>
      </c>
      <c r="HX6" s="6" t="s">
        <v>664</v>
      </c>
      <c r="HY6" s="6" t="s">
        <v>666</v>
      </c>
      <c r="HZ6" s="6" t="s">
        <v>668</v>
      </c>
      <c r="IA6" s="6" t="s">
        <v>670</v>
      </c>
      <c r="IB6" s="6" t="s">
        <v>671</v>
      </c>
      <c r="IC6" s="6" t="s">
        <v>674</v>
      </c>
      <c r="ID6" s="6" t="s">
        <v>675</v>
      </c>
      <c r="IE6" s="6" t="s">
        <v>676</v>
      </c>
      <c r="IF6" s="6" t="s">
        <v>677</v>
      </c>
      <c r="IG6" s="6" t="s">
        <v>678</v>
      </c>
      <c r="IH6" s="6" t="s">
        <v>679</v>
      </c>
      <c r="II6" s="6" t="s">
        <v>680</v>
      </c>
      <c r="IJ6" s="6" t="s">
        <v>681</v>
      </c>
      <c r="IK6" s="6" t="s">
        <v>682</v>
      </c>
      <c r="IL6" s="6" t="s">
        <v>683</v>
      </c>
      <c r="IM6" s="6" t="s">
        <v>684</v>
      </c>
      <c r="IN6" s="6" t="s">
        <v>685</v>
      </c>
      <c r="IO6" s="6" t="s">
        <v>686</v>
      </c>
      <c r="IP6" s="6" t="s">
        <v>687</v>
      </c>
      <c r="IQ6" s="6" t="s">
        <v>688</v>
      </c>
      <c r="IR6" s="6" t="s">
        <v>689</v>
      </c>
      <c r="IS6" s="6" t="s">
        <v>690</v>
      </c>
      <c r="IT6" s="6" t="s">
        <v>691</v>
      </c>
      <c r="IU6" s="6" t="s">
        <v>692</v>
      </c>
      <c r="IV6" s="6" t="s">
        <v>693</v>
      </c>
      <c r="IW6" s="6" t="s">
        <v>694</v>
      </c>
      <c r="IX6" s="6" t="s">
        <v>695</v>
      </c>
      <c r="IY6" s="6" t="s">
        <v>696</v>
      </c>
      <c r="IZ6" s="6" t="s">
        <v>697</v>
      </c>
      <c r="JA6" s="6" t="s">
        <v>698</v>
      </c>
      <c r="JB6" s="6" t="s">
        <v>699</v>
      </c>
      <c r="JC6" s="6" t="s">
        <v>700</v>
      </c>
      <c r="JD6" s="6" t="s">
        <v>701</v>
      </c>
      <c r="JE6" s="6" t="s">
        <v>702</v>
      </c>
      <c r="JF6" s="6" t="s">
        <v>703</v>
      </c>
      <c r="JG6" s="6" t="s">
        <v>704</v>
      </c>
      <c r="JH6" s="6" t="s">
        <v>705</v>
      </c>
      <c r="JI6" s="6" t="s">
        <v>706</v>
      </c>
      <c r="JJ6" s="6" t="s">
        <v>707</v>
      </c>
      <c r="JK6" s="6" t="s">
        <v>708</v>
      </c>
      <c r="JL6" s="6" t="s">
        <v>709</v>
      </c>
      <c r="JM6" s="6" t="s">
        <v>710</v>
      </c>
      <c r="JN6" s="6" t="s">
        <v>711</v>
      </c>
      <c r="JO6" s="6" t="s">
        <v>712</v>
      </c>
      <c r="JP6" s="6" t="s">
        <v>713</v>
      </c>
      <c r="JQ6" s="6" t="s">
        <v>714</v>
      </c>
      <c r="JR6" s="6" t="s">
        <v>715</v>
      </c>
      <c r="JS6" s="6" t="s">
        <v>716</v>
      </c>
      <c r="JT6" s="6" t="s">
        <v>717</v>
      </c>
      <c r="JU6" s="6" t="s">
        <v>718</v>
      </c>
      <c r="JV6" s="6" t="s">
        <v>719</v>
      </c>
      <c r="JW6" s="6" t="s">
        <v>720</v>
      </c>
      <c r="JX6" s="6" t="s">
        <v>721</v>
      </c>
      <c r="JY6" s="6" t="s">
        <v>722</v>
      </c>
      <c r="JZ6" s="6" t="s">
        <v>723</v>
      </c>
      <c r="KA6" s="6" t="s">
        <v>724</v>
      </c>
      <c r="KB6" s="6" t="s">
        <v>725</v>
      </c>
      <c r="KC6" s="6" t="s">
        <v>726</v>
      </c>
      <c r="KD6" s="6" t="s">
        <v>727</v>
      </c>
      <c r="KE6" s="6" t="s">
        <v>728</v>
      </c>
      <c r="KF6" s="6" t="s">
        <v>729</v>
      </c>
      <c r="KG6" s="6" t="s">
        <v>730</v>
      </c>
      <c r="KH6" s="6" t="s">
        <v>731</v>
      </c>
      <c r="KI6" s="6" t="s">
        <v>732</v>
      </c>
      <c r="KJ6" s="6" t="s">
        <v>733</v>
      </c>
      <c r="KK6" s="6" t="s">
        <v>734</v>
      </c>
      <c r="KL6" s="6" t="s">
        <v>735</v>
      </c>
      <c r="KM6" s="6" t="s">
        <v>741</v>
      </c>
      <c r="KN6" s="6" t="s">
        <v>742</v>
      </c>
      <c r="KO6" s="6" t="s">
        <v>743</v>
      </c>
      <c r="KP6" s="6" t="s">
        <v>744</v>
      </c>
      <c r="KQ6" s="6" t="s">
        <v>745</v>
      </c>
      <c r="KR6" s="6" t="s">
        <v>746</v>
      </c>
      <c r="KS6" s="6" t="s">
        <v>747</v>
      </c>
      <c r="KT6" s="6" t="s">
        <v>748</v>
      </c>
      <c r="KU6" s="6" t="s">
        <v>749</v>
      </c>
      <c r="KV6" s="6" t="s">
        <v>750</v>
      </c>
      <c r="KW6" s="6" t="s">
        <v>751</v>
      </c>
      <c r="KX6" s="6" t="s">
        <v>736</v>
      </c>
      <c r="KY6" s="6" t="s">
        <v>737</v>
      </c>
      <c r="KZ6" s="6" t="s">
        <v>738</v>
      </c>
      <c r="LA6" s="6" t="s">
        <v>739</v>
      </c>
      <c r="LB6" s="6" t="s">
        <v>740</v>
      </c>
      <c r="LC6" s="6" t="s">
        <v>752</v>
      </c>
      <c r="LD6" s="6" t="s">
        <v>753</v>
      </c>
      <c r="LE6" s="6" t="s">
        <v>754</v>
      </c>
      <c r="LF6" s="6" t="s">
        <v>755</v>
      </c>
      <c r="LG6" s="6" t="s">
        <v>756</v>
      </c>
      <c r="LH6" s="6" t="s">
        <v>757</v>
      </c>
      <c r="LI6" s="6" t="s">
        <v>758</v>
      </c>
      <c r="LJ6" s="6" t="s">
        <v>759</v>
      </c>
      <c r="LK6" s="6" t="s">
        <v>760</v>
      </c>
      <c r="LL6" s="6" t="s">
        <v>761</v>
      </c>
      <c r="LM6" s="6" t="s">
        <v>762</v>
      </c>
      <c r="LN6" s="6" t="s">
        <v>763</v>
      </c>
      <c r="LO6" s="6" t="s">
        <v>764</v>
      </c>
      <c r="LP6" s="6" t="s">
        <v>765</v>
      </c>
      <c r="LQ6" s="6" t="s">
        <v>766</v>
      </c>
      <c r="LR6" s="6" t="s">
        <v>767</v>
      </c>
      <c r="LS6" s="6" t="s">
        <v>768</v>
      </c>
      <c r="LT6" s="6" t="s">
        <v>769</v>
      </c>
      <c r="LU6" s="6" t="s">
        <v>770</v>
      </c>
      <c r="LV6" s="6" t="s">
        <v>771</v>
      </c>
      <c r="LW6" s="6" t="s">
        <v>772</v>
      </c>
      <c r="LX6" s="6" t="s">
        <v>773</v>
      </c>
      <c r="LY6" s="6" t="s">
        <v>774</v>
      </c>
      <c r="LZ6" s="6" t="s">
        <v>775</v>
      </c>
      <c r="MA6" s="6" t="s">
        <v>776</v>
      </c>
      <c r="MB6" s="6" t="s">
        <v>777</v>
      </c>
      <c r="MC6" s="6" t="s">
        <v>778</v>
      </c>
      <c r="MD6" s="6" t="s">
        <v>779</v>
      </c>
      <c r="ME6" s="6" t="s">
        <v>780</v>
      </c>
      <c r="MF6" s="6" t="s">
        <v>781</v>
      </c>
      <c r="MG6" s="6" t="s">
        <v>782</v>
      </c>
    </row>
    <row r="7" spans="1:345">
      <c r="A7" s="1" t="s">
        <v>13</v>
      </c>
      <c r="B7" s="5" t="s">
        <v>15</v>
      </c>
      <c r="C7" s="5" t="s">
        <v>18</v>
      </c>
      <c r="D7" s="5" t="s">
        <v>20</v>
      </c>
      <c r="E7" s="5" t="s">
        <v>22</v>
      </c>
      <c r="F7" s="5" t="s">
        <v>28</v>
      </c>
      <c r="G7" s="5" t="s">
        <v>32</v>
      </c>
      <c r="H7" s="5" t="s">
        <v>35</v>
      </c>
      <c r="I7" s="5" t="s">
        <v>36</v>
      </c>
      <c r="J7" s="5" t="s">
        <v>41</v>
      </c>
      <c r="K7" s="5" t="s">
        <v>53</v>
      </c>
      <c r="L7" s="5" t="s">
        <v>43</v>
      </c>
      <c r="M7" s="5" t="s">
        <v>46</v>
      </c>
      <c r="N7" s="5" t="s">
        <v>47</v>
      </c>
      <c r="O7" s="5" t="s">
        <v>51</v>
      </c>
      <c r="P7" s="5" t="s">
        <v>54</v>
      </c>
      <c r="Q7" s="5" t="s">
        <v>55</v>
      </c>
      <c r="R7" s="5" t="s">
        <v>56</v>
      </c>
      <c r="S7" s="5" t="s">
        <v>57</v>
      </c>
      <c r="T7" s="5" t="s">
        <v>58</v>
      </c>
      <c r="U7" s="5" t="s">
        <v>59</v>
      </c>
      <c r="V7" s="5" t="s">
        <v>61</v>
      </c>
      <c r="W7" s="5" t="s">
        <v>66</v>
      </c>
      <c r="X7" s="5" t="s">
        <v>68</v>
      </c>
      <c r="Y7" s="5" t="s">
        <v>69</v>
      </c>
      <c r="Z7" s="5" t="s">
        <v>70</v>
      </c>
      <c r="AA7" s="5" t="s">
        <v>71</v>
      </c>
      <c r="AB7" s="5" t="s">
        <v>72</v>
      </c>
      <c r="AC7" s="5" t="s">
        <v>73</v>
      </c>
      <c r="AD7" s="5" t="s">
        <v>74</v>
      </c>
      <c r="AE7" s="5" t="s">
        <v>75</v>
      </c>
      <c r="AF7" s="5" t="s">
        <v>76</v>
      </c>
      <c r="AG7" s="5" t="s">
        <v>77</v>
      </c>
      <c r="AH7" s="5" t="s">
        <v>94</v>
      </c>
      <c r="AI7" s="5" t="s">
        <v>96</v>
      </c>
      <c r="AJ7" s="5" t="s">
        <v>97</v>
      </c>
      <c r="AK7" s="5" t="s">
        <v>99</v>
      </c>
      <c r="AL7" s="5" t="s">
        <v>100</v>
      </c>
      <c r="AM7" s="5" t="s">
        <v>102</v>
      </c>
      <c r="AN7" s="5" t="s">
        <v>103</v>
      </c>
      <c r="AO7" s="5" t="s">
        <v>104</v>
      </c>
      <c r="AP7" s="5" t="s">
        <v>105</v>
      </c>
      <c r="AQ7" s="5" t="s">
        <v>111</v>
      </c>
      <c r="AR7" s="5" t="s">
        <v>112</v>
      </c>
      <c r="AS7" s="5" t="s">
        <v>113</v>
      </c>
      <c r="AT7" s="5" t="s">
        <v>114</v>
      </c>
      <c r="AU7" s="5" t="s">
        <v>115</v>
      </c>
      <c r="AV7" s="5" t="s">
        <v>116</v>
      </c>
      <c r="AW7" s="5" t="s">
        <v>117</v>
      </c>
      <c r="AX7" s="5" t="s">
        <v>118</v>
      </c>
      <c r="AY7" s="5" t="s">
        <v>119</v>
      </c>
      <c r="AZ7" s="5" t="s">
        <v>120</v>
      </c>
      <c r="BA7" s="5" t="s">
        <v>121</v>
      </c>
      <c r="BB7" s="5" t="s">
        <v>122</v>
      </c>
      <c r="BC7" s="5" t="s">
        <v>123</v>
      </c>
      <c r="BD7" s="5" t="s">
        <v>124</v>
      </c>
      <c r="BE7" s="5" t="s">
        <v>125</v>
      </c>
      <c r="BF7" s="5" t="s">
        <v>126</v>
      </c>
      <c r="BG7" s="5" t="s">
        <v>147</v>
      </c>
      <c r="BH7" s="27" t="s">
        <v>148</v>
      </c>
      <c r="BI7" s="5" t="s">
        <v>149</v>
      </c>
      <c r="BJ7" s="27" t="s">
        <v>150</v>
      </c>
      <c r="BK7" s="27" t="s">
        <v>151</v>
      </c>
      <c r="BL7" s="27" t="s">
        <v>155</v>
      </c>
      <c r="BM7" s="27" t="s">
        <v>156</v>
      </c>
      <c r="BN7" s="27" t="s">
        <v>157</v>
      </c>
      <c r="BO7" s="27" t="s">
        <v>158</v>
      </c>
      <c r="BP7" s="27" t="s">
        <v>159</v>
      </c>
      <c r="BQ7" s="27" t="s">
        <v>160</v>
      </c>
      <c r="BR7" s="27" t="s">
        <v>161</v>
      </c>
      <c r="BS7" s="27" t="s">
        <v>162</v>
      </c>
      <c r="BT7" s="27" t="s">
        <v>163</v>
      </c>
      <c r="BU7" s="27" t="s">
        <v>164</v>
      </c>
      <c r="BV7" s="27" t="s">
        <v>165</v>
      </c>
      <c r="BW7" s="27" t="s">
        <v>167</v>
      </c>
      <c r="BX7" s="27" t="s">
        <v>168</v>
      </c>
      <c r="BY7" s="27" t="s">
        <v>169</v>
      </c>
      <c r="BZ7" s="27" t="s">
        <v>170</v>
      </c>
      <c r="CA7" s="27" t="s">
        <v>171</v>
      </c>
      <c r="CB7" s="27" t="s">
        <v>172</v>
      </c>
      <c r="CC7" s="27" t="s">
        <v>173</v>
      </c>
      <c r="CD7" s="27" t="s">
        <v>174</v>
      </c>
      <c r="CE7" s="27" t="s">
        <v>175</v>
      </c>
      <c r="CF7" s="27" t="s">
        <v>176</v>
      </c>
      <c r="CG7" s="27" t="s">
        <v>177</v>
      </c>
      <c r="CH7" s="27" t="s">
        <v>178</v>
      </c>
      <c r="CI7" s="27" t="s">
        <v>166</v>
      </c>
      <c r="CJ7" s="27" t="s">
        <v>179</v>
      </c>
      <c r="CK7" s="27" t="s">
        <v>180</v>
      </c>
      <c r="CL7" s="27" t="s">
        <v>181</v>
      </c>
      <c r="CM7" s="27" t="s">
        <v>182</v>
      </c>
      <c r="CN7" s="27" t="s">
        <v>183</v>
      </c>
      <c r="CO7" s="27" t="s">
        <v>184</v>
      </c>
      <c r="CP7" s="27" t="s">
        <v>185</v>
      </c>
      <c r="CQ7" s="27" t="s">
        <v>186</v>
      </c>
      <c r="CR7" s="27" t="s">
        <v>187</v>
      </c>
      <c r="CS7" s="27" t="s">
        <v>188</v>
      </c>
      <c r="CT7" s="27" t="s">
        <v>202</v>
      </c>
      <c r="CU7" s="27" t="s">
        <v>203</v>
      </c>
      <c r="CV7" s="27" t="s">
        <v>204</v>
      </c>
      <c r="CW7" s="27" t="s">
        <v>205</v>
      </c>
      <c r="CX7" s="27" t="s">
        <v>206</v>
      </c>
      <c r="CY7" t="s">
        <v>207</v>
      </c>
      <c r="CZ7" t="s">
        <v>208</v>
      </c>
      <c r="DA7" t="s">
        <v>209</v>
      </c>
      <c r="DB7" t="s">
        <v>210</v>
      </c>
      <c r="DC7" t="s">
        <v>211</v>
      </c>
      <c r="DD7" t="s">
        <v>212</v>
      </c>
      <c r="DE7" t="s">
        <v>213</v>
      </c>
      <c r="DF7" t="s">
        <v>214</v>
      </c>
      <c r="DG7" t="s">
        <v>215</v>
      </c>
      <c r="DH7" t="s">
        <v>216</v>
      </c>
      <c r="DI7" t="s">
        <v>217</v>
      </c>
      <c r="DJ7" t="s">
        <v>218</v>
      </c>
      <c r="DK7" t="s">
        <v>219</v>
      </c>
      <c r="DL7" t="s">
        <v>220</v>
      </c>
      <c r="DM7" t="s">
        <v>221</v>
      </c>
      <c r="DN7" t="s">
        <v>222</v>
      </c>
      <c r="DO7" t="s">
        <v>223</v>
      </c>
      <c r="DP7" t="s">
        <v>224</v>
      </c>
      <c r="DQ7" t="s">
        <v>225</v>
      </c>
      <c r="DR7" t="s">
        <v>226</v>
      </c>
      <c r="DS7" t="s">
        <v>227</v>
      </c>
      <c r="DT7" t="s">
        <v>228</v>
      </c>
      <c r="DU7" t="s">
        <v>229</v>
      </c>
      <c r="DV7" t="s">
        <v>230</v>
      </c>
      <c r="DW7" t="s">
        <v>231</v>
      </c>
      <c r="DX7" t="s">
        <v>232</v>
      </c>
      <c r="DY7" t="s">
        <v>233</v>
      </c>
      <c r="DZ7" t="s">
        <v>234</v>
      </c>
      <c r="EA7" t="s">
        <v>235</v>
      </c>
      <c r="EB7" t="s">
        <v>236</v>
      </c>
      <c r="EC7" s="5" t="s">
        <v>237</v>
      </c>
      <c r="ED7" s="5" t="s">
        <v>238</v>
      </c>
      <c r="EE7" s="5" t="s">
        <v>239</v>
      </c>
      <c r="EF7" s="5" t="s">
        <v>240</v>
      </c>
      <c r="EG7" s="5" t="s">
        <v>241</v>
      </c>
      <c r="EH7" s="5" t="s">
        <v>242</v>
      </c>
      <c r="EI7" s="5" t="s">
        <v>243</v>
      </c>
      <c r="EJ7" s="5" t="s">
        <v>244</v>
      </c>
      <c r="EK7" s="5" t="s">
        <v>245</v>
      </c>
      <c r="EL7" s="5" t="s">
        <v>246</v>
      </c>
      <c r="EM7" s="5" t="s">
        <v>264</v>
      </c>
      <c r="EN7" s="5" t="s">
        <v>265</v>
      </c>
      <c r="EO7" s="5" t="s">
        <v>266</v>
      </c>
      <c r="EP7" s="5" t="s">
        <v>267</v>
      </c>
      <c r="EQ7" s="5" t="s">
        <v>268</v>
      </c>
      <c r="ER7" s="5" t="s">
        <v>269</v>
      </c>
      <c r="ES7" s="5" t="s">
        <v>270</v>
      </c>
      <c r="ET7" s="5" t="s">
        <v>271</v>
      </c>
      <c r="EU7" s="5" t="s">
        <v>272</v>
      </c>
      <c r="EV7" s="5" t="s">
        <v>273</v>
      </c>
      <c r="EW7" s="5" t="s">
        <v>274</v>
      </c>
      <c r="EX7" s="5" t="s">
        <v>275</v>
      </c>
      <c r="EY7" s="5" t="s">
        <v>276</v>
      </c>
      <c r="EZ7" s="5" t="s">
        <v>277</v>
      </c>
      <c r="FA7" s="5" t="s">
        <v>278</v>
      </c>
      <c r="FB7" s="5" t="s">
        <v>279</v>
      </c>
      <c r="FC7" s="5" t="s">
        <v>280</v>
      </c>
      <c r="FD7" s="5" t="s">
        <v>281</v>
      </c>
      <c r="FE7" s="5" t="s">
        <v>282</v>
      </c>
      <c r="FF7" s="5" t="s">
        <v>283</v>
      </c>
      <c r="FG7" s="5" t="s">
        <v>326</v>
      </c>
      <c r="FH7" s="5" t="s">
        <v>327</v>
      </c>
      <c r="FI7" s="5" t="s">
        <v>328</v>
      </c>
      <c r="FJ7" s="5" t="s">
        <v>329</v>
      </c>
      <c r="FK7" s="5" t="s">
        <v>330</v>
      </c>
      <c r="FL7" s="5" t="s">
        <v>337</v>
      </c>
      <c r="FM7" s="5" t="s">
        <v>338</v>
      </c>
      <c r="FN7" s="5" t="s">
        <v>339</v>
      </c>
      <c r="FO7" s="5" t="s">
        <v>340</v>
      </c>
      <c r="FP7" s="5" t="s">
        <v>341</v>
      </c>
      <c r="FQ7" s="5" t="s">
        <v>342</v>
      </c>
      <c r="FR7" s="5" t="s">
        <v>343</v>
      </c>
      <c r="FS7" s="5" t="s">
        <v>344</v>
      </c>
      <c r="FT7" s="5" t="s">
        <v>345</v>
      </c>
      <c r="FU7" s="5" t="s">
        <v>346</v>
      </c>
      <c r="FV7" s="5" t="s">
        <v>347</v>
      </c>
      <c r="FW7" s="5" t="s">
        <v>348</v>
      </c>
      <c r="FX7" s="5" t="s">
        <v>349</v>
      </c>
      <c r="FY7" s="5" t="s">
        <v>350</v>
      </c>
      <c r="FZ7" s="5" t="s">
        <v>351</v>
      </c>
      <c r="GA7" s="5" t="s">
        <v>352</v>
      </c>
      <c r="GB7" s="5" t="s">
        <v>353</v>
      </c>
      <c r="GC7" s="5" t="s">
        <v>354</v>
      </c>
      <c r="GD7" s="5" t="s">
        <v>355</v>
      </c>
      <c r="GE7" s="5" t="s">
        <v>356</v>
      </c>
      <c r="GF7" s="5" t="s">
        <v>357</v>
      </c>
      <c r="GG7" s="5" t="s">
        <v>358</v>
      </c>
      <c r="GH7" s="27" t="s">
        <v>359</v>
      </c>
      <c r="GI7" s="27" t="s">
        <v>360</v>
      </c>
      <c r="GJ7" s="27" t="s">
        <v>361</v>
      </c>
      <c r="GK7" s="27" t="s">
        <v>362</v>
      </c>
      <c r="GL7" s="27" t="s">
        <v>363</v>
      </c>
      <c r="GM7" s="27" t="s">
        <v>364</v>
      </c>
      <c r="GN7" s="27" t="s">
        <v>365</v>
      </c>
      <c r="GO7" s="27" t="s">
        <v>366</v>
      </c>
      <c r="GP7" s="27" t="s">
        <v>367</v>
      </c>
      <c r="GQ7" s="27" t="s">
        <v>368</v>
      </c>
      <c r="GR7" s="27" t="s">
        <v>369</v>
      </c>
      <c r="GS7" s="27" t="s">
        <v>370</v>
      </c>
      <c r="GT7" s="27" t="s">
        <v>371</v>
      </c>
      <c r="GU7" s="27" t="s">
        <v>454</v>
      </c>
      <c r="GV7" s="5" t="s">
        <v>455</v>
      </c>
      <c r="GW7" s="5" t="s">
        <v>456</v>
      </c>
      <c r="GX7" s="5" t="s">
        <v>457</v>
      </c>
      <c r="GY7" s="5" t="s">
        <v>458</v>
      </c>
      <c r="GZ7" s="5" t="s">
        <v>459</v>
      </c>
      <c r="HA7" s="5" t="s">
        <v>460</v>
      </c>
      <c r="HB7" s="5" t="s">
        <v>461</v>
      </c>
      <c r="HC7" s="5" t="s">
        <v>462</v>
      </c>
      <c r="HD7" s="5" t="s">
        <v>463</v>
      </c>
      <c r="HE7" s="5" t="s">
        <v>464</v>
      </c>
      <c r="HF7" s="5" t="s">
        <v>465</v>
      </c>
      <c r="HG7" s="5" t="s">
        <v>466</v>
      </c>
      <c r="HH7" s="5" t="s">
        <v>467</v>
      </c>
      <c r="HI7" s="5" t="s">
        <v>468</v>
      </c>
      <c r="HJ7" s="5" t="s">
        <v>469</v>
      </c>
      <c r="HK7" s="5" t="s">
        <v>470</v>
      </c>
      <c r="HL7" s="5" t="s">
        <v>471</v>
      </c>
      <c r="HM7" s="5" t="s">
        <v>472</v>
      </c>
      <c r="HN7" s="5" t="s">
        <v>473</v>
      </c>
      <c r="HO7" s="5" t="s">
        <v>474</v>
      </c>
      <c r="HP7" s="5" t="s">
        <v>475</v>
      </c>
      <c r="HQ7" s="5" t="s">
        <v>1032</v>
      </c>
      <c r="HR7" s="5" t="s">
        <v>476</v>
      </c>
      <c r="HS7" s="5" t="s">
        <v>477</v>
      </c>
      <c r="HT7" s="5" t="s">
        <v>479</v>
      </c>
      <c r="HU7" s="5" t="s">
        <v>480</v>
      </c>
      <c r="HV7" s="5" t="s">
        <v>481</v>
      </c>
      <c r="HW7" s="5" t="s">
        <v>482</v>
      </c>
      <c r="HX7" s="5" t="s">
        <v>483</v>
      </c>
      <c r="HY7" s="5" t="s">
        <v>484</v>
      </c>
      <c r="HZ7" s="5" t="s">
        <v>485</v>
      </c>
      <c r="IA7" s="5" t="s">
        <v>486</v>
      </c>
      <c r="IB7" s="5" t="s">
        <v>487</v>
      </c>
      <c r="IC7" s="5" t="s">
        <v>488</v>
      </c>
      <c r="ID7" s="5" t="s">
        <v>489</v>
      </c>
      <c r="IE7" s="5" t="s">
        <v>490</v>
      </c>
      <c r="IF7" s="5" t="s">
        <v>491</v>
      </c>
      <c r="IG7" s="5" t="s">
        <v>492</v>
      </c>
      <c r="IH7" s="5" t="s">
        <v>493</v>
      </c>
      <c r="II7" s="5" t="s">
        <v>494</v>
      </c>
      <c r="IJ7" s="5" t="s">
        <v>495</v>
      </c>
      <c r="IK7" s="5" t="s">
        <v>496</v>
      </c>
      <c r="IL7" s="5" t="s">
        <v>497</v>
      </c>
      <c r="IM7" s="5" t="s">
        <v>498</v>
      </c>
      <c r="IN7" s="5" t="s">
        <v>499</v>
      </c>
      <c r="IO7" s="5" t="s">
        <v>500</v>
      </c>
      <c r="IP7" s="5" t="s">
        <v>501</v>
      </c>
      <c r="IQ7" s="5" t="s">
        <v>502</v>
      </c>
      <c r="IR7" s="5" t="s">
        <v>503</v>
      </c>
      <c r="IS7" s="5" t="s">
        <v>504</v>
      </c>
      <c r="IT7" s="5" t="s">
        <v>505</v>
      </c>
      <c r="IU7" s="5" t="s">
        <v>506</v>
      </c>
      <c r="IV7" s="5" t="s">
        <v>507</v>
      </c>
      <c r="IW7" s="5" t="s">
        <v>508</v>
      </c>
      <c r="IX7" s="5" t="s">
        <v>509</v>
      </c>
      <c r="IY7" s="5" t="s">
        <v>510</v>
      </c>
      <c r="IZ7" s="5" t="s">
        <v>511</v>
      </c>
      <c r="JA7" s="5" t="s">
        <v>512</v>
      </c>
      <c r="JB7" s="5" t="s">
        <v>513</v>
      </c>
      <c r="JC7" s="5" t="s">
        <v>514</v>
      </c>
      <c r="JD7" s="5" t="s">
        <v>515</v>
      </c>
      <c r="JE7" s="5" t="s">
        <v>516</v>
      </c>
      <c r="JF7" s="5" t="s">
        <v>517</v>
      </c>
      <c r="JG7" s="5" t="s">
        <v>518</v>
      </c>
      <c r="JH7" s="5" t="s">
        <v>519</v>
      </c>
      <c r="JI7" s="5" t="s">
        <v>520</v>
      </c>
      <c r="JJ7" s="5" t="s">
        <v>521</v>
      </c>
      <c r="JK7" s="5" t="s">
        <v>522</v>
      </c>
      <c r="JL7" s="5" t="s">
        <v>523</v>
      </c>
      <c r="JM7" s="5" t="s">
        <v>524</v>
      </c>
      <c r="JN7" s="5" t="s">
        <v>525</v>
      </c>
      <c r="JO7" s="5" t="s">
        <v>526</v>
      </c>
      <c r="JP7" s="5" t="s">
        <v>527</v>
      </c>
      <c r="JQ7" s="5" t="s">
        <v>528</v>
      </c>
      <c r="JR7" s="5" t="s">
        <v>529</v>
      </c>
      <c r="JS7" s="5" t="s">
        <v>530</v>
      </c>
      <c r="JT7" s="5" t="s">
        <v>531</v>
      </c>
      <c r="JU7" s="5" t="s">
        <v>532</v>
      </c>
      <c r="JV7" s="5" t="s">
        <v>533</v>
      </c>
      <c r="JW7" s="5" t="s">
        <v>534</v>
      </c>
      <c r="JX7" s="5" t="s">
        <v>535</v>
      </c>
      <c r="JY7" s="5" t="s">
        <v>536</v>
      </c>
      <c r="JZ7" s="5" t="s">
        <v>537</v>
      </c>
      <c r="KA7" s="5" t="s">
        <v>538</v>
      </c>
      <c r="KB7" s="5" t="s">
        <v>539</v>
      </c>
      <c r="KC7" s="5" t="s">
        <v>540</v>
      </c>
      <c r="KD7" s="5" t="s">
        <v>541</v>
      </c>
      <c r="KE7" s="5" t="s">
        <v>542</v>
      </c>
      <c r="KF7" s="5" t="s">
        <v>543</v>
      </c>
      <c r="KG7" s="5" t="s">
        <v>544</v>
      </c>
      <c r="KH7" s="5" t="s">
        <v>545</v>
      </c>
      <c r="KI7" s="5" t="s">
        <v>546</v>
      </c>
      <c r="KJ7" s="5" t="s">
        <v>547</v>
      </c>
      <c r="KK7" s="5" t="s">
        <v>548</v>
      </c>
      <c r="KL7" s="5" t="s">
        <v>549</v>
      </c>
      <c r="KM7" s="5" t="s">
        <v>550</v>
      </c>
      <c r="KN7" s="5" t="s">
        <v>551</v>
      </c>
      <c r="KO7" s="5" t="s">
        <v>552</v>
      </c>
      <c r="KP7" s="5" t="s">
        <v>553</v>
      </c>
      <c r="KQ7" s="5" t="s">
        <v>554</v>
      </c>
      <c r="KR7" s="5" t="s">
        <v>555</v>
      </c>
      <c r="KS7" s="5" t="s">
        <v>556</v>
      </c>
      <c r="KT7" s="5" t="s">
        <v>557</v>
      </c>
      <c r="KU7" s="5" t="s">
        <v>558</v>
      </c>
      <c r="KV7" s="5" t="s">
        <v>559</v>
      </c>
      <c r="KW7" s="5" t="s">
        <v>560</v>
      </c>
      <c r="KX7" s="5" t="s">
        <v>561</v>
      </c>
      <c r="KY7" s="5" t="s">
        <v>562</v>
      </c>
      <c r="KZ7" s="5" t="s">
        <v>563</v>
      </c>
      <c r="LA7" s="5" t="s">
        <v>564</v>
      </c>
      <c r="LB7" s="5" t="s">
        <v>565</v>
      </c>
      <c r="LC7" s="5" t="s">
        <v>566</v>
      </c>
      <c r="LD7" s="5" t="s">
        <v>567</v>
      </c>
      <c r="LE7" s="5" t="s">
        <v>568</v>
      </c>
      <c r="LF7" s="5" t="s">
        <v>569</v>
      </c>
      <c r="LG7" s="5" t="s">
        <v>570</v>
      </c>
      <c r="LH7" s="5" t="s">
        <v>571</v>
      </c>
      <c r="LI7" s="5" t="s">
        <v>572</v>
      </c>
      <c r="LJ7" s="5" t="s">
        <v>573</v>
      </c>
      <c r="LK7" s="5" t="s">
        <v>574</v>
      </c>
      <c r="LL7" s="5" t="s">
        <v>575</v>
      </c>
      <c r="LM7" s="5" t="s">
        <v>576</v>
      </c>
      <c r="LN7" s="5" t="s">
        <v>577</v>
      </c>
      <c r="LO7" s="5" t="s">
        <v>578</v>
      </c>
      <c r="LP7" s="5" t="s">
        <v>579</v>
      </c>
      <c r="LQ7" s="5" t="s">
        <v>580</v>
      </c>
      <c r="LR7" s="5" t="s">
        <v>581</v>
      </c>
      <c r="LS7" s="5" t="s">
        <v>582</v>
      </c>
      <c r="LT7" s="5" t="s">
        <v>583</v>
      </c>
      <c r="LU7" s="5" t="s">
        <v>584</v>
      </c>
      <c r="LV7" s="5" t="s">
        <v>585</v>
      </c>
      <c r="LW7" s="5" t="s">
        <v>586</v>
      </c>
      <c r="LX7" s="5" t="s">
        <v>587</v>
      </c>
      <c r="LY7" s="5" t="s">
        <v>588</v>
      </c>
      <c r="LZ7" s="5" t="s">
        <v>589</v>
      </c>
      <c r="MA7" s="5" t="s">
        <v>590</v>
      </c>
      <c r="MB7" s="5" t="s">
        <v>591</v>
      </c>
      <c r="MC7" s="5" t="s">
        <v>592</v>
      </c>
      <c r="MD7" s="5" t="s">
        <v>593</v>
      </c>
      <c r="ME7" s="5" t="s">
        <v>594</v>
      </c>
      <c r="MF7" s="5" t="s">
        <v>595</v>
      </c>
      <c r="MG7" s="5" t="s">
        <v>478</v>
      </c>
    </row>
    <row r="8" spans="1:345" s="42" customFormat="1">
      <c r="A8" s="40" t="s">
        <v>857</v>
      </c>
      <c r="B8" s="42">
        <f>+B9+B10</f>
        <v>312000</v>
      </c>
      <c r="C8" s="42">
        <f t="shared" ref="C8:BN8" si="0">+C9+C10</f>
        <v>322000</v>
      </c>
      <c r="D8" s="42">
        <f t="shared" si="0"/>
        <v>370000</v>
      </c>
      <c r="E8" s="42">
        <f t="shared" si="0"/>
        <v>380000</v>
      </c>
      <c r="F8" s="42">
        <f t="shared" si="0"/>
        <v>450000</v>
      </c>
      <c r="G8" s="42">
        <f t="shared" si="0"/>
        <v>500000</v>
      </c>
      <c r="H8" s="42">
        <f t="shared" si="0"/>
        <v>500000</v>
      </c>
      <c r="I8" s="42">
        <f t="shared" si="0"/>
        <v>550000</v>
      </c>
      <c r="J8" s="42">
        <f t="shared" si="0"/>
        <v>600000</v>
      </c>
      <c r="K8" s="42">
        <f t="shared" si="0"/>
        <v>625000</v>
      </c>
      <c r="L8" s="42">
        <f t="shared" si="0"/>
        <v>625000</v>
      </c>
      <c r="M8" s="42">
        <f t="shared" si="0"/>
        <v>625000</v>
      </c>
      <c r="N8" s="42">
        <f t="shared" si="0"/>
        <v>624843.6875</v>
      </c>
      <c r="O8" s="42">
        <f t="shared" si="0"/>
        <v>624843.6875</v>
      </c>
      <c r="P8" s="42">
        <f t="shared" si="0"/>
        <v>724843.6875</v>
      </c>
      <c r="Q8" s="42">
        <f t="shared" si="0"/>
        <v>724843.6875</v>
      </c>
      <c r="R8" s="42">
        <f t="shared" si="0"/>
        <v>724533.75</v>
      </c>
      <c r="S8" s="42">
        <f t="shared" si="0"/>
        <v>774533.75</v>
      </c>
      <c r="T8" s="42">
        <f t="shared" si="0"/>
        <v>804533.75</v>
      </c>
      <c r="U8" s="42">
        <f t="shared" si="0"/>
        <v>804533.75</v>
      </c>
      <c r="V8" s="42">
        <f t="shared" si="0"/>
        <v>807659.96</v>
      </c>
      <c r="W8" s="42">
        <f t="shared" si="0"/>
        <v>0</v>
      </c>
      <c r="X8" s="42">
        <f t="shared" si="0"/>
        <v>807659.97</v>
      </c>
      <c r="Y8" s="42" t="e">
        <f t="shared" si="0"/>
        <v>#VALUE!</v>
      </c>
      <c r="Z8" s="42" t="e">
        <f t="shared" si="0"/>
        <v>#VALUE!</v>
      </c>
      <c r="AA8" s="42">
        <f t="shared" si="0"/>
        <v>807659.97</v>
      </c>
      <c r="AB8" s="42">
        <f t="shared" si="0"/>
        <v>807659.97</v>
      </c>
      <c r="AC8" s="42">
        <f t="shared" si="0"/>
        <v>807659.97</v>
      </c>
      <c r="AD8" s="42">
        <f t="shared" si="0"/>
        <v>807659.97</v>
      </c>
      <c r="AE8" s="42">
        <f t="shared" si="0"/>
        <v>807659.97</v>
      </c>
      <c r="AF8" s="42" t="e">
        <f t="shared" si="0"/>
        <v>#VALUE!</v>
      </c>
      <c r="AG8" s="42" t="e">
        <f t="shared" si="0"/>
        <v>#VALUE!</v>
      </c>
      <c r="AH8" s="42">
        <f t="shared" si="0"/>
        <v>910689.41999999993</v>
      </c>
      <c r="AI8" s="42">
        <f t="shared" si="0"/>
        <v>910689.41999999993</v>
      </c>
      <c r="AJ8" s="42">
        <f t="shared" si="0"/>
        <v>910689.41999999993</v>
      </c>
      <c r="AK8" s="42">
        <f t="shared" si="0"/>
        <v>910689.41999999993</v>
      </c>
      <c r="AL8" s="42">
        <f t="shared" si="0"/>
        <v>910584.41999999993</v>
      </c>
      <c r="AM8" s="42">
        <f t="shared" si="0"/>
        <v>991229.58</v>
      </c>
      <c r="AN8" s="42">
        <f t="shared" si="0"/>
        <v>1133084.42</v>
      </c>
      <c r="AO8" s="42">
        <f t="shared" si="0"/>
        <v>1133084.42</v>
      </c>
      <c r="AP8" s="42">
        <f t="shared" si="0"/>
        <v>1133009.5449999999</v>
      </c>
      <c r="AQ8" s="42">
        <f t="shared" si="0"/>
        <v>1133525.67</v>
      </c>
      <c r="AR8" s="42">
        <f t="shared" si="0"/>
        <v>1133525.67</v>
      </c>
      <c r="AS8" s="42">
        <f t="shared" si="0"/>
        <v>1434719.13</v>
      </c>
      <c r="AT8" s="42">
        <f t="shared" si="0"/>
        <v>1437290.13</v>
      </c>
      <c r="AU8" s="42">
        <f t="shared" si="0"/>
        <v>1586790.13</v>
      </c>
      <c r="AV8" s="42">
        <f t="shared" si="0"/>
        <v>1586790.13</v>
      </c>
      <c r="AW8" s="42">
        <f t="shared" si="0"/>
        <v>0</v>
      </c>
      <c r="AX8" s="42">
        <f t="shared" si="0"/>
        <v>1486815.13</v>
      </c>
      <c r="AY8" s="42">
        <f t="shared" si="0"/>
        <v>0</v>
      </c>
      <c r="AZ8" s="42">
        <f t="shared" si="0"/>
        <v>1636815.13</v>
      </c>
      <c r="BA8" s="42">
        <f t="shared" si="0"/>
        <v>1636815.13</v>
      </c>
      <c r="BB8" s="42">
        <f t="shared" si="0"/>
        <v>0</v>
      </c>
      <c r="BC8" s="42">
        <f t="shared" si="0"/>
        <v>0</v>
      </c>
      <c r="BD8" s="42">
        <f t="shared" si="0"/>
        <v>1636815.13</v>
      </c>
      <c r="BE8" s="42">
        <f t="shared" si="0"/>
        <v>0</v>
      </c>
      <c r="BF8" s="42">
        <f t="shared" si="0"/>
        <v>0</v>
      </c>
      <c r="BG8" s="42">
        <f t="shared" si="0"/>
        <v>1342078.8399999999</v>
      </c>
      <c r="BH8" s="42">
        <f t="shared" si="0"/>
        <v>1342078.8399999999</v>
      </c>
      <c r="BI8" s="42">
        <f t="shared" si="0"/>
        <v>1244000.3399999999</v>
      </c>
      <c r="BJ8" s="42">
        <f t="shared" si="0"/>
        <v>0</v>
      </c>
      <c r="BK8" s="42">
        <f t="shared" si="0"/>
        <v>1294000.3399999999</v>
      </c>
      <c r="BL8" s="42">
        <f t="shared" si="0"/>
        <v>0</v>
      </c>
      <c r="BM8" s="42">
        <f t="shared" si="0"/>
        <v>1394000.3399999999</v>
      </c>
      <c r="BN8" s="42">
        <f t="shared" si="0"/>
        <v>1394000.3399999999</v>
      </c>
      <c r="BO8" s="42">
        <f t="shared" ref="BO8:DZ8" si="1">+BO9+BO10</f>
        <v>1494000.3399999999</v>
      </c>
      <c r="BP8" s="42">
        <f t="shared" si="1"/>
        <v>1494000.3399999999</v>
      </c>
      <c r="BQ8" s="42">
        <f t="shared" si="1"/>
        <v>1494000.3399999999</v>
      </c>
      <c r="BR8" s="42">
        <f t="shared" si="1"/>
        <v>1496683.0499999998</v>
      </c>
      <c r="BS8" s="42">
        <f t="shared" si="1"/>
        <v>1496683.0499999998</v>
      </c>
      <c r="BT8" s="42">
        <f t="shared" si="1"/>
        <v>1511594.0499999998</v>
      </c>
      <c r="BU8" s="42">
        <f t="shared" si="1"/>
        <v>1511594.0499999998</v>
      </c>
      <c r="BV8" s="42">
        <f t="shared" si="1"/>
        <v>1511594.0499999998</v>
      </c>
      <c r="BW8" s="42">
        <f t="shared" si="1"/>
        <v>0</v>
      </c>
      <c r="BX8" s="42">
        <f t="shared" si="1"/>
        <v>0</v>
      </c>
      <c r="BY8" s="42">
        <f t="shared" si="1"/>
        <v>1611594.05</v>
      </c>
      <c r="BZ8" s="42">
        <f t="shared" si="1"/>
        <v>0</v>
      </c>
      <c r="CA8" s="42">
        <f t="shared" si="1"/>
        <v>0</v>
      </c>
      <c r="CB8" s="42">
        <f t="shared" si="1"/>
        <v>0</v>
      </c>
      <c r="CC8" s="42">
        <f t="shared" si="1"/>
        <v>0</v>
      </c>
      <c r="CD8" s="42">
        <f t="shared" si="1"/>
        <v>0</v>
      </c>
      <c r="CE8" s="42">
        <f t="shared" si="1"/>
        <v>0</v>
      </c>
      <c r="CF8" s="42">
        <f t="shared" si="1"/>
        <v>0</v>
      </c>
      <c r="CG8" s="42">
        <f t="shared" si="1"/>
        <v>0</v>
      </c>
      <c r="CH8" s="42">
        <f t="shared" si="1"/>
        <v>0</v>
      </c>
      <c r="CI8" s="42">
        <f t="shared" si="1"/>
        <v>0</v>
      </c>
      <c r="CJ8" s="42">
        <f t="shared" si="1"/>
        <v>0</v>
      </c>
      <c r="CK8" s="42">
        <f t="shared" si="1"/>
        <v>0</v>
      </c>
      <c r="CL8" s="42">
        <f t="shared" si="1"/>
        <v>0</v>
      </c>
      <c r="CM8" s="42">
        <f t="shared" si="1"/>
        <v>0</v>
      </c>
      <c r="CN8" s="42">
        <f t="shared" si="1"/>
        <v>0</v>
      </c>
      <c r="CO8" s="42">
        <f t="shared" si="1"/>
        <v>0</v>
      </c>
      <c r="CP8" s="42">
        <f t="shared" si="1"/>
        <v>0</v>
      </c>
      <c r="CQ8" s="42">
        <f t="shared" si="1"/>
        <v>0</v>
      </c>
      <c r="CR8" s="42">
        <f t="shared" si="1"/>
        <v>0</v>
      </c>
      <c r="CS8" s="42">
        <f t="shared" si="1"/>
        <v>0</v>
      </c>
      <c r="CT8" s="42">
        <f t="shared" si="1"/>
        <v>0</v>
      </c>
      <c r="CU8" s="42">
        <f t="shared" si="1"/>
        <v>0</v>
      </c>
      <c r="CV8" s="42">
        <f t="shared" si="1"/>
        <v>0</v>
      </c>
      <c r="CW8" s="42">
        <f t="shared" si="1"/>
        <v>0</v>
      </c>
      <c r="CX8" s="42">
        <f t="shared" si="1"/>
        <v>0</v>
      </c>
      <c r="CY8" s="42">
        <f t="shared" si="1"/>
        <v>0</v>
      </c>
      <c r="CZ8" s="42">
        <f t="shared" si="1"/>
        <v>0</v>
      </c>
      <c r="DA8" s="42">
        <f t="shared" si="1"/>
        <v>0</v>
      </c>
      <c r="DB8" s="42">
        <f t="shared" si="1"/>
        <v>0</v>
      </c>
      <c r="DC8" s="42">
        <f t="shared" si="1"/>
        <v>0</v>
      </c>
      <c r="DD8" s="42">
        <f t="shared" si="1"/>
        <v>0</v>
      </c>
      <c r="DE8" s="42">
        <f t="shared" si="1"/>
        <v>0</v>
      </c>
      <c r="DF8" s="42">
        <f t="shared" si="1"/>
        <v>0</v>
      </c>
      <c r="DG8" s="42">
        <f t="shared" si="1"/>
        <v>0</v>
      </c>
      <c r="DH8" s="42">
        <f t="shared" si="1"/>
        <v>0</v>
      </c>
      <c r="DI8" s="42">
        <f t="shared" si="1"/>
        <v>0</v>
      </c>
      <c r="DJ8" s="42">
        <f t="shared" si="1"/>
        <v>0</v>
      </c>
      <c r="DK8" s="42">
        <f t="shared" si="1"/>
        <v>0</v>
      </c>
      <c r="DL8" s="42">
        <f t="shared" si="1"/>
        <v>0</v>
      </c>
      <c r="DM8" s="42">
        <f t="shared" si="1"/>
        <v>0</v>
      </c>
      <c r="DN8" s="42">
        <f t="shared" si="1"/>
        <v>0</v>
      </c>
      <c r="DO8" s="42">
        <f t="shared" si="1"/>
        <v>0</v>
      </c>
      <c r="DP8" s="42">
        <f t="shared" si="1"/>
        <v>0</v>
      </c>
      <c r="DQ8" s="42">
        <f t="shared" si="1"/>
        <v>0</v>
      </c>
      <c r="DR8" s="42">
        <f t="shared" si="1"/>
        <v>0</v>
      </c>
      <c r="DS8" s="42">
        <f t="shared" si="1"/>
        <v>0</v>
      </c>
      <c r="DT8" s="42">
        <f t="shared" si="1"/>
        <v>0</v>
      </c>
      <c r="DU8" s="42">
        <f t="shared" si="1"/>
        <v>0</v>
      </c>
      <c r="DV8" s="42">
        <f t="shared" si="1"/>
        <v>0</v>
      </c>
      <c r="DW8" s="42">
        <f t="shared" si="1"/>
        <v>0</v>
      </c>
      <c r="DX8" s="42">
        <f t="shared" si="1"/>
        <v>0</v>
      </c>
      <c r="DY8" s="42">
        <f t="shared" si="1"/>
        <v>0</v>
      </c>
      <c r="DZ8" s="42">
        <f t="shared" si="1"/>
        <v>0</v>
      </c>
      <c r="EA8" s="42">
        <f t="shared" ref="EA8:GL8" si="2">+EA9+EA10</f>
        <v>0</v>
      </c>
      <c r="EB8" s="42">
        <f t="shared" si="2"/>
        <v>0</v>
      </c>
      <c r="EC8" s="42">
        <f t="shared" si="2"/>
        <v>2903140.5529166665</v>
      </c>
      <c r="ED8" s="42">
        <f t="shared" si="2"/>
        <v>2503140.5529166665</v>
      </c>
      <c r="EE8" s="42">
        <f t="shared" si="2"/>
        <v>2303140.5529166665</v>
      </c>
      <c r="EF8" s="42">
        <f t="shared" si="2"/>
        <v>2503140.5529166665</v>
      </c>
      <c r="EG8" s="42">
        <f t="shared" si="2"/>
        <v>2650140.5529166665</v>
      </c>
      <c r="EH8" s="42">
        <f t="shared" si="2"/>
        <v>2650140.5529166665</v>
      </c>
      <c r="EI8" s="42">
        <f t="shared" si="2"/>
        <v>3068672.5950347222</v>
      </c>
      <c r="EJ8" s="42">
        <f t="shared" si="2"/>
        <v>0</v>
      </c>
      <c r="EK8" s="42">
        <f t="shared" si="2"/>
        <v>0</v>
      </c>
      <c r="EL8" s="42">
        <f t="shared" si="2"/>
        <v>3135356.84</v>
      </c>
      <c r="EM8" s="42">
        <f t="shared" si="2"/>
        <v>3113505.519166667</v>
      </c>
      <c r="EN8" s="42">
        <f t="shared" si="2"/>
        <v>3096894.2597916666</v>
      </c>
      <c r="EO8" s="42">
        <f t="shared" si="2"/>
        <v>3190055.7316666669</v>
      </c>
      <c r="EP8" s="42">
        <f t="shared" si="2"/>
        <v>3233758.3733333335</v>
      </c>
      <c r="EQ8" s="42">
        <f t="shared" si="2"/>
        <v>3269266.7696874999</v>
      </c>
      <c r="ER8" s="42">
        <f t="shared" si="2"/>
        <v>3415700.8264583335</v>
      </c>
      <c r="ES8" s="42">
        <f t="shared" si="2"/>
        <v>3388386.675416667</v>
      </c>
      <c r="ET8" s="42">
        <f t="shared" si="2"/>
        <v>3476775.1660416666</v>
      </c>
      <c r="EU8" s="42">
        <f t="shared" si="2"/>
        <v>3580568.9400000004</v>
      </c>
      <c r="EV8" s="42">
        <f t="shared" si="2"/>
        <v>3547494.0604166668</v>
      </c>
      <c r="EW8" s="42">
        <f t="shared" si="2"/>
        <v>3602064.8156249998</v>
      </c>
      <c r="EX8" s="42">
        <f t="shared" si="2"/>
        <v>3584144.6645833338</v>
      </c>
      <c r="EY8" s="42">
        <f t="shared" si="2"/>
        <v>3902012.7781250002</v>
      </c>
      <c r="EZ8" s="42">
        <f t="shared" si="2"/>
        <v>3859418.0614583334</v>
      </c>
      <c r="FA8" s="42">
        <f t="shared" si="2"/>
        <v>3999955.2312500002</v>
      </c>
      <c r="FB8" s="42">
        <f t="shared" si="2"/>
        <v>3801806.5520833335</v>
      </c>
      <c r="FC8" s="42">
        <f t="shared" si="2"/>
        <v>3648931.5</v>
      </c>
      <c r="FD8" s="42">
        <f t="shared" si="2"/>
        <v>3538757.4375</v>
      </c>
      <c r="FE8" s="42">
        <f t="shared" si="2"/>
        <v>3594238.6875</v>
      </c>
      <c r="FF8" s="42">
        <f t="shared" si="2"/>
        <v>3781716.5</v>
      </c>
      <c r="FG8" s="42">
        <f t="shared" si="2"/>
        <v>3719457.125</v>
      </c>
      <c r="FH8" s="42">
        <f t="shared" si="2"/>
        <v>3839542.4375</v>
      </c>
      <c r="FI8" s="42">
        <f t="shared" si="2"/>
        <v>0</v>
      </c>
      <c r="FJ8" s="42">
        <f t="shared" si="2"/>
        <v>4175178</v>
      </c>
      <c r="FK8" s="42">
        <f t="shared" si="2"/>
        <v>4427355.6875</v>
      </c>
      <c r="FL8" s="42">
        <f t="shared" si="2"/>
        <v>4638311.3125</v>
      </c>
      <c r="FM8" s="42">
        <f t="shared" si="2"/>
        <v>4731963.1875</v>
      </c>
      <c r="FN8" s="42">
        <f t="shared" si="2"/>
        <v>4926485.375</v>
      </c>
      <c r="FO8" s="42">
        <f t="shared" si="2"/>
        <v>4922833.5</v>
      </c>
      <c r="FP8" s="42" t="e">
        <f t="shared" si="2"/>
        <v>#VALUE!</v>
      </c>
      <c r="FQ8" s="42">
        <f t="shared" si="2"/>
        <v>5234355.6875</v>
      </c>
      <c r="FR8" s="42">
        <f t="shared" si="2"/>
        <v>5034360.600260416</v>
      </c>
      <c r="FS8" s="42">
        <f t="shared" si="2"/>
        <v>5034355.6875</v>
      </c>
      <c r="FT8" s="42">
        <f t="shared" si="2"/>
        <v>4741266.3125</v>
      </c>
      <c r="FU8" s="42">
        <f t="shared" si="2"/>
        <v>4637614.4375</v>
      </c>
      <c r="FV8" s="42">
        <f t="shared" si="2"/>
        <v>4613798.6875</v>
      </c>
      <c r="FW8" s="42">
        <f t="shared" si="2"/>
        <v>4611972.75</v>
      </c>
      <c r="FX8" s="42">
        <f t="shared" si="2"/>
        <v>4617450.5625</v>
      </c>
      <c r="FY8" s="42">
        <f t="shared" si="2"/>
        <v>4215624.625</v>
      </c>
      <c r="FZ8" s="42">
        <f t="shared" si="2"/>
        <v>4505924.59375</v>
      </c>
      <c r="GA8" s="42">
        <f t="shared" si="2"/>
        <v>4514837.5625</v>
      </c>
      <c r="GB8" s="42">
        <f t="shared" si="2"/>
        <v>4516663.5</v>
      </c>
      <c r="GC8" s="42">
        <f t="shared" si="2"/>
        <v>4516663.5</v>
      </c>
      <c r="GD8" s="42">
        <f t="shared" si="2"/>
        <v>4514837.5625</v>
      </c>
      <c r="GE8" s="42">
        <f t="shared" si="2"/>
        <v>4508446.78125</v>
      </c>
      <c r="GF8" s="42">
        <f t="shared" si="2"/>
        <v>5295665.21875</v>
      </c>
      <c r="GG8" s="42">
        <f t="shared" si="2"/>
        <v>0</v>
      </c>
      <c r="GH8" s="42">
        <f t="shared" si="2"/>
        <v>4794077.574869792</v>
      </c>
      <c r="GI8" s="42">
        <f t="shared" si="2"/>
        <v>4502414.091145833</v>
      </c>
      <c r="GJ8" s="42">
        <f t="shared" si="2"/>
        <v>4509787.5796875004</v>
      </c>
      <c r="GK8" s="42">
        <f t="shared" si="2"/>
        <v>4366100.8354166672</v>
      </c>
      <c r="GL8" s="42">
        <f t="shared" si="2"/>
        <v>4498585.552083333</v>
      </c>
      <c r="GM8" s="42">
        <f t="shared" ref="GM8:IX8" si="3">+GM9+GM10</f>
        <v>4072104.6385416668</v>
      </c>
      <c r="GN8" s="42">
        <f t="shared" si="3"/>
        <v>3660068.65625</v>
      </c>
      <c r="GO8" s="42">
        <f t="shared" si="3"/>
        <v>4107717.5657552085</v>
      </c>
      <c r="GP8" s="42">
        <f t="shared" si="3"/>
        <v>3819726.959635417</v>
      </c>
      <c r="GQ8" s="42">
        <f t="shared" si="3"/>
        <v>4011699.3845052081</v>
      </c>
      <c r="GR8" s="42">
        <f t="shared" si="3"/>
        <v>4311176.4476562496</v>
      </c>
      <c r="GS8" s="42">
        <f t="shared" si="3"/>
        <v>4473111.6921875002</v>
      </c>
      <c r="GT8" s="42">
        <f t="shared" si="3"/>
        <v>5031027.2260416672</v>
      </c>
      <c r="GU8" s="42">
        <f t="shared" si="3"/>
        <v>4765827.790364584</v>
      </c>
      <c r="GV8" s="42">
        <f t="shared" si="3"/>
        <v>4496768.643229166</v>
      </c>
      <c r="GW8" s="42">
        <f t="shared" si="3"/>
        <v>4548888.786458334</v>
      </c>
      <c r="GX8" s="42">
        <f t="shared" si="3"/>
        <v>4550420.5770833334</v>
      </c>
      <c r="GY8" s="42">
        <f t="shared" si="3"/>
        <v>4546830.4312499994</v>
      </c>
      <c r="GZ8" s="42">
        <f t="shared" si="3"/>
        <v>4543338.2429687502</v>
      </c>
      <c r="HA8" s="42">
        <f t="shared" si="3"/>
        <v>4540628.7726562498</v>
      </c>
      <c r="HB8" s="42">
        <f t="shared" si="3"/>
        <v>4336727.1638020836</v>
      </c>
      <c r="HC8" s="42">
        <f t="shared" si="3"/>
        <v>0</v>
      </c>
      <c r="HD8" s="42">
        <f t="shared" si="3"/>
        <v>3922677.9682291667</v>
      </c>
      <c r="HE8" s="42">
        <f t="shared" si="3"/>
        <v>3525530.3815104165</v>
      </c>
      <c r="HF8" s="42">
        <f t="shared" si="3"/>
        <v>4082382.7947916668</v>
      </c>
      <c r="HG8" s="42">
        <f t="shared" si="3"/>
        <v>4122284.4036458335</v>
      </c>
      <c r="HH8" s="42">
        <f t="shared" si="3"/>
        <v>4094995.5674479166</v>
      </c>
      <c r="HI8" s="42">
        <f t="shared" si="3"/>
        <v>4147345.1526041669</v>
      </c>
      <c r="HJ8" s="42">
        <f t="shared" si="3"/>
        <v>4124561.9575520838</v>
      </c>
      <c r="HK8" s="42">
        <f t="shared" si="3"/>
        <v>4102995.5674479166</v>
      </c>
      <c r="HL8" s="42">
        <f t="shared" si="3"/>
        <v>4102212.3723958335</v>
      </c>
      <c r="HM8" s="42">
        <f t="shared" si="3"/>
        <v>4086212.3723958335</v>
      </c>
      <c r="HN8" s="42">
        <f t="shared" si="3"/>
        <v>4046212.3723958335</v>
      </c>
      <c r="HO8" s="42">
        <f t="shared" si="3"/>
        <v>4046995.5674479166</v>
      </c>
      <c r="HP8" s="42">
        <f t="shared" si="3"/>
        <v>4002995.5674479166</v>
      </c>
      <c r="HQ8" s="42">
        <f t="shared" si="3"/>
        <v>0</v>
      </c>
      <c r="HR8" s="42">
        <f t="shared" si="3"/>
        <v>3774212.3723958335</v>
      </c>
      <c r="HS8" s="42">
        <f t="shared" si="3"/>
        <v>3437429.1773437499</v>
      </c>
      <c r="HT8" s="42">
        <f t="shared" si="3"/>
        <v>3318212.3723958335</v>
      </c>
      <c r="HU8" s="42">
        <f t="shared" si="3"/>
        <v>3422995.5674479166</v>
      </c>
      <c r="HV8" s="42">
        <f t="shared" si="3"/>
        <v>3712749.4575520838</v>
      </c>
      <c r="HW8" s="42">
        <f t="shared" si="3"/>
        <v>3739966.2624999997</v>
      </c>
      <c r="HX8" s="42">
        <f t="shared" si="3"/>
        <v>3782966.2624999997</v>
      </c>
      <c r="HY8" s="42">
        <f t="shared" si="3"/>
        <v>3782341.2624999997</v>
      </c>
      <c r="HZ8" s="42">
        <f t="shared" si="3"/>
        <v>3782341.2624999997</v>
      </c>
      <c r="IA8" s="42">
        <f t="shared" si="3"/>
        <v>3832341.2624999997</v>
      </c>
      <c r="IB8" s="42">
        <f t="shared" si="3"/>
        <v>3555558.0674479166</v>
      </c>
      <c r="IC8" s="42">
        <f t="shared" si="3"/>
        <v>3233991.6773437499</v>
      </c>
      <c r="ID8" s="42">
        <f t="shared" si="3"/>
        <v>3090164.1386814164</v>
      </c>
      <c r="IE8" s="42">
        <f t="shared" si="3"/>
        <v>2994164.1386814164</v>
      </c>
      <c r="IF8" s="42">
        <f t="shared" si="3"/>
        <v>2994164.1386814164</v>
      </c>
      <c r="IG8" s="42">
        <f t="shared" si="3"/>
        <v>3034164.1386814164</v>
      </c>
      <c r="IH8" s="42">
        <f t="shared" si="3"/>
        <v>3034164.1386814164</v>
      </c>
      <c r="II8" s="42">
        <f t="shared" si="3"/>
        <v>3028164.1386814164</v>
      </c>
      <c r="IJ8" s="42">
        <f t="shared" si="3"/>
        <v>3148164.1386814164</v>
      </c>
      <c r="IK8" s="42">
        <f t="shared" si="3"/>
        <v>3198164.1386814164</v>
      </c>
      <c r="IL8" s="42">
        <f t="shared" si="3"/>
        <v>3124164.1386814164</v>
      </c>
      <c r="IM8" s="42">
        <f t="shared" si="3"/>
        <v>3070164.1386814164</v>
      </c>
      <c r="IN8" s="42">
        <f t="shared" si="3"/>
        <v>3570164.1386814164</v>
      </c>
      <c r="IO8" s="42">
        <f t="shared" si="3"/>
        <v>3566164.1386814164</v>
      </c>
      <c r="IP8" s="42">
        <f t="shared" si="3"/>
        <v>3556164.1386814164</v>
      </c>
      <c r="IQ8" s="42">
        <f t="shared" si="3"/>
        <v>3416164.1386814164</v>
      </c>
      <c r="IR8" s="42">
        <f t="shared" si="3"/>
        <v>3366164.1386814164</v>
      </c>
      <c r="IS8" s="42">
        <f t="shared" si="3"/>
        <v>3366164.1386814164</v>
      </c>
      <c r="IT8" s="42">
        <f t="shared" si="3"/>
        <v>3366164.1386814164</v>
      </c>
      <c r="IU8" s="42">
        <f t="shared" si="3"/>
        <v>3366164.1386814164</v>
      </c>
      <c r="IV8" s="42">
        <f t="shared" si="3"/>
        <v>3366164.1386814164</v>
      </c>
      <c r="IW8" s="42">
        <f t="shared" si="3"/>
        <v>3204164.1386814164</v>
      </c>
      <c r="IX8" s="42">
        <f t="shared" si="3"/>
        <v>3221164.1386814164</v>
      </c>
      <c r="IY8" s="42">
        <f t="shared" ref="IY8:LJ8" si="4">+IY9+IY10</f>
        <v>817001</v>
      </c>
      <c r="IZ8" s="42">
        <f t="shared" si="4"/>
        <v>3187164.1386814164</v>
      </c>
      <c r="JA8" s="42">
        <f t="shared" si="4"/>
        <v>3177164.1386814164</v>
      </c>
      <c r="JB8" s="42">
        <f t="shared" si="4"/>
        <v>3431164.1386814164</v>
      </c>
      <c r="JC8" s="42">
        <f t="shared" si="4"/>
        <v>3481164.1386814164</v>
      </c>
      <c r="JD8" s="42">
        <f t="shared" si="4"/>
        <v>3304164.1386814164</v>
      </c>
      <c r="JE8" s="42">
        <f t="shared" si="4"/>
        <v>3384164.1386814164</v>
      </c>
      <c r="JF8" s="42">
        <f t="shared" si="4"/>
        <v>3252164.1386814164</v>
      </c>
      <c r="JG8" s="42">
        <f t="shared" si="4"/>
        <v>3322164.1386814164</v>
      </c>
      <c r="JH8" s="42">
        <f t="shared" si="4"/>
        <v>3372164.1386814164</v>
      </c>
      <c r="JI8" s="42">
        <f t="shared" si="4"/>
        <v>3310164.1386814164</v>
      </c>
      <c r="JJ8" s="42">
        <f t="shared" si="4"/>
        <v>3360164.1386814164</v>
      </c>
      <c r="JK8" s="42">
        <f t="shared" si="4"/>
        <v>3284164.1386814164</v>
      </c>
      <c r="JL8" s="42">
        <f t="shared" si="4"/>
        <v>3224164.1391258608</v>
      </c>
      <c r="JM8" s="42">
        <f t="shared" si="4"/>
        <v>3244164.1391258608</v>
      </c>
      <c r="JN8" s="42">
        <f t="shared" si="4"/>
        <v>3262164.1391258608</v>
      </c>
      <c r="JO8" s="42">
        <f t="shared" si="4"/>
        <v>3486164.1391258608</v>
      </c>
      <c r="JP8" s="42">
        <f t="shared" si="4"/>
        <v>3486164.1391258608</v>
      </c>
      <c r="JQ8" s="42">
        <f t="shared" si="4"/>
        <v>3486164.1391258608</v>
      </c>
      <c r="JR8" s="42">
        <f t="shared" si="4"/>
        <v>3386164.1391258608</v>
      </c>
      <c r="JS8" s="42">
        <f t="shared" si="4"/>
        <v>3404164.1391258608</v>
      </c>
      <c r="JT8" s="42">
        <f t="shared" si="4"/>
        <v>3404164.1391258608</v>
      </c>
      <c r="JU8" s="42">
        <f t="shared" si="4"/>
        <v>3302164.1391258608</v>
      </c>
      <c r="JV8" s="42">
        <f t="shared" si="4"/>
        <v>3088164.1391258608</v>
      </c>
      <c r="JW8" s="42">
        <f t="shared" si="4"/>
        <v>2460164.1391258608</v>
      </c>
      <c r="JX8" s="42">
        <f t="shared" si="4"/>
        <v>2846164.1391258608</v>
      </c>
      <c r="JY8" s="42">
        <f t="shared" si="4"/>
        <v>2954164.1391258608</v>
      </c>
      <c r="JZ8" s="42">
        <f t="shared" si="4"/>
        <v>3151164.1386814164</v>
      </c>
      <c r="KA8" s="42">
        <f t="shared" si="4"/>
        <v>3116164.1386814164</v>
      </c>
      <c r="KB8" s="42">
        <f t="shared" si="4"/>
        <v>3116164.1386814164</v>
      </c>
      <c r="KC8" s="42">
        <f t="shared" si="4"/>
        <v>2918900.1386814164</v>
      </c>
      <c r="KD8" s="42">
        <f t="shared" si="4"/>
        <v>2918894.7497938746</v>
      </c>
      <c r="KE8" s="42">
        <f t="shared" si="4"/>
        <v>2918894.7497938746</v>
      </c>
      <c r="KF8" s="42">
        <f t="shared" si="4"/>
        <v>2918894.7497938746</v>
      </c>
      <c r="KG8" s="42">
        <f t="shared" si="4"/>
        <v>2868894.7497938746</v>
      </c>
      <c r="KH8" s="42">
        <f t="shared" si="4"/>
        <v>2868894.7497938746</v>
      </c>
      <c r="KI8" s="42">
        <f t="shared" si="4"/>
        <v>2868894.7497938746</v>
      </c>
      <c r="KJ8" s="42">
        <f t="shared" si="4"/>
        <v>2755652.6097938749</v>
      </c>
      <c r="KK8" s="42">
        <f t="shared" si="4"/>
        <v>2760308.9897938748</v>
      </c>
      <c r="KL8" s="42">
        <f t="shared" si="4"/>
        <v>2747921.780668458</v>
      </c>
      <c r="KM8" s="42">
        <f t="shared" si="4"/>
        <v>2747921.780668458</v>
      </c>
      <c r="KN8" s="42">
        <f t="shared" si="4"/>
        <v>2775921.780668458</v>
      </c>
      <c r="KO8" s="42">
        <f t="shared" si="4"/>
        <v>2775921.780668458</v>
      </c>
      <c r="KP8" s="42">
        <f t="shared" si="4"/>
        <v>2725921.780668458</v>
      </c>
      <c r="KQ8" s="42">
        <f t="shared" si="4"/>
        <v>2725921.780668458</v>
      </c>
      <c r="KR8" s="42">
        <f t="shared" si="4"/>
        <v>2775921.780668458</v>
      </c>
      <c r="KS8" s="42">
        <f t="shared" si="4"/>
        <v>2733921.780668458</v>
      </c>
      <c r="KT8" s="42">
        <f t="shared" si="4"/>
        <v>2493921.780668458</v>
      </c>
      <c r="KU8" s="42">
        <f t="shared" si="4"/>
        <v>2293049.0006684582</v>
      </c>
      <c r="KV8" s="42">
        <f t="shared" si="4"/>
        <v>2219049.0006684582</v>
      </c>
      <c r="KW8" s="42">
        <f t="shared" si="4"/>
        <v>2219049.0006684582</v>
      </c>
      <c r="KX8" s="42">
        <f t="shared" si="4"/>
        <v>2509049.0006684582</v>
      </c>
      <c r="KY8" s="42">
        <f t="shared" si="4"/>
        <v>2509049.0006684582</v>
      </c>
      <c r="KZ8" s="42">
        <f t="shared" si="4"/>
        <v>2509049.0006684582</v>
      </c>
      <c r="LA8" s="42">
        <f t="shared" si="4"/>
        <v>2582049.0006684582</v>
      </c>
      <c r="LB8" s="42">
        <f t="shared" si="4"/>
        <v>2582049.0006684582</v>
      </c>
      <c r="LC8" s="42">
        <f t="shared" si="4"/>
        <v>2584561.9444846669</v>
      </c>
      <c r="LD8" s="42">
        <f t="shared" si="4"/>
        <v>2584683.7211415004</v>
      </c>
      <c r="LE8" s="42">
        <f t="shared" si="4"/>
        <v>2584848.05443375</v>
      </c>
      <c r="LF8" s="42">
        <f t="shared" si="4"/>
        <v>2484848.05443375</v>
      </c>
      <c r="LG8" s="42">
        <f t="shared" si="4"/>
        <v>2484848.05443375</v>
      </c>
      <c r="LH8" s="42">
        <f t="shared" si="4"/>
        <v>2576311.7757900418</v>
      </c>
      <c r="LI8" s="42">
        <f t="shared" si="4"/>
        <v>2776498.9424099168</v>
      </c>
      <c r="LJ8" s="42">
        <f t="shared" si="4"/>
        <v>3197510.2199218753</v>
      </c>
      <c r="LK8" s="42">
        <f t="shared" ref="LK8:MG8" si="5">+LK9+LK10</f>
        <v>2768313.1641655834</v>
      </c>
      <c r="LL8" s="42">
        <f t="shared" si="5"/>
        <v>2568313.1641655834</v>
      </c>
      <c r="LM8" s="42">
        <f t="shared" si="5"/>
        <v>2498312.1641658335</v>
      </c>
      <c r="LN8" s="42">
        <f t="shared" si="5"/>
        <v>1541733.1641658333</v>
      </c>
      <c r="LO8" s="42">
        <f t="shared" si="5"/>
        <v>2303689.6072661667</v>
      </c>
      <c r="LP8" s="42">
        <f t="shared" si="5"/>
        <v>2334703.581487</v>
      </c>
      <c r="LQ8" s="42">
        <f t="shared" si="5"/>
        <v>2335082.7480588751</v>
      </c>
      <c r="LR8" s="42">
        <f t="shared" si="5"/>
        <v>2503671.83582125</v>
      </c>
      <c r="LS8" s="42">
        <f t="shared" si="5"/>
        <v>2568668.7244993756</v>
      </c>
      <c r="LT8" s="42">
        <f t="shared" si="5"/>
        <v>2540668.7244993756</v>
      </c>
      <c r="LU8" s="42">
        <f t="shared" si="5"/>
        <v>2551335.2404993754</v>
      </c>
      <c r="LV8" s="42">
        <f t="shared" si="5"/>
        <v>0</v>
      </c>
      <c r="LW8" s="42">
        <f t="shared" si="5"/>
        <v>0</v>
      </c>
      <c r="LX8" s="42">
        <f t="shared" si="5"/>
        <v>0</v>
      </c>
      <c r="LY8" s="42">
        <f t="shared" si="5"/>
        <v>0</v>
      </c>
      <c r="LZ8" s="42">
        <f t="shared" si="5"/>
        <v>0</v>
      </c>
      <c r="MA8" s="42">
        <f t="shared" si="5"/>
        <v>0</v>
      </c>
      <c r="MB8" s="42">
        <f t="shared" si="5"/>
        <v>0</v>
      </c>
      <c r="MC8" s="42">
        <f t="shared" si="5"/>
        <v>0</v>
      </c>
      <c r="MD8" s="42">
        <f t="shared" si="5"/>
        <v>0</v>
      </c>
      <c r="ME8" s="42">
        <f t="shared" si="5"/>
        <v>0</v>
      </c>
      <c r="MF8" s="42">
        <f t="shared" si="5"/>
        <v>0</v>
      </c>
      <c r="MG8" s="42">
        <f t="shared" si="5"/>
        <v>0</v>
      </c>
    </row>
    <row r="9" spans="1:345" s="13" customFormat="1">
      <c r="A9" s="20" t="s">
        <v>14</v>
      </c>
      <c r="B9" s="14">
        <v>312000</v>
      </c>
      <c r="C9" s="15">
        <v>322000</v>
      </c>
      <c r="D9" s="15">
        <v>370000</v>
      </c>
      <c r="E9" s="15">
        <v>380000</v>
      </c>
      <c r="F9" s="15">
        <v>450000</v>
      </c>
      <c r="G9" s="15">
        <v>500000</v>
      </c>
      <c r="H9" s="15">
        <v>500000</v>
      </c>
      <c r="I9" s="15">
        <v>550000</v>
      </c>
      <c r="J9" s="15">
        <v>600000</v>
      </c>
      <c r="K9" s="15">
        <v>625000</v>
      </c>
      <c r="L9" s="15">
        <v>625000</v>
      </c>
      <c r="M9" s="15">
        <v>625000</v>
      </c>
      <c r="N9" s="15">
        <v>625000</v>
      </c>
      <c r="O9" s="15">
        <v>625000</v>
      </c>
      <c r="P9" s="13">
        <v>725000</v>
      </c>
      <c r="Q9" s="13">
        <v>725000</v>
      </c>
      <c r="R9" s="13">
        <v>725000</v>
      </c>
      <c r="S9" s="13">
        <v>775000</v>
      </c>
      <c r="T9" s="15">
        <v>805000</v>
      </c>
      <c r="U9" s="15">
        <v>805000</v>
      </c>
      <c r="V9" s="15">
        <v>805000</v>
      </c>
      <c r="W9" s="15"/>
      <c r="X9" s="15">
        <v>805000</v>
      </c>
      <c r="Y9" s="15" t="s">
        <v>44</v>
      </c>
      <c r="Z9" s="15" t="s">
        <v>44</v>
      </c>
      <c r="AA9" s="16">
        <v>805000</v>
      </c>
      <c r="AB9" s="16">
        <v>805000</v>
      </c>
      <c r="AC9" s="16">
        <v>805000</v>
      </c>
      <c r="AD9" s="15">
        <v>805000</v>
      </c>
      <c r="AE9" s="15">
        <v>805000</v>
      </c>
      <c r="AF9" s="16" t="s">
        <v>44</v>
      </c>
      <c r="AG9" s="16" t="s">
        <v>44</v>
      </c>
      <c r="AH9" s="13">
        <v>905000</v>
      </c>
      <c r="AI9" s="13">
        <v>905000</v>
      </c>
      <c r="AJ9" s="13">
        <v>905000</v>
      </c>
      <c r="AK9" s="13">
        <v>905000</v>
      </c>
      <c r="AL9" s="13">
        <v>904895</v>
      </c>
      <c r="AM9" s="13">
        <v>1004895</v>
      </c>
      <c r="AN9" s="13">
        <v>1127395</v>
      </c>
      <c r="AO9" s="13">
        <v>1127395</v>
      </c>
      <c r="AP9" s="13">
        <v>1127395</v>
      </c>
      <c r="AQ9" s="13">
        <v>1127395</v>
      </c>
      <c r="AR9" s="13">
        <v>1127395</v>
      </c>
      <c r="AS9" s="13">
        <v>1427395</v>
      </c>
      <c r="AT9" s="13">
        <v>1427395</v>
      </c>
      <c r="AU9" s="13">
        <v>1576895</v>
      </c>
      <c r="AV9" s="13">
        <v>1576895</v>
      </c>
      <c r="AX9" s="13">
        <v>1476920</v>
      </c>
      <c r="AZ9" s="13">
        <v>1626920</v>
      </c>
      <c r="BA9" s="13">
        <v>1626920</v>
      </c>
      <c r="BD9" s="13">
        <v>1626920</v>
      </c>
      <c r="BG9" s="13">
        <v>1326920</v>
      </c>
      <c r="BH9" s="13">
        <v>1326920</v>
      </c>
      <c r="BI9" s="13">
        <v>1226920</v>
      </c>
      <c r="BK9" s="13">
        <v>1276920</v>
      </c>
      <c r="BM9" s="13">
        <v>1376920</v>
      </c>
      <c r="BN9" s="13">
        <v>1376920</v>
      </c>
      <c r="BO9" s="13">
        <v>1476920</v>
      </c>
      <c r="BP9" s="13">
        <v>1476920</v>
      </c>
      <c r="BQ9" s="13">
        <v>1476920</v>
      </c>
      <c r="BR9" s="13">
        <v>1475920</v>
      </c>
      <c r="BS9" s="13">
        <v>1475920</v>
      </c>
      <c r="BT9" s="13">
        <v>1475920</v>
      </c>
      <c r="BU9" s="13">
        <v>1475920</v>
      </c>
      <c r="BV9" s="13">
        <v>1475920</v>
      </c>
      <c r="BY9" s="13">
        <v>1575920</v>
      </c>
      <c r="EC9" s="13">
        <v>3142490</v>
      </c>
      <c r="ED9" s="13">
        <v>2742490</v>
      </c>
      <c r="EE9" s="13">
        <v>2542490</v>
      </c>
      <c r="EF9" s="29">
        <v>2742490</v>
      </c>
      <c r="EG9" s="13">
        <v>2889490</v>
      </c>
      <c r="EH9" s="13">
        <v>2889490</v>
      </c>
      <c r="EI9" s="13">
        <v>3357490</v>
      </c>
      <c r="EL9" s="13">
        <v>3512490</v>
      </c>
      <c r="EM9" s="13">
        <v>3512490</v>
      </c>
      <c r="EN9" s="13">
        <v>3437490</v>
      </c>
      <c r="EO9" s="13">
        <v>3481490</v>
      </c>
      <c r="EP9" s="13">
        <v>3481490</v>
      </c>
      <c r="EQ9" s="13">
        <v>3481490</v>
      </c>
      <c r="ER9" s="13">
        <v>3581490</v>
      </c>
      <c r="ES9" s="13">
        <v>3581490</v>
      </c>
      <c r="ET9" s="13">
        <v>3653490</v>
      </c>
      <c r="EU9" s="13">
        <v>3653490</v>
      </c>
      <c r="EV9" s="13">
        <v>3609490</v>
      </c>
      <c r="EW9" s="13">
        <v>3527490</v>
      </c>
      <c r="EX9" s="13">
        <v>3525490</v>
      </c>
      <c r="EY9" s="13">
        <v>3750490</v>
      </c>
      <c r="EZ9" s="13">
        <v>3620490</v>
      </c>
      <c r="FA9" s="13">
        <v>3766490</v>
      </c>
      <c r="FB9" s="13">
        <v>3546490</v>
      </c>
      <c r="FC9" s="13">
        <v>3406490</v>
      </c>
      <c r="FD9" s="13">
        <v>3294490</v>
      </c>
      <c r="FE9" s="13">
        <v>3386490</v>
      </c>
      <c r="FF9" s="13">
        <v>3568490</v>
      </c>
      <c r="FG9" s="13">
        <v>3524490</v>
      </c>
      <c r="FH9" s="13">
        <v>3624490</v>
      </c>
      <c r="FJ9" s="13">
        <v>3974490</v>
      </c>
      <c r="FK9" s="13">
        <v>4429490</v>
      </c>
      <c r="FL9" s="13">
        <v>4429490</v>
      </c>
      <c r="FM9" s="13">
        <v>4519490</v>
      </c>
      <c r="FN9" s="13">
        <v>4719490</v>
      </c>
      <c r="FO9" s="13">
        <v>4719490</v>
      </c>
      <c r="FP9" s="13" t="s">
        <v>382</v>
      </c>
      <c r="FQ9" s="13">
        <v>5036490</v>
      </c>
      <c r="FR9" s="13">
        <v>4836490</v>
      </c>
      <c r="FS9" s="13">
        <v>4836490</v>
      </c>
      <c r="FT9" s="13">
        <v>4536490</v>
      </c>
      <c r="FU9" s="13">
        <v>4436490</v>
      </c>
      <c r="FV9" s="13">
        <v>4396490</v>
      </c>
      <c r="FW9" s="13">
        <v>4396490</v>
      </c>
      <c r="FX9" s="13">
        <v>4396490</v>
      </c>
      <c r="FY9" s="13">
        <v>3996490</v>
      </c>
      <c r="FZ9" s="13">
        <v>4296440</v>
      </c>
      <c r="GA9" s="13">
        <v>4304440</v>
      </c>
      <c r="GB9" s="13">
        <v>4304440</v>
      </c>
      <c r="GC9" s="13">
        <v>4304440</v>
      </c>
      <c r="GD9" s="13">
        <v>4304440</v>
      </c>
      <c r="GE9" s="13">
        <v>4304440</v>
      </c>
      <c r="GF9" s="13">
        <v>4604440</v>
      </c>
      <c r="GH9" s="13">
        <v>4604440</v>
      </c>
      <c r="GI9" s="13">
        <v>4304440</v>
      </c>
      <c r="GJ9" s="13">
        <v>4304440</v>
      </c>
      <c r="GK9" s="13">
        <v>4164440</v>
      </c>
      <c r="GL9" s="13">
        <v>4289440</v>
      </c>
      <c r="GM9" s="13">
        <v>3869440</v>
      </c>
      <c r="GN9" s="13">
        <v>3469440</v>
      </c>
      <c r="GO9" s="13">
        <v>3919440</v>
      </c>
      <c r="GP9" s="13">
        <v>3640440</v>
      </c>
      <c r="GQ9" s="13">
        <v>3845440</v>
      </c>
      <c r="GR9" s="13">
        <v>4143440</v>
      </c>
      <c r="GS9" s="13">
        <v>4304440</v>
      </c>
      <c r="GT9" s="13">
        <v>4854440</v>
      </c>
      <c r="GU9" s="13">
        <v>4584440</v>
      </c>
      <c r="GV9" s="13">
        <v>4314440</v>
      </c>
      <c r="GW9" s="13">
        <v>4364440</v>
      </c>
      <c r="GX9" s="13">
        <v>4364440</v>
      </c>
      <c r="GY9" s="13">
        <v>4364440</v>
      </c>
      <c r="GZ9" s="13">
        <v>4364440</v>
      </c>
      <c r="HA9" s="13">
        <v>4364440</v>
      </c>
      <c r="HB9" s="13">
        <v>4162440</v>
      </c>
      <c r="HD9" s="13">
        <v>3747440</v>
      </c>
      <c r="HE9" s="13">
        <v>3847440</v>
      </c>
      <c r="HF9" s="13">
        <v>3901440</v>
      </c>
      <c r="HG9" s="13">
        <v>3139440</v>
      </c>
      <c r="HH9" s="13">
        <v>3183440</v>
      </c>
      <c r="HI9" s="13">
        <v>3033440</v>
      </c>
      <c r="HJ9" s="13">
        <v>2711440</v>
      </c>
      <c r="HK9" s="13">
        <v>2691440</v>
      </c>
      <c r="HL9" s="13">
        <v>3041440</v>
      </c>
      <c r="HM9" s="13">
        <v>3175440</v>
      </c>
      <c r="HN9" s="13">
        <v>3135440</v>
      </c>
      <c r="HO9" s="13">
        <v>3135440</v>
      </c>
      <c r="HP9" s="13">
        <v>3091440</v>
      </c>
      <c r="HR9" s="13">
        <v>2863440</v>
      </c>
      <c r="HS9" s="13">
        <v>2727440</v>
      </c>
      <c r="HT9" s="13">
        <v>2907440</v>
      </c>
      <c r="HU9" s="13">
        <v>3011440</v>
      </c>
      <c r="HV9" s="13">
        <v>2790440</v>
      </c>
      <c r="HW9" s="13">
        <v>2818440</v>
      </c>
      <c r="HX9" s="13">
        <v>2861440</v>
      </c>
      <c r="HY9" s="13">
        <v>2860815</v>
      </c>
      <c r="HZ9" s="13">
        <v>2860815</v>
      </c>
      <c r="IA9" s="13">
        <v>2660815</v>
      </c>
      <c r="IB9" s="13">
        <v>2384815</v>
      </c>
      <c r="IC9" s="13">
        <v>2314815</v>
      </c>
      <c r="ID9" s="13">
        <v>2322815</v>
      </c>
      <c r="IE9" s="13">
        <v>2526815</v>
      </c>
      <c r="IF9" s="13">
        <v>2526815</v>
      </c>
      <c r="IG9" s="13">
        <v>2566815</v>
      </c>
      <c r="IH9" s="13">
        <v>2566815</v>
      </c>
      <c r="II9" s="13">
        <v>2560815</v>
      </c>
      <c r="IJ9" s="13">
        <v>2680815</v>
      </c>
      <c r="IK9" s="13">
        <v>2830815</v>
      </c>
      <c r="IL9" s="13">
        <v>2656815</v>
      </c>
      <c r="IM9" s="13">
        <v>2602815</v>
      </c>
      <c r="IN9" s="13">
        <v>2552815</v>
      </c>
      <c r="IO9" s="13">
        <v>2598815</v>
      </c>
      <c r="IP9" s="13">
        <v>2648815</v>
      </c>
      <c r="IQ9" s="13">
        <v>2548815</v>
      </c>
      <c r="IR9" s="13">
        <v>2498815</v>
      </c>
      <c r="IS9" s="13">
        <v>2348815</v>
      </c>
      <c r="IT9" s="13">
        <v>2448815</v>
      </c>
      <c r="IU9" s="13">
        <v>2148815</v>
      </c>
      <c r="IV9" s="13">
        <v>2248815</v>
      </c>
      <c r="IW9" s="13">
        <v>2436815</v>
      </c>
      <c r="IX9" s="13">
        <v>2803815</v>
      </c>
      <c r="IY9" s="13">
        <v>2860815</v>
      </c>
      <c r="IZ9" s="13">
        <v>3122815</v>
      </c>
      <c r="JA9" s="13">
        <v>2912815</v>
      </c>
      <c r="JB9" s="13">
        <v>2916815</v>
      </c>
      <c r="JC9" s="13">
        <v>2666815</v>
      </c>
      <c r="JD9" s="13">
        <v>2786815</v>
      </c>
      <c r="JE9" s="13">
        <v>2916815</v>
      </c>
      <c r="JF9" s="13">
        <v>2784815</v>
      </c>
      <c r="JG9" s="13">
        <v>2854815</v>
      </c>
      <c r="JH9" s="13">
        <v>2704815</v>
      </c>
      <c r="JI9" s="13">
        <v>2642815</v>
      </c>
      <c r="JJ9" s="13">
        <v>2492815</v>
      </c>
      <c r="JK9" s="13">
        <v>2616815</v>
      </c>
      <c r="JL9" s="13">
        <v>2656815</v>
      </c>
      <c r="JM9" s="13">
        <v>2676815</v>
      </c>
      <c r="JN9" s="13">
        <v>2194815</v>
      </c>
      <c r="JO9" s="13">
        <v>2118815</v>
      </c>
      <c r="JP9" s="13">
        <v>2118815</v>
      </c>
      <c r="JQ9" s="13">
        <v>2418815</v>
      </c>
      <c r="JR9" s="13">
        <v>2218815</v>
      </c>
      <c r="JS9" s="13">
        <v>2236815</v>
      </c>
      <c r="JT9" s="13">
        <v>2236815</v>
      </c>
      <c r="JU9" s="13">
        <v>2484815</v>
      </c>
      <c r="JV9" s="13">
        <v>2370815</v>
      </c>
      <c r="JW9" s="13">
        <v>2492815</v>
      </c>
      <c r="JX9" s="13">
        <v>2618815</v>
      </c>
      <c r="JY9" s="13">
        <v>2676815</v>
      </c>
      <c r="JZ9" s="13">
        <v>2628815</v>
      </c>
      <c r="KA9" s="13">
        <v>2638815</v>
      </c>
      <c r="KB9" s="13">
        <v>2638815</v>
      </c>
      <c r="KC9" s="13">
        <v>2657051</v>
      </c>
      <c r="KD9" s="13">
        <v>2657051</v>
      </c>
      <c r="KE9" s="13">
        <v>2657051</v>
      </c>
      <c r="KF9" s="13">
        <v>2657051</v>
      </c>
      <c r="KG9" s="13">
        <v>2607051</v>
      </c>
      <c r="KH9" s="13">
        <v>2607051</v>
      </c>
      <c r="KI9" s="13">
        <v>2607051</v>
      </c>
      <c r="KJ9" s="13">
        <v>2607051</v>
      </c>
      <c r="KK9" s="13">
        <v>2607051</v>
      </c>
      <c r="KL9" s="13">
        <v>2607051</v>
      </c>
      <c r="KM9" s="13">
        <v>2607051</v>
      </c>
      <c r="KN9" s="13">
        <v>2635051</v>
      </c>
      <c r="KO9" s="13">
        <v>2635051</v>
      </c>
      <c r="KP9" s="13">
        <v>2585051</v>
      </c>
      <c r="KQ9" s="13">
        <v>2585051</v>
      </c>
      <c r="KR9" s="13">
        <v>2635051</v>
      </c>
      <c r="KS9" s="13">
        <v>2593051</v>
      </c>
      <c r="KT9" s="13">
        <v>2353051</v>
      </c>
      <c r="KU9" s="13">
        <v>2153051</v>
      </c>
      <c r="KV9" s="13">
        <v>2079051</v>
      </c>
      <c r="KW9" s="13">
        <v>2079051</v>
      </c>
      <c r="KX9" s="13">
        <v>2369051</v>
      </c>
      <c r="KY9" s="13">
        <v>2369051</v>
      </c>
      <c r="KZ9" s="13">
        <v>2369051</v>
      </c>
      <c r="LA9" s="13">
        <v>2442051</v>
      </c>
      <c r="LB9" s="13">
        <v>2442051</v>
      </c>
      <c r="LC9" s="13">
        <v>2442051</v>
      </c>
      <c r="LD9" s="13">
        <v>2442051</v>
      </c>
      <c r="LE9" s="13">
        <v>2442051</v>
      </c>
      <c r="LF9" s="13">
        <v>2342051</v>
      </c>
      <c r="LG9" s="13">
        <v>2342051</v>
      </c>
      <c r="LH9" s="13">
        <v>2430051</v>
      </c>
      <c r="LI9" s="13">
        <v>2630051</v>
      </c>
      <c r="LJ9" s="13">
        <v>3050000</v>
      </c>
      <c r="LK9" s="13">
        <v>2620000</v>
      </c>
      <c r="LL9" s="13">
        <v>2420000</v>
      </c>
      <c r="LM9" s="13">
        <v>2350000</v>
      </c>
      <c r="LN9" s="13">
        <v>2210000</v>
      </c>
      <c r="LO9" s="13">
        <v>2150000</v>
      </c>
      <c r="LP9" s="13">
        <v>2170000</v>
      </c>
      <c r="LQ9" s="13">
        <v>2170000</v>
      </c>
      <c r="LR9" s="13">
        <v>2380000</v>
      </c>
      <c r="LS9" s="13">
        <v>2280735</v>
      </c>
      <c r="LT9" s="13">
        <v>2252735</v>
      </c>
      <c r="LU9" s="13">
        <v>2260735</v>
      </c>
    </row>
    <row r="10" spans="1:345" s="42" customFormat="1">
      <c r="A10" s="40" t="s">
        <v>909</v>
      </c>
      <c r="B10" s="41">
        <f>+B16-B9</f>
        <v>0</v>
      </c>
      <c r="C10" s="41">
        <f t="shared" ref="C10:BN10" si="6">+C16-C9</f>
        <v>0</v>
      </c>
      <c r="D10" s="41">
        <f t="shared" si="6"/>
        <v>0</v>
      </c>
      <c r="E10" s="41">
        <f t="shared" si="6"/>
        <v>0</v>
      </c>
      <c r="F10" s="41">
        <f t="shared" si="6"/>
        <v>0</v>
      </c>
      <c r="G10" s="41">
        <f t="shared" si="6"/>
        <v>0</v>
      </c>
      <c r="H10" s="41">
        <f t="shared" si="6"/>
        <v>0</v>
      </c>
      <c r="I10" s="41">
        <f t="shared" si="6"/>
        <v>0</v>
      </c>
      <c r="J10" s="41">
        <f t="shared" si="6"/>
        <v>0</v>
      </c>
      <c r="K10" s="41">
        <f t="shared" si="6"/>
        <v>0</v>
      </c>
      <c r="L10" s="41">
        <f t="shared" si="6"/>
        <v>0</v>
      </c>
      <c r="M10" s="41">
        <f t="shared" si="6"/>
        <v>0</v>
      </c>
      <c r="N10" s="41">
        <f t="shared" si="6"/>
        <v>-156.3125</v>
      </c>
      <c r="O10" s="41">
        <f t="shared" si="6"/>
        <v>-156.3125</v>
      </c>
      <c r="P10" s="41">
        <f t="shared" si="6"/>
        <v>-156.3125</v>
      </c>
      <c r="Q10" s="41">
        <f t="shared" si="6"/>
        <v>-156.3125</v>
      </c>
      <c r="R10" s="41">
        <f t="shared" si="6"/>
        <v>-466.25</v>
      </c>
      <c r="S10" s="41">
        <f t="shared" si="6"/>
        <v>-466.25</v>
      </c>
      <c r="T10" s="41">
        <f t="shared" si="6"/>
        <v>-466.25</v>
      </c>
      <c r="U10" s="41">
        <f t="shared" si="6"/>
        <v>-466.25</v>
      </c>
      <c r="V10" s="41">
        <f t="shared" si="6"/>
        <v>2659.9599999999627</v>
      </c>
      <c r="W10" s="41">
        <f t="shared" si="6"/>
        <v>0</v>
      </c>
      <c r="X10" s="41">
        <f t="shared" si="6"/>
        <v>2659.9699999999721</v>
      </c>
      <c r="Y10" s="41" t="e">
        <f t="shared" si="6"/>
        <v>#VALUE!</v>
      </c>
      <c r="Z10" s="41" t="e">
        <f t="shared" si="6"/>
        <v>#VALUE!</v>
      </c>
      <c r="AA10" s="41">
        <f t="shared" si="6"/>
        <v>2659.9699999999721</v>
      </c>
      <c r="AB10" s="41">
        <f t="shared" si="6"/>
        <v>2659.9699999999721</v>
      </c>
      <c r="AC10" s="41">
        <f t="shared" si="6"/>
        <v>2659.9699999999721</v>
      </c>
      <c r="AD10" s="41">
        <f t="shared" si="6"/>
        <v>2659.9699999999721</v>
      </c>
      <c r="AE10" s="41">
        <f t="shared" si="6"/>
        <v>2659.9699999999721</v>
      </c>
      <c r="AF10" s="41" t="e">
        <f t="shared" si="6"/>
        <v>#VALUE!</v>
      </c>
      <c r="AG10" s="41" t="e">
        <f t="shared" si="6"/>
        <v>#VALUE!</v>
      </c>
      <c r="AH10" s="41">
        <f t="shared" si="6"/>
        <v>5689.4199999999255</v>
      </c>
      <c r="AI10" s="41">
        <f t="shared" si="6"/>
        <v>5689.4199999999255</v>
      </c>
      <c r="AJ10" s="41">
        <f t="shared" si="6"/>
        <v>5689.4199999999255</v>
      </c>
      <c r="AK10" s="41">
        <f t="shared" si="6"/>
        <v>5689.4199999999255</v>
      </c>
      <c r="AL10" s="41">
        <f t="shared" si="6"/>
        <v>5689.4199999999255</v>
      </c>
      <c r="AM10" s="41">
        <f t="shared" si="6"/>
        <v>-13665.420000000042</v>
      </c>
      <c r="AN10" s="41">
        <f t="shared" si="6"/>
        <v>5689.4199999999255</v>
      </c>
      <c r="AO10" s="41">
        <f t="shared" si="6"/>
        <v>5689.4199999999255</v>
      </c>
      <c r="AP10" s="41">
        <f t="shared" si="6"/>
        <v>5614.5449999999255</v>
      </c>
      <c r="AQ10" s="41">
        <f t="shared" si="6"/>
        <v>6130.6699999999255</v>
      </c>
      <c r="AR10" s="41">
        <f t="shared" si="6"/>
        <v>6130.6699999999255</v>
      </c>
      <c r="AS10" s="41">
        <f t="shared" si="6"/>
        <v>7324.1299999998882</v>
      </c>
      <c r="AT10" s="41">
        <f t="shared" si="6"/>
        <v>9895.1299999998882</v>
      </c>
      <c r="AU10" s="41">
        <f t="shared" si="6"/>
        <v>9895.1299999998882</v>
      </c>
      <c r="AV10" s="41">
        <f t="shared" si="6"/>
        <v>9895.1299999998882</v>
      </c>
      <c r="AW10" s="41">
        <f t="shared" si="6"/>
        <v>0</v>
      </c>
      <c r="AX10" s="41">
        <f t="shared" si="6"/>
        <v>9895.1299999998882</v>
      </c>
      <c r="AY10" s="41">
        <f t="shared" si="6"/>
        <v>0</v>
      </c>
      <c r="AZ10" s="41">
        <f t="shared" si="6"/>
        <v>9895.1299999998882</v>
      </c>
      <c r="BA10" s="41">
        <f t="shared" si="6"/>
        <v>9895.1299999998882</v>
      </c>
      <c r="BB10" s="41">
        <f t="shared" si="6"/>
        <v>0</v>
      </c>
      <c r="BC10" s="41">
        <f t="shared" si="6"/>
        <v>0</v>
      </c>
      <c r="BD10" s="41">
        <f t="shared" si="6"/>
        <v>9895.1299999998882</v>
      </c>
      <c r="BE10" s="41">
        <f t="shared" si="6"/>
        <v>0</v>
      </c>
      <c r="BF10" s="41">
        <f t="shared" si="6"/>
        <v>0</v>
      </c>
      <c r="BG10" s="41">
        <f t="shared" si="6"/>
        <v>15158.839999999851</v>
      </c>
      <c r="BH10" s="41">
        <f t="shared" si="6"/>
        <v>15158.839999999851</v>
      </c>
      <c r="BI10" s="41">
        <f t="shared" si="6"/>
        <v>17080.339999999851</v>
      </c>
      <c r="BJ10" s="41">
        <f t="shared" si="6"/>
        <v>0</v>
      </c>
      <c r="BK10" s="41">
        <f t="shared" si="6"/>
        <v>17080.339999999851</v>
      </c>
      <c r="BL10" s="41">
        <f t="shared" si="6"/>
        <v>0</v>
      </c>
      <c r="BM10" s="41">
        <f t="shared" si="6"/>
        <v>17080.339999999851</v>
      </c>
      <c r="BN10" s="41">
        <f t="shared" si="6"/>
        <v>17080.339999999851</v>
      </c>
      <c r="BO10" s="41">
        <f t="shared" ref="BO10:DZ10" si="7">+BO16-BO9</f>
        <v>17080.339999999851</v>
      </c>
      <c r="BP10" s="41">
        <f t="shared" si="7"/>
        <v>17080.339999999851</v>
      </c>
      <c r="BQ10" s="41">
        <f t="shared" si="7"/>
        <v>17080.339999999851</v>
      </c>
      <c r="BR10" s="41">
        <f t="shared" si="7"/>
        <v>20763.049999999814</v>
      </c>
      <c r="BS10" s="41">
        <f t="shared" si="7"/>
        <v>20763.049999999814</v>
      </c>
      <c r="BT10" s="41">
        <f t="shared" si="7"/>
        <v>35674.049999999814</v>
      </c>
      <c r="BU10" s="41">
        <f t="shared" si="7"/>
        <v>35674.049999999814</v>
      </c>
      <c r="BV10" s="41">
        <f t="shared" si="7"/>
        <v>35674.049999999814</v>
      </c>
      <c r="BW10" s="41">
        <f t="shared" si="7"/>
        <v>0</v>
      </c>
      <c r="BX10" s="41">
        <f t="shared" si="7"/>
        <v>0</v>
      </c>
      <c r="BY10" s="41">
        <f t="shared" si="7"/>
        <v>35674.050000000047</v>
      </c>
      <c r="BZ10" s="41">
        <f t="shared" si="7"/>
        <v>0</v>
      </c>
      <c r="CA10" s="41">
        <f t="shared" si="7"/>
        <v>0</v>
      </c>
      <c r="CB10" s="41">
        <f t="shared" si="7"/>
        <v>0</v>
      </c>
      <c r="CC10" s="41">
        <f t="shared" si="7"/>
        <v>0</v>
      </c>
      <c r="CD10" s="41">
        <f t="shared" si="7"/>
        <v>0</v>
      </c>
      <c r="CE10" s="41">
        <f t="shared" si="7"/>
        <v>0</v>
      </c>
      <c r="CF10" s="41">
        <f t="shared" si="7"/>
        <v>0</v>
      </c>
      <c r="CG10" s="41">
        <f t="shared" si="7"/>
        <v>0</v>
      </c>
      <c r="CH10" s="41">
        <f t="shared" si="7"/>
        <v>0</v>
      </c>
      <c r="CI10" s="41">
        <f t="shared" si="7"/>
        <v>0</v>
      </c>
      <c r="CJ10" s="41">
        <f t="shared" si="7"/>
        <v>0</v>
      </c>
      <c r="CK10" s="41">
        <f t="shared" si="7"/>
        <v>0</v>
      </c>
      <c r="CL10" s="41">
        <f t="shared" si="7"/>
        <v>0</v>
      </c>
      <c r="CM10" s="41">
        <f t="shared" si="7"/>
        <v>0</v>
      </c>
      <c r="CN10" s="41">
        <f t="shared" si="7"/>
        <v>0</v>
      </c>
      <c r="CO10" s="41">
        <f t="shared" si="7"/>
        <v>0</v>
      </c>
      <c r="CP10" s="41">
        <f t="shared" si="7"/>
        <v>0</v>
      </c>
      <c r="CQ10" s="41">
        <f t="shared" si="7"/>
        <v>0</v>
      </c>
      <c r="CR10" s="41">
        <f t="shared" si="7"/>
        <v>0</v>
      </c>
      <c r="CS10" s="41">
        <f t="shared" si="7"/>
        <v>0</v>
      </c>
      <c r="CT10" s="41">
        <f t="shared" si="7"/>
        <v>0</v>
      </c>
      <c r="CU10" s="41">
        <f t="shared" si="7"/>
        <v>0</v>
      </c>
      <c r="CV10" s="41">
        <f t="shared" si="7"/>
        <v>0</v>
      </c>
      <c r="CW10" s="41">
        <f t="shared" si="7"/>
        <v>0</v>
      </c>
      <c r="CX10" s="41">
        <f t="shared" si="7"/>
        <v>0</v>
      </c>
      <c r="CY10" s="41">
        <f t="shared" si="7"/>
        <v>0</v>
      </c>
      <c r="CZ10" s="41">
        <f t="shared" si="7"/>
        <v>0</v>
      </c>
      <c r="DA10" s="41">
        <f t="shared" si="7"/>
        <v>0</v>
      </c>
      <c r="DB10" s="41">
        <f t="shared" si="7"/>
        <v>0</v>
      </c>
      <c r="DC10" s="41">
        <f t="shared" si="7"/>
        <v>0</v>
      </c>
      <c r="DD10" s="41">
        <f t="shared" si="7"/>
        <v>0</v>
      </c>
      <c r="DE10" s="41">
        <f t="shared" si="7"/>
        <v>0</v>
      </c>
      <c r="DF10" s="41">
        <f t="shared" si="7"/>
        <v>0</v>
      </c>
      <c r="DG10" s="41">
        <f t="shared" si="7"/>
        <v>0</v>
      </c>
      <c r="DH10" s="41">
        <f t="shared" si="7"/>
        <v>0</v>
      </c>
      <c r="DI10" s="41">
        <f t="shared" si="7"/>
        <v>0</v>
      </c>
      <c r="DJ10" s="41">
        <f t="shared" si="7"/>
        <v>0</v>
      </c>
      <c r="DK10" s="41">
        <f t="shared" si="7"/>
        <v>0</v>
      </c>
      <c r="DL10" s="41">
        <f t="shared" si="7"/>
        <v>0</v>
      </c>
      <c r="DM10" s="41">
        <f t="shared" si="7"/>
        <v>0</v>
      </c>
      <c r="DN10" s="41">
        <f t="shared" si="7"/>
        <v>0</v>
      </c>
      <c r="DO10" s="41">
        <f t="shared" si="7"/>
        <v>0</v>
      </c>
      <c r="DP10" s="41">
        <f t="shared" si="7"/>
        <v>0</v>
      </c>
      <c r="DQ10" s="41">
        <f t="shared" si="7"/>
        <v>0</v>
      </c>
      <c r="DR10" s="41">
        <f t="shared" si="7"/>
        <v>0</v>
      </c>
      <c r="DS10" s="41">
        <f t="shared" si="7"/>
        <v>0</v>
      </c>
      <c r="DT10" s="41">
        <f t="shared" si="7"/>
        <v>0</v>
      </c>
      <c r="DU10" s="41">
        <f t="shared" si="7"/>
        <v>0</v>
      </c>
      <c r="DV10" s="41">
        <f t="shared" si="7"/>
        <v>0</v>
      </c>
      <c r="DW10" s="41">
        <f t="shared" si="7"/>
        <v>0</v>
      </c>
      <c r="DX10" s="41">
        <f t="shared" si="7"/>
        <v>0</v>
      </c>
      <c r="DY10" s="41">
        <f t="shared" si="7"/>
        <v>0</v>
      </c>
      <c r="DZ10" s="41">
        <f t="shared" si="7"/>
        <v>0</v>
      </c>
      <c r="EA10" s="41">
        <f t="shared" ref="EA10:GL10" si="8">+EA16-EA9</f>
        <v>0</v>
      </c>
      <c r="EB10" s="41">
        <f t="shared" si="8"/>
        <v>0</v>
      </c>
      <c r="EC10" s="41">
        <f t="shared" si="8"/>
        <v>-239349.44708333351</v>
      </c>
      <c r="ED10" s="41">
        <f t="shared" si="8"/>
        <v>-239349.44708333351</v>
      </c>
      <c r="EE10" s="41">
        <f t="shared" si="8"/>
        <v>-239349.44708333351</v>
      </c>
      <c r="EF10" s="41">
        <f t="shared" si="8"/>
        <v>-239349.44708333351</v>
      </c>
      <c r="EG10" s="41">
        <f t="shared" si="8"/>
        <v>-239349.44708333351</v>
      </c>
      <c r="EH10" s="41">
        <f t="shared" si="8"/>
        <v>-239349.44708333351</v>
      </c>
      <c r="EI10" s="41">
        <f t="shared" si="8"/>
        <v>-288817.40496527776</v>
      </c>
      <c r="EJ10" s="41">
        <f t="shared" si="8"/>
        <v>0</v>
      </c>
      <c r="EK10" s="41">
        <f t="shared" si="8"/>
        <v>0</v>
      </c>
      <c r="EL10" s="41">
        <f t="shared" si="8"/>
        <v>-377133.16000000015</v>
      </c>
      <c r="EM10" s="41">
        <f t="shared" si="8"/>
        <v>-398984.48083333299</v>
      </c>
      <c r="EN10" s="41">
        <f t="shared" si="8"/>
        <v>-340595.74020833336</v>
      </c>
      <c r="EO10" s="41">
        <f t="shared" si="8"/>
        <v>-291434.26833333308</v>
      </c>
      <c r="EP10" s="41">
        <f t="shared" si="8"/>
        <v>-247731.62666666647</v>
      </c>
      <c r="EQ10" s="41">
        <f t="shared" si="8"/>
        <v>-212223.23031250015</v>
      </c>
      <c r="ER10" s="41">
        <f t="shared" si="8"/>
        <v>-165789.17354166647</v>
      </c>
      <c r="ES10" s="41">
        <f t="shared" si="8"/>
        <v>-193103.32458333299</v>
      </c>
      <c r="ET10" s="41">
        <f t="shared" si="8"/>
        <v>-176714.83395833336</v>
      </c>
      <c r="EU10" s="41">
        <f t="shared" si="8"/>
        <v>-72921.05999999959</v>
      </c>
      <c r="EV10" s="41">
        <f t="shared" si="8"/>
        <v>-61995.939583333209</v>
      </c>
      <c r="EW10" s="41">
        <f t="shared" si="8"/>
        <v>74574.815624999814</v>
      </c>
      <c r="EX10" s="41">
        <f t="shared" si="8"/>
        <v>58654.664583333768</v>
      </c>
      <c r="EY10" s="41">
        <f t="shared" si="8"/>
        <v>151522.77812500019</v>
      </c>
      <c r="EZ10" s="41">
        <f t="shared" si="8"/>
        <v>238928.0614583334</v>
      </c>
      <c r="FA10" s="41">
        <f t="shared" si="8"/>
        <v>233465.23125000019</v>
      </c>
      <c r="FB10" s="41">
        <f t="shared" si="8"/>
        <v>255316.55208333349</v>
      </c>
      <c r="FC10" s="41">
        <f t="shared" si="8"/>
        <v>242441.5</v>
      </c>
      <c r="FD10" s="41">
        <f t="shared" si="8"/>
        <v>244267.4375</v>
      </c>
      <c r="FE10" s="41">
        <f t="shared" si="8"/>
        <v>207748.6875</v>
      </c>
      <c r="FF10" s="41">
        <f t="shared" si="8"/>
        <v>213226.5</v>
      </c>
      <c r="FG10" s="41">
        <f t="shared" si="8"/>
        <v>194967.125</v>
      </c>
      <c r="FH10" s="41">
        <f t="shared" si="8"/>
        <v>215052.4375</v>
      </c>
      <c r="FI10" s="41">
        <f t="shared" si="8"/>
        <v>0</v>
      </c>
      <c r="FJ10" s="41">
        <f t="shared" si="8"/>
        <v>200688</v>
      </c>
      <c r="FK10" s="41">
        <f t="shared" si="8"/>
        <v>-2134.3125</v>
      </c>
      <c r="FL10" s="41">
        <f t="shared" si="8"/>
        <v>208821.3125</v>
      </c>
      <c r="FM10" s="41">
        <f t="shared" si="8"/>
        <v>212473.1875</v>
      </c>
      <c r="FN10" s="41">
        <f t="shared" si="8"/>
        <v>206995.375</v>
      </c>
      <c r="FO10" s="41">
        <f t="shared" si="8"/>
        <v>203343.5</v>
      </c>
      <c r="FP10" s="41" t="e">
        <f t="shared" si="8"/>
        <v>#VALUE!</v>
      </c>
      <c r="FQ10" s="41">
        <f t="shared" si="8"/>
        <v>197865.6875</v>
      </c>
      <c r="FR10" s="41">
        <f t="shared" si="8"/>
        <v>197870.60026041605</v>
      </c>
      <c r="FS10" s="41">
        <f t="shared" si="8"/>
        <v>197865.6875</v>
      </c>
      <c r="FT10" s="41">
        <f t="shared" si="8"/>
        <v>204776.3125</v>
      </c>
      <c r="FU10" s="41">
        <f t="shared" si="8"/>
        <v>201124.4375</v>
      </c>
      <c r="FV10" s="41">
        <f t="shared" si="8"/>
        <v>217308.6875</v>
      </c>
      <c r="FW10" s="41">
        <f t="shared" si="8"/>
        <v>215482.75</v>
      </c>
      <c r="FX10" s="41">
        <f t="shared" si="8"/>
        <v>220960.5625</v>
      </c>
      <c r="FY10" s="41">
        <f t="shared" si="8"/>
        <v>219134.625</v>
      </c>
      <c r="FZ10" s="41">
        <f t="shared" si="8"/>
        <v>209484.59375</v>
      </c>
      <c r="GA10" s="41">
        <f t="shared" si="8"/>
        <v>210397.5625</v>
      </c>
      <c r="GB10" s="41">
        <f t="shared" si="8"/>
        <v>212223.5</v>
      </c>
      <c r="GC10" s="41">
        <f t="shared" si="8"/>
        <v>212223.5</v>
      </c>
      <c r="GD10" s="41">
        <f t="shared" si="8"/>
        <v>210397.5625</v>
      </c>
      <c r="GE10" s="41">
        <f t="shared" si="8"/>
        <v>204006.78125</v>
      </c>
      <c r="GF10" s="41">
        <f t="shared" si="8"/>
        <v>691225.21875</v>
      </c>
      <c r="GG10" s="41">
        <f t="shared" si="8"/>
        <v>0</v>
      </c>
      <c r="GH10" s="41">
        <f t="shared" si="8"/>
        <v>189637.57486979198</v>
      </c>
      <c r="GI10" s="41">
        <f t="shared" si="8"/>
        <v>197974.09114583302</v>
      </c>
      <c r="GJ10" s="41">
        <f t="shared" si="8"/>
        <v>205347.57968750037</v>
      </c>
      <c r="GK10" s="41">
        <f t="shared" si="8"/>
        <v>201660.83541666716</v>
      </c>
      <c r="GL10" s="41">
        <f t="shared" si="8"/>
        <v>209145.55208333302</v>
      </c>
      <c r="GM10" s="41">
        <f t="shared" ref="GM10:IX10" si="9">+GM16-GM9</f>
        <v>202664.63854166679</v>
      </c>
      <c r="GN10" s="41">
        <f t="shared" si="9"/>
        <v>190628.65625</v>
      </c>
      <c r="GO10" s="41">
        <f t="shared" si="9"/>
        <v>188277.56575520849</v>
      </c>
      <c r="GP10" s="41">
        <f t="shared" si="9"/>
        <v>179286.95963541698</v>
      </c>
      <c r="GQ10" s="41">
        <f t="shared" si="9"/>
        <v>166259.38450520812</v>
      </c>
      <c r="GR10" s="41">
        <f t="shared" si="9"/>
        <v>167736.44765624963</v>
      </c>
      <c r="GS10" s="41">
        <f t="shared" si="9"/>
        <v>168671.69218750019</v>
      </c>
      <c r="GT10" s="41">
        <f t="shared" si="9"/>
        <v>176587.22604166716</v>
      </c>
      <c r="GU10" s="41">
        <f t="shared" si="9"/>
        <v>181387.79036458395</v>
      </c>
      <c r="GV10" s="41">
        <f t="shared" si="9"/>
        <v>182328.64322916605</v>
      </c>
      <c r="GW10" s="41">
        <f t="shared" si="9"/>
        <v>184448.78645833395</v>
      </c>
      <c r="GX10" s="41">
        <f t="shared" si="9"/>
        <v>185980.5770833334</v>
      </c>
      <c r="GY10" s="41">
        <f t="shared" si="9"/>
        <v>182390.43124999944</v>
      </c>
      <c r="GZ10" s="41">
        <f t="shared" si="9"/>
        <v>178898.24296875019</v>
      </c>
      <c r="HA10" s="41">
        <f t="shared" si="9"/>
        <v>176188.77265624981</v>
      </c>
      <c r="HB10" s="41">
        <f t="shared" si="9"/>
        <v>174287.16380208358</v>
      </c>
      <c r="HC10" s="41">
        <f t="shared" si="9"/>
        <v>0</v>
      </c>
      <c r="HD10" s="41">
        <f t="shared" si="9"/>
        <v>175237.9682291667</v>
      </c>
      <c r="HE10" s="41">
        <f t="shared" si="9"/>
        <v>-321909.61848958349</v>
      </c>
      <c r="HF10" s="41">
        <f t="shared" si="9"/>
        <v>180942.79479166679</v>
      </c>
      <c r="HG10" s="41">
        <f t="shared" si="9"/>
        <v>982844.40364583349</v>
      </c>
      <c r="HH10" s="41">
        <f t="shared" si="9"/>
        <v>911555.5674479166</v>
      </c>
      <c r="HI10" s="41">
        <f t="shared" si="9"/>
        <v>1113905.1526041669</v>
      </c>
      <c r="HJ10" s="41">
        <f t="shared" si="9"/>
        <v>1413121.9575520838</v>
      </c>
      <c r="HK10" s="41">
        <f t="shared" si="9"/>
        <v>1411555.5674479166</v>
      </c>
      <c r="HL10" s="41">
        <f t="shared" si="9"/>
        <v>1060772.3723958335</v>
      </c>
      <c r="HM10" s="41">
        <f t="shared" si="9"/>
        <v>910772.37239583349</v>
      </c>
      <c r="HN10" s="41">
        <f t="shared" si="9"/>
        <v>910772.37239583349</v>
      </c>
      <c r="HO10" s="41">
        <f t="shared" si="9"/>
        <v>911555.5674479166</v>
      </c>
      <c r="HP10" s="41">
        <f t="shared" si="9"/>
        <v>911555.5674479166</v>
      </c>
      <c r="HQ10" s="41">
        <f t="shared" si="9"/>
        <v>0</v>
      </c>
      <c r="HR10" s="41">
        <f t="shared" si="9"/>
        <v>910772.37239583349</v>
      </c>
      <c r="HS10" s="41">
        <f t="shared" si="9"/>
        <v>709989.17734374991</v>
      </c>
      <c r="HT10" s="41">
        <f t="shared" si="9"/>
        <v>410772.37239583349</v>
      </c>
      <c r="HU10" s="41">
        <f t="shared" si="9"/>
        <v>411555.5674479166</v>
      </c>
      <c r="HV10" s="41">
        <f t="shared" si="9"/>
        <v>922309.45755208377</v>
      </c>
      <c r="HW10" s="41">
        <f t="shared" si="9"/>
        <v>921526.26249999972</v>
      </c>
      <c r="HX10" s="41">
        <f t="shared" si="9"/>
        <v>921526.26249999972</v>
      </c>
      <c r="HY10" s="41">
        <f t="shared" si="9"/>
        <v>921526.26249999972</v>
      </c>
      <c r="HZ10" s="41">
        <f t="shared" si="9"/>
        <v>921526.26249999972</v>
      </c>
      <c r="IA10" s="41">
        <f t="shared" si="9"/>
        <v>1171526.2624999997</v>
      </c>
      <c r="IB10" s="41">
        <f t="shared" si="9"/>
        <v>1170743.0674479166</v>
      </c>
      <c r="IC10" s="41">
        <f t="shared" si="9"/>
        <v>919176.67734374991</v>
      </c>
      <c r="ID10" s="41">
        <f t="shared" si="9"/>
        <v>767349.1386814164</v>
      </c>
      <c r="IE10" s="41">
        <f t="shared" si="9"/>
        <v>467349.1386814164</v>
      </c>
      <c r="IF10" s="41">
        <f t="shared" si="9"/>
        <v>467349.1386814164</v>
      </c>
      <c r="IG10" s="41">
        <f t="shared" si="9"/>
        <v>467349.1386814164</v>
      </c>
      <c r="IH10" s="41">
        <f t="shared" si="9"/>
        <v>467349.1386814164</v>
      </c>
      <c r="II10" s="41">
        <f t="shared" si="9"/>
        <v>467349.1386814164</v>
      </c>
      <c r="IJ10" s="41">
        <f t="shared" si="9"/>
        <v>467349.1386814164</v>
      </c>
      <c r="IK10" s="41">
        <f t="shared" si="9"/>
        <v>367349.1386814164</v>
      </c>
      <c r="IL10" s="41">
        <f t="shared" si="9"/>
        <v>467349.1386814164</v>
      </c>
      <c r="IM10" s="41">
        <f t="shared" si="9"/>
        <v>467349.1386814164</v>
      </c>
      <c r="IN10" s="41">
        <f t="shared" si="9"/>
        <v>1017349.1386814164</v>
      </c>
      <c r="IO10" s="41">
        <f t="shared" si="9"/>
        <v>967349.1386814164</v>
      </c>
      <c r="IP10" s="41">
        <f t="shared" si="9"/>
        <v>907349.1386814164</v>
      </c>
      <c r="IQ10" s="41">
        <f t="shared" si="9"/>
        <v>867349.1386814164</v>
      </c>
      <c r="IR10" s="41">
        <f t="shared" si="9"/>
        <v>867349.1386814164</v>
      </c>
      <c r="IS10" s="41">
        <f t="shared" si="9"/>
        <v>1017349.1386814164</v>
      </c>
      <c r="IT10" s="41">
        <f t="shared" si="9"/>
        <v>917349.1386814164</v>
      </c>
      <c r="IU10" s="41">
        <f t="shared" si="9"/>
        <v>1217349.1386814164</v>
      </c>
      <c r="IV10" s="41">
        <f t="shared" si="9"/>
        <v>1117349.1386814164</v>
      </c>
      <c r="IW10" s="41">
        <f t="shared" si="9"/>
        <v>767349.1386814164</v>
      </c>
      <c r="IX10" s="41">
        <f t="shared" si="9"/>
        <v>417349.1386814164</v>
      </c>
      <c r="IY10" s="41">
        <f t="shared" ref="IY10:LJ10" si="10">+IY16-IY9</f>
        <v>-2043814</v>
      </c>
      <c r="IZ10" s="41">
        <f t="shared" si="10"/>
        <v>64349.1386814164</v>
      </c>
      <c r="JA10" s="41">
        <f t="shared" si="10"/>
        <v>264349.1386814164</v>
      </c>
      <c r="JB10" s="41">
        <f t="shared" si="10"/>
        <v>514349.1386814164</v>
      </c>
      <c r="JC10" s="41">
        <f t="shared" si="10"/>
        <v>814349.1386814164</v>
      </c>
      <c r="JD10" s="41">
        <f t="shared" si="10"/>
        <v>517349.1386814164</v>
      </c>
      <c r="JE10" s="41">
        <f t="shared" si="10"/>
        <v>467349.1386814164</v>
      </c>
      <c r="JF10" s="41">
        <f t="shared" si="10"/>
        <v>467349.1386814164</v>
      </c>
      <c r="JG10" s="41">
        <f t="shared" si="10"/>
        <v>467349.1386814164</v>
      </c>
      <c r="JH10" s="41">
        <f t="shared" si="10"/>
        <v>667349.1386814164</v>
      </c>
      <c r="JI10" s="41">
        <f t="shared" si="10"/>
        <v>667349.1386814164</v>
      </c>
      <c r="JJ10" s="41">
        <f t="shared" si="10"/>
        <v>867349.1386814164</v>
      </c>
      <c r="JK10" s="41">
        <f t="shared" si="10"/>
        <v>667349.1386814164</v>
      </c>
      <c r="JL10" s="41">
        <f t="shared" si="10"/>
        <v>567349.13912586076</v>
      </c>
      <c r="JM10" s="41">
        <f t="shared" si="10"/>
        <v>567349.13912586076</v>
      </c>
      <c r="JN10" s="41">
        <f t="shared" si="10"/>
        <v>1067349.1391258608</v>
      </c>
      <c r="JO10" s="41">
        <f t="shared" si="10"/>
        <v>1367349.1391258608</v>
      </c>
      <c r="JP10" s="41">
        <f t="shared" si="10"/>
        <v>1367349.1391258608</v>
      </c>
      <c r="JQ10" s="41">
        <f t="shared" si="10"/>
        <v>1067349.1391258608</v>
      </c>
      <c r="JR10" s="41">
        <f t="shared" si="10"/>
        <v>1167349.1391258608</v>
      </c>
      <c r="JS10" s="41">
        <f t="shared" si="10"/>
        <v>1167349.1391258608</v>
      </c>
      <c r="JT10" s="41">
        <f t="shared" si="10"/>
        <v>1167349.1391258608</v>
      </c>
      <c r="JU10" s="41">
        <f t="shared" si="10"/>
        <v>817349.13912586076</v>
      </c>
      <c r="JV10" s="41">
        <f t="shared" si="10"/>
        <v>717349.13912586076</v>
      </c>
      <c r="JW10" s="41">
        <f t="shared" si="10"/>
        <v>-32650.860874139238</v>
      </c>
      <c r="JX10" s="41">
        <f t="shared" si="10"/>
        <v>227349.13912586076</v>
      </c>
      <c r="JY10" s="41">
        <f t="shared" si="10"/>
        <v>277349.13912586076</v>
      </c>
      <c r="JZ10" s="41">
        <f t="shared" si="10"/>
        <v>522349.1386814164</v>
      </c>
      <c r="KA10" s="41">
        <f t="shared" si="10"/>
        <v>477349.1386814164</v>
      </c>
      <c r="KB10" s="41">
        <f t="shared" si="10"/>
        <v>477349.1386814164</v>
      </c>
      <c r="KC10" s="41">
        <f t="shared" si="10"/>
        <v>261849.1386814164</v>
      </c>
      <c r="KD10" s="41">
        <f t="shared" si="10"/>
        <v>261843.74979387457</v>
      </c>
      <c r="KE10" s="41">
        <f t="shared" si="10"/>
        <v>261843.74979387457</v>
      </c>
      <c r="KF10" s="41">
        <f t="shared" si="10"/>
        <v>261843.74979387457</v>
      </c>
      <c r="KG10" s="41">
        <f t="shared" si="10"/>
        <v>261843.74979387457</v>
      </c>
      <c r="KH10" s="41">
        <f t="shared" si="10"/>
        <v>261843.74979387457</v>
      </c>
      <c r="KI10" s="41">
        <f t="shared" si="10"/>
        <v>261843.74979387457</v>
      </c>
      <c r="KJ10" s="41">
        <f t="shared" si="10"/>
        <v>148601.6097938749</v>
      </c>
      <c r="KK10" s="41">
        <f t="shared" si="10"/>
        <v>153257.98979387479</v>
      </c>
      <c r="KL10" s="41">
        <f t="shared" si="10"/>
        <v>140870.78066845797</v>
      </c>
      <c r="KM10" s="41">
        <f t="shared" si="10"/>
        <v>140870.78066845797</v>
      </c>
      <c r="KN10" s="41">
        <f t="shared" si="10"/>
        <v>140870.78066845797</v>
      </c>
      <c r="KO10" s="41">
        <f t="shared" si="10"/>
        <v>140870.78066845797</v>
      </c>
      <c r="KP10" s="41">
        <f t="shared" si="10"/>
        <v>140870.78066845797</v>
      </c>
      <c r="KQ10" s="41">
        <f t="shared" si="10"/>
        <v>140870.78066845797</v>
      </c>
      <c r="KR10" s="41">
        <f t="shared" si="10"/>
        <v>140870.78066845797</v>
      </c>
      <c r="KS10" s="41">
        <f t="shared" si="10"/>
        <v>140870.78066845797</v>
      </c>
      <c r="KT10" s="41">
        <f t="shared" si="10"/>
        <v>140870.78066845797</v>
      </c>
      <c r="KU10" s="41">
        <f t="shared" si="10"/>
        <v>139998.00066845817</v>
      </c>
      <c r="KV10" s="41">
        <f t="shared" si="10"/>
        <v>139998.00066845817</v>
      </c>
      <c r="KW10" s="41">
        <f t="shared" si="10"/>
        <v>139998.00066845817</v>
      </c>
      <c r="KX10" s="41">
        <f t="shared" si="10"/>
        <v>139998.00066845817</v>
      </c>
      <c r="KY10" s="41">
        <f t="shared" si="10"/>
        <v>139998.00066845817</v>
      </c>
      <c r="KZ10" s="41">
        <f t="shared" si="10"/>
        <v>139998.00066845817</v>
      </c>
      <c r="LA10" s="41">
        <f t="shared" si="10"/>
        <v>139998.00066845817</v>
      </c>
      <c r="LB10" s="41">
        <f t="shared" si="10"/>
        <v>139998.00066845817</v>
      </c>
      <c r="LC10" s="41">
        <f t="shared" si="10"/>
        <v>142510.94448466692</v>
      </c>
      <c r="LD10" s="41">
        <f t="shared" si="10"/>
        <v>142632.7211415004</v>
      </c>
      <c r="LE10" s="41">
        <f t="shared" si="10"/>
        <v>142797.05443374999</v>
      </c>
      <c r="LF10" s="41">
        <f t="shared" si="10"/>
        <v>142797.05443374999</v>
      </c>
      <c r="LG10" s="41">
        <f t="shared" si="10"/>
        <v>142797.05443374999</v>
      </c>
      <c r="LH10" s="41">
        <f t="shared" si="10"/>
        <v>146260.77579004178</v>
      </c>
      <c r="LI10" s="41">
        <f t="shared" si="10"/>
        <v>146447.94240991678</v>
      </c>
      <c r="LJ10" s="41">
        <f t="shared" si="10"/>
        <v>147510.21992187528</v>
      </c>
      <c r="LK10" s="41">
        <f t="shared" ref="LK10:MG10" si="11">+LK16-LK9</f>
        <v>148313.16416558344</v>
      </c>
      <c r="LL10" s="41">
        <f t="shared" si="11"/>
        <v>148313.16416558344</v>
      </c>
      <c r="LM10" s="41">
        <f t="shared" si="11"/>
        <v>148312.1641658335</v>
      </c>
      <c r="LN10" s="41">
        <f t="shared" si="11"/>
        <v>-668266.83583416673</v>
      </c>
      <c r="LO10" s="41">
        <f t="shared" si="11"/>
        <v>153689.60726616671</v>
      </c>
      <c r="LP10" s="41">
        <f t="shared" si="11"/>
        <v>164703.58148699999</v>
      </c>
      <c r="LQ10" s="41">
        <f t="shared" si="11"/>
        <v>165082.74805887509</v>
      </c>
      <c r="LR10" s="41">
        <f t="shared" si="11"/>
        <v>123671.83582124999</v>
      </c>
      <c r="LS10" s="41">
        <f t="shared" si="11"/>
        <v>287933.72449937556</v>
      </c>
      <c r="LT10" s="41">
        <f t="shared" si="11"/>
        <v>287933.72449937556</v>
      </c>
      <c r="LU10" s="41">
        <f t="shared" si="11"/>
        <v>290600.24049937539</v>
      </c>
      <c r="LV10" s="41">
        <f t="shared" si="11"/>
        <v>0</v>
      </c>
      <c r="LW10" s="41">
        <f t="shared" si="11"/>
        <v>0</v>
      </c>
      <c r="LX10" s="41">
        <f t="shared" si="11"/>
        <v>0</v>
      </c>
      <c r="LY10" s="41">
        <f t="shared" si="11"/>
        <v>0</v>
      </c>
      <c r="LZ10" s="41">
        <f t="shared" si="11"/>
        <v>0</v>
      </c>
      <c r="MA10" s="41">
        <f t="shared" si="11"/>
        <v>0</v>
      </c>
      <c r="MB10" s="41">
        <f t="shared" si="11"/>
        <v>0</v>
      </c>
      <c r="MC10" s="41">
        <f t="shared" si="11"/>
        <v>0</v>
      </c>
      <c r="MD10" s="41">
        <f t="shared" si="11"/>
        <v>0</v>
      </c>
      <c r="ME10" s="41">
        <f t="shared" si="11"/>
        <v>0</v>
      </c>
      <c r="MF10" s="41">
        <f t="shared" si="11"/>
        <v>0</v>
      </c>
      <c r="MG10" s="41">
        <f t="shared" si="11"/>
        <v>0</v>
      </c>
    </row>
    <row r="11" spans="1:345" s="13" customFormat="1">
      <c r="B11" s="14"/>
      <c r="C11" s="15"/>
      <c r="D11" s="15"/>
      <c r="E11" s="15"/>
      <c r="F11" s="15"/>
      <c r="G11" s="15"/>
      <c r="H11" s="15"/>
      <c r="I11" s="15"/>
      <c r="J11" s="15"/>
      <c r="L11" s="15"/>
      <c r="M11" s="15"/>
      <c r="N11" s="15"/>
    </row>
    <row r="12" spans="1:345" s="13" customFormat="1">
      <c r="B12" s="14"/>
      <c r="C12" s="15"/>
      <c r="D12" s="15"/>
      <c r="E12" s="15"/>
      <c r="F12" s="15"/>
      <c r="G12" s="15"/>
      <c r="H12" s="15"/>
      <c r="I12" s="15"/>
      <c r="J12" s="15"/>
      <c r="L12" s="15"/>
      <c r="M12" s="15"/>
      <c r="N12" s="15"/>
    </row>
    <row r="13" spans="1:345" s="13" customFormat="1"/>
    <row r="14" spans="1:345" s="13" customFormat="1"/>
    <row r="15" spans="1:345" s="13" customFormat="1"/>
    <row r="16" spans="1:345" s="42" customFormat="1">
      <c r="A16" s="40" t="s">
        <v>856</v>
      </c>
      <c r="B16" s="41">
        <f>+B17+B20+B98</f>
        <v>312000</v>
      </c>
      <c r="C16" s="41">
        <f t="shared" ref="C16:BN16" si="12">+C17+C20+C98</f>
        <v>322000</v>
      </c>
      <c r="D16" s="41">
        <f t="shared" si="12"/>
        <v>370000</v>
      </c>
      <c r="E16" s="41">
        <f t="shared" si="12"/>
        <v>380000</v>
      </c>
      <c r="F16" s="41">
        <f t="shared" si="12"/>
        <v>450000</v>
      </c>
      <c r="G16" s="41">
        <f t="shared" si="12"/>
        <v>500000</v>
      </c>
      <c r="H16" s="41">
        <f t="shared" si="12"/>
        <v>500000</v>
      </c>
      <c r="I16" s="41">
        <f t="shared" si="12"/>
        <v>550000</v>
      </c>
      <c r="J16" s="41">
        <f t="shared" si="12"/>
        <v>600000</v>
      </c>
      <c r="K16" s="41">
        <f t="shared" si="12"/>
        <v>625000</v>
      </c>
      <c r="L16" s="41">
        <f t="shared" si="12"/>
        <v>625000</v>
      </c>
      <c r="M16" s="41">
        <f t="shared" si="12"/>
        <v>625000</v>
      </c>
      <c r="N16" s="41">
        <f t="shared" si="12"/>
        <v>624843.6875</v>
      </c>
      <c r="O16" s="41">
        <f t="shared" si="12"/>
        <v>624843.6875</v>
      </c>
      <c r="P16" s="41">
        <f t="shared" si="12"/>
        <v>724843.6875</v>
      </c>
      <c r="Q16" s="41">
        <f t="shared" si="12"/>
        <v>724843.6875</v>
      </c>
      <c r="R16" s="41">
        <f t="shared" si="12"/>
        <v>724533.75</v>
      </c>
      <c r="S16" s="41">
        <f t="shared" si="12"/>
        <v>774533.75</v>
      </c>
      <c r="T16" s="41">
        <f t="shared" si="12"/>
        <v>804533.75</v>
      </c>
      <c r="U16" s="41">
        <f t="shared" si="12"/>
        <v>804533.75</v>
      </c>
      <c r="V16" s="41">
        <f t="shared" si="12"/>
        <v>807659.96</v>
      </c>
      <c r="W16" s="41">
        <f t="shared" si="12"/>
        <v>0</v>
      </c>
      <c r="X16" s="41">
        <f t="shared" si="12"/>
        <v>807659.97</v>
      </c>
      <c r="Y16" s="41" t="e">
        <f t="shared" si="12"/>
        <v>#VALUE!</v>
      </c>
      <c r="Z16" s="41" t="e">
        <f t="shared" si="12"/>
        <v>#VALUE!</v>
      </c>
      <c r="AA16" s="41">
        <f t="shared" si="12"/>
        <v>807659.97</v>
      </c>
      <c r="AB16" s="41">
        <f t="shared" si="12"/>
        <v>807659.97</v>
      </c>
      <c r="AC16" s="41">
        <f t="shared" si="12"/>
        <v>807659.97</v>
      </c>
      <c r="AD16" s="41">
        <f t="shared" si="12"/>
        <v>807659.97</v>
      </c>
      <c r="AE16" s="41">
        <f t="shared" si="12"/>
        <v>807659.97</v>
      </c>
      <c r="AF16" s="41" t="e">
        <f t="shared" si="12"/>
        <v>#VALUE!</v>
      </c>
      <c r="AG16" s="41" t="e">
        <f t="shared" si="12"/>
        <v>#VALUE!</v>
      </c>
      <c r="AH16" s="41">
        <f t="shared" si="12"/>
        <v>910689.41999999993</v>
      </c>
      <c r="AI16" s="41">
        <f t="shared" si="12"/>
        <v>910689.41999999993</v>
      </c>
      <c r="AJ16" s="41">
        <f t="shared" si="12"/>
        <v>910689.41999999993</v>
      </c>
      <c r="AK16" s="41">
        <f t="shared" si="12"/>
        <v>910689.41999999993</v>
      </c>
      <c r="AL16" s="41">
        <f t="shared" si="12"/>
        <v>910584.41999999993</v>
      </c>
      <c r="AM16" s="41">
        <f t="shared" si="12"/>
        <v>991229.58</v>
      </c>
      <c r="AN16" s="41">
        <f t="shared" si="12"/>
        <v>1133084.42</v>
      </c>
      <c r="AO16" s="41">
        <f t="shared" si="12"/>
        <v>1133084.42</v>
      </c>
      <c r="AP16" s="41">
        <f t="shared" si="12"/>
        <v>1133009.5449999999</v>
      </c>
      <c r="AQ16" s="41">
        <f t="shared" si="12"/>
        <v>1133525.67</v>
      </c>
      <c r="AR16" s="41">
        <f t="shared" si="12"/>
        <v>1133525.67</v>
      </c>
      <c r="AS16" s="41">
        <f t="shared" si="12"/>
        <v>1434719.13</v>
      </c>
      <c r="AT16" s="41">
        <f t="shared" si="12"/>
        <v>1437290.13</v>
      </c>
      <c r="AU16" s="41">
        <f t="shared" si="12"/>
        <v>1586790.13</v>
      </c>
      <c r="AV16" s="41">
        <f t="shared" si="12"/>
        <v>1586790.13</v>
      </c>
      <c r="AW16" s="41">
        <f t="shared" si="12"/>
        <v>0</v>
      </c>
      <c r="AX16" s="41">
        <f t="shared" si="12"/>
        <v>1486815.13</v>
      </c>
      <c r="AY16" s="41">
        <f t="shared" si="12"/>
        <v>0</v>
      </c>
      <c r="AZ16" s="41">
        <f t="shared" si="12"/>
        <v>1636815.13</v>
      </c>
      <c r="BA16" s="41">
        <f t="shared" si="12"/>
        <v>1636815.13</v>
      </c>
      <c r="BB16" s="41">
        <f t="shared" si="12"/>
        <v>0</v>
      </c>
      <c r="BC16" s="41">
        <f t="shared" si="12"/>
        <v>0</v>
      </c>
      <c r="BD16" s="41">
        <f t="shared" si="12"/>
        <v>1636815.13</v>
      </c>
      <c r="BE16" s="41">
        <f t="shared" si="12"/>
        <v>0</v>
      </c>
      <c r="BF16" s="41">
        <f t="shared" si="12"/>
        <v>0</v>
      </c>
      <c r="BG16" s="41">
        <f t="shared" si="12"/>
        <v>1342078.8399999999</v>
      </c>
      <c r="BH16" s="41">
        <f t="shared" si="12"/>
        <v>1342078.8399999999</v>
      </c>
      <c r="BI16" s="41">
        <f t="shared" si="12"/>
        <v>1244000.3399999999</v>
      </c>
      <c r="BJ16" s="41">
        <f t="shared" si="12"/>
        <v>0</v>
      </c>
      <c r="BK16" s="41">
        <f t="shared" si="12"/>
        <v>1294000.3399999999</v>
      </c>
      <c r="BL16" s="41">
        <f t="shared" si="12"/>
        <v>0</v>
      </c>
      <c r="BM16" s="41">
        <f t="shared" si="12"/>
        <v>1394000.3399999999</v>
      </c>
      <c r="BN16" s="41">
        <f t="shared" si="12"/>
        <v>1394000.3399999999</v>
      </c>
      <c r="BO16" s="41">
        <f t="shared" ref="BO16:DZ16" si="13">+BO17+BO20+BO98</f>
        <v>1494000.3399999999</v>
      </c>
      <c r="BP16" s="41">
        <f t="shared" si="13"/>
        <v>1494000.3399999999</v>
      </c>
      <c r="BQ16" s="41">
        <f t="shared" si="13"/>
        <v>1494000.3399999999</v>
      </c>
      <c r="BR16" s="41">
        <f t="shared" si="13"/>
        <v>1496683.0499999998</v>
      </c>
      <c r="BS16" s="41">
        <f t="shared" si="13"/>
        <v>1496683.0499999998</v>
      </c>
      <c r="BT16" s="41">
        <f t="shared" si="13"/>
        <v>1511594.0499999998</v>
      </c>
      <c r="BU16" s="41">
        <f t="shared" si="13"/>
        <v>1511594.0499999998</v>
      </c>
      <c r="BV16" s="41">
        <f t="shared" si="13"/>
        <v>1511594.0499999998</v>
      </c>
      <c r="BW16" s="41">
        <f t="shared" si="13"/>
        <v>0</v>
      </c>
      <c r="BX16" s="41">
        <f t="shared" si="13"/>
        <v>0</v>
      </c>
      <c r="BY16" s="41">
        <f t="shared" si="13"/>
        <v>1611594.05</v>
      </c>
      <c r="BZ16" s="41">
        <f t="shared" si="13"/>
        <v>0</v>
      </c>
      <c r="CA16" s="41">
        <f t="shared" si="13"/>
        <v>0</v>
      </c>
      <c r="CB16" s="41">
        <f t="shared" si="13"/>
        <v>0</v>
      </c>
      <c r="CC16" s="41">
        <f t="shared" si="13"/>
        <v>0</v>
      </c>
      <c r="CD16" s="41">
        <f t="shared" si="13"/>
        <v>0</v>
      </c>
      <c r="CE16" s="41">
        <f t="shared" si="13"/>
        <v>0</v>
      </c>
      <c r="CF16" s="41">
        <f t="shared" si="13"/>
        <v>0</v>
      </c>
      <c r="CG16" s="41">
        <f t="shared" si="13"/>
        <v>0</v>
      </c>
      <c r="CH16" s="41">
        <f t="shared" si="13"/>
        <v>0</v>
      </c>
      <c r="CI16" s="41">
        <f t="shared" si="13"/>
        <v>0</v>
      </c>
      <c r="CJ16" s="41">
        <f t="shared" si="13"/>
        <v>0</v>
      </c>
      <c r="CK16" s="41">
        <f t="shared" si="13"/>
        <v>0</v>
      </c>
      <c r="CL16" s="41">
        <f t="shared" si="13"/>
        <v>0</v>
      </c>
      <c r="CM16" s="41">
        <f t="shared" si="13"/>
        <v>0</v>
      </c>
      <c r="CN16" s="41">
        <f t="shared" si="13"/>
        <v>0</v>
      </c>
      <c r="CO16" s="41">
        <f t="shared" si="13"/>
        <v>0</v>
      </c>
      <c r="CP16" s="41">
        <f t="shared" si="13"/>
        <v>0</v>
      </c>
      <c r="CQ16" s="41">
        <f t="shared" si="13"/>
        <v>0</v>
      </c>
      <c r="CR16" s="41">
        <f t="shared" si="13"/>
        <v>0</v>
      </c>
      <c r="CS16" s="41">
        <f t="shared" si="13"/>
        <v>0</v>
      </c>
      <c r="CT16" s="41">
        <f t="shared" si="13"/>
        <v>0</v>
      </c>
      <c r="CU16" s="41">
        <f t="shared" si="13"/>
        <v>0</v>
      </c>
      <c r="CV16" s="41">
        <f t="shared" si="13"/>
        <v>0</v>
      </c>
      <c r="CW16" s="41">
        <f t="shared" si="13"/>
        <v>0</v>
      </c>
      <c r="CX16" s="41">
        <f t="shared" si="13"/>
        <v>0</v>
      </c>
      <c r="CY16" s="41">
        <f t="shared" si="13"/>
        <v>0</v>
      </c>
      <c r="CZ16" s="41">
        <f t="shared" si="13"/>
        <v>0</v>
      </c>
      <c r="DA16" s="41">
        <f t="shared" si="13"/>
        <v>0</v>
      </c>
      <c r="DB16" s="41">
        <f t="shared" si="13"/>
        <v>0</v>
      </c>
      <c r="DC16" s="41">
        <f t="shared" si="13"/>
        <v>0</v>
      </c>
      <c r="DD16" s="41">
        <f t="shared" si="13"/>
        <v>0</v>
      </c>
      <c r="DE16" s="41">
        <f t="shared" si="13"/>
        <v>0</v>
      </c>
      <c r="DF16" s="41">
        <f t="shared" si="13"/>
        <v>0</v>
      </c>
      <c r="DG16" s="41">
        <f t="shared" si="13"/>
        <v>0</v>
      </c>
      <c r="DH16" s="41">
        <f t="shared" si="13"/>
        <v>0</v>
      </c>
      <c r="DI16" s="41">
        <f t="shared" si="13"/>
        <v>0</v>
      </c>
      <c r="DJ16" s="41">
        <f t="shared" si="13"/>
        <v>0</v>
      </c>
      <c r="DK16" s="41">
        <f t="shared" si="13"/>
        <v>0</v>
      </c>
      <c r="DL16" s="41">
        <f t="shared" si="13"/>
        <v>0</v>
      </c>
      <c r="DM16" s="41">
        <f t="shared" si="13"/>
        <v>0</v>
      </c>
      <c r="DN16" s="41">
        <f t="shared" si="13"/>
        <v>0</v>
      </c>
      <c r="DO16" s="41">
        <f t="shared" si="13"/>
        <v>0</v>
      </c>
      <c r="DP16" s="41">
        <f t="shared" si="13"/>
        <v>0</v>
      </c>
      <c r="DQ16" s="41">
        <f t="shared" si="13"/>
        <v>0</v>
      </c>
      <c r="DR16" s="41">
        <f t="shared" si="13"/>
        <v>0</v>
      </c>
      <c r="DS16" s="41">
        <f t="shared" si="13"/>
        <v>0</v>
      </c>
      <c r="DT16" s="41">
        <f t="shared" si="13"/>
        <v>0</v>
      </c>
      <c r="DU16" s="41">
        <f t="shared" si="13"/>
        <v>0</v>
      </c>
      <c r="DV16" s="41">
        <f t="shared" si="13"/>
        <v>0</v>
      </c>
      <c r="DW16" s="41">
        <f t="shared" si="13"/>
        <v>0</v>
      </c>
      <c r="DX16" s="41">
        <f t="shared" si="13"/>
        <v>0</v>
      </c>
      <c r="DY16" s="41">
        <f t="shared" si="13"/>
        <v>0</v>
      </c>
      <c r="DZ16" s="41">
        <f t="shared" si="13"/>
        <v>0</v>
      </c>
      <c r="EA16" s="41">
        <f t="shared" ref="EA16:GL16" si="14">+EA17+EA20+EA98</f>
        <v>0</v>
      </c>
      <c r="EB16" s="41">
        <f t="shared" si="14"/>
        <v>0</v>
      </c>
      <c r="EC16" s="41">
        <f t="shared" si="14"/>
        <v>2903140.5529166665</v>
      </c>
      <c r="ED16" s="41">
        <f t="shared" si="14"/>
        <v>2503140.5529166665</v>
      </c>
      <c r="EE16" s="41">
        <f t="shared" si="14"/>
        <v>2303140.5529166665</v>
      </c>
      <c r="EF16" s="41">
        <f t="shared" si="14"/>
        <v>2503140.5529166665</v>
      </c>
      <c r="EG16" s="41">
        <f t="shared" si="14"/>
        <v>2650140.5529166665</v>
      </c>
      <c r="EH16" s="41">
        <f t="shared" si="14"/>
        <v>2650140.5529166665</v>
      </c>
      <c r="EI16" s="41">
        <f t="shared" si="14"/>
        <v>3068672.5950347222</v>
      </c>
      <c r="EJ16" s="41">
        <f t="shared" si="14"/>
        <v>0</v>
      </c>
      <c r="EK16" s="41">
        <f t="shared" si="14"/>
        <v>0</v>
      </c>
      <c r="EL16" s="41">
        <f t="shared" si="14"/>
        <v>3135356.84</v>
      </c>
      <c r="EM16" s="41">
        <f t="shared" si="14"/>
        <v>3113505.519166667</v>
      </c>
      <c r="EN16" s="41">
        <f t="shared" si="14"/>
        <v>3096894.2597916666</v>
      </c>
      <c r="EO16" s="41">
        <f t="shared" si="14"/>
        <v>3190055.7316666669</v>
      </c>
      <c r="EP16" s="41">
        <f t="shared" si="14"/>
        <v>3233758.3733333335</v>
      </c>
      <c r="EQ16" s="41">
        <f t="shared" si="14"/>
        <v>3269266.7696874999</v>
      </c>
      <c r="ER16" s="41">
        <f t="shared" si="14"/>
        <v>3415700.8264583335</v>
      </c>
      <c r="ES16" s="41">
        <f t="shared" si="14"/>
        <v>3388386.675416667</v>
      </c>
      <c r="ET16" s="41">
        <f t="shared" si="14"/>
        <v>3476775.1660416666</v>
      </c>
      <c r="EU16" s="41">
        <f t="shared" si="14"/>
        <v>3580568.9400000004</v>
      </c>
      <c r="EV16" s="41">
        <f t="shared" si="14"/>
        <v>3547494.0604166668</v>
      </c>
      <c r="EW16" s="41">
        <f t="shared" si="14"/>
        <v>3602064.8156249998</v>
      </c>
      <c r="EX16" s="41">
        <f t="shared" si="14"/>
        <v>3584144.6645833338</v>
      </c>
      <c r="EY16" s="41">
        <f t="shared" si="14"/>
        <v>3902012.7781250002</v>
      </c>
      <c r="EZ16" s="41">
        <f t="shared" si="14"/>
        <v>3859418.0614583334</v>
      </c>
      <c r="FA16" s="41">
        <f t="shared" si="14"/>
        <v>3999955.2312500002</v>
      </c>
      <c r="FB16" s="41">
        <f t="shared" si="14"/>
        <v>3801806.5520833335</v>
      </c>
      <c r="FC16" s="41">
        <f t="shared" si="14"/>
        <v>3648931.5</v>
      </c>
      <c r="FD16" s="41">
        <f t="shared" si="14"/>
        <v>3538757.4375</v>
      </c>
      <c r="FE16" s="41">
        <f t="shared" si="14"/>
        <v>3594238.6875</v>
      </c>
      <c r="FF16" s="41">
        <f t="shared" si="14"/>
        <v>3781716.5</v>
      </c>
      <c r="FG16" s="41">
        <f t="shared" si="14"/>
        <v>3719457.125</v>
      </c>
      <c r="FH16" s="41">
        <f t="shared" si="14"/>
        <v>3839542.4375</v>
      </c>
      <c r="FI16" s="41">
        <f t="shared" si="14"/>
        <v>0</v>
      </c>
      <c r="FJ16" s="41">
        <f t="shared" si="14"/>
        <v>4175178</v>
      </c>
      <c r="FK16" s="41">
        <f t="shared" si="14"/>
        <v>4427355.6875</v>
      </c>
      <c r="FL16" s="41">
        <f t="shared" si="14"/>
        <v>4638311.3125</v>
      </c>
      <c r="FM16" s="41">
        <f t="shared" si="14"/>
        <v>4731963.1875</v>
      </c>
      <c r="FN16" s="41">
        <f t="shared" si="14"/>
        <v>4926485.375</v>
      </c>
      <c r="FO16" s="41">
        <f t="shared" si="14"/>
        <v>4922833.5</v>
      </c>
      <c r="FP16" s="41">
        <f t="shared" si="14"/>
        <v>4918833.5</v>
      </c>
      <c r="FQ16" s="41">
        <f t="shared" si="14"/>
        <v>5234355.6875</v>
      </c>
      <c r="FR16" s="41">
        <f t="shared" si="14"/>
        <v>5034360.600260416</v>
      </c>
      <c r="FS16" s="41">
        <f t="shared" si="14"/>
        <v>5034355.6875</v>
      </c>
      <c r="FT16" s="41">
        <f t="shared" si="14"/>
        <v>4741266.3125</v>
      </c>
      <c r="FU16" s="41">
        <f t="shared" si="14"/>
        <v>4637614.4375</v>
      </c>
      <c r="FV16" s="41">
        <f t="shared" si="14"/>
        <v>4613798.6875</v>
      </c>
      <c r="FW16" s="41">
        <f t="shared" si="14"/>
        <v>4611972.75</v>
      </c>
      <c r="FX16" s="41">
        <f t="shared" si="14"/>
        <v>4617450.5625</v>
      </c>
      <c r="FY16" s="41">
        <f t="shared" si="14"/>
        <v>4215624.625</v>
      </c>
      <c r="FZ16" s="41">
        <f t="shared" si="14"/>
        <v>4505924.59375</v>
      </c>
      <c r="GA16" s="41">
        <f t="shared" si="14"/>
        <v>4514837.5625</v>
      </c>
      <c r="GB16" s="41">
        <f t="shared" si="14"/>
        <v>4516663.5</v>
      </c>
      <c r="GC16" s="41">
        <f t="shared" si="14"/>
        <v>4516663.5</v>
      </c>
      <c r="GD16" s="41">
        <f t="shared" si="14"/>
        <v>4514837.5625</v>
      </c>
      <c r="GE16" s="41">
        <f t="shared" si="14"/>
        <v>4508446.78125</v>
      </c>
      <c r="GF16" s="41">
        <f t="shared" si="14"/>
        <v>5295665.21875</v>
      </c>
      <c r="GG16" s="41">
        <f t="shared" si="14"/>
        <v>0</v>
      </c>
      <c r="GH16" s="41">
        <f t="shared" si="14"/>
        <v>4794077.574869792</v>
      </c>
      <c r="GI16" s="41">
        <f t="shared" si="14"/>
        <v>4502414.091145833</v>
      </c>
      <c r="GJ16" s="41">
        <f t="shared" si="14"/>
        <v>4509787.5796875004</v>
      </c>
      <c r="GK16" s="41">
        <f t="shared" si="14"/>
        <v>4366100.8354166672</v>
      </c>
      <c r="GL16" s="41">
        <f t="shared" si="14"/>
        <v>4498585.552083333</v>
      </c>
      <c r="GM16" s="41">
        <f t="shared" ref="GM16:IX16" si="15">+GM17+GM20+GM98</f>
        <v>4072104.6385416668</v>
      </c>
      <c r="GN16" s="41">
        <f t="shared" si="15"/>
        <v>3660068.65625</v>
      </c>
      <c r="GO16" s="41">
        <f t="shared" si="15"/>
        <v>4107717.5657552085</v>
      </c>
      <c r="GP16" s="41">
        <f t="shared" si="15"/>
        <v>3819726.959635417</v>
      </c>
      <c r="GQ16" s="41">
        <f t="shared" si="15"/>
        <v>4011699.3845052081</v>
      </c>
      <c r="GR16" s="41">
        <f t="shared" si="15"/>
        <v>4311176.4476562496</v>
      </c>
      <c r="GS16" s="41">
        <f t="shared" si="15"/>
        <v>4473111.6921875002</v>
      </c>
      <c r="GT16" s="41">
        <f t="shared" si="15"/>
        <v>5031027.2260416672</v>
      </c>
      <c r="GU16" s="41">
        <f t="shared" si="15"/>
        <v>4765827.790364584</v>
      </c>
      <c r="GV16" s="41">
        <f t="shared" si="15"/>
        <v>4496768.643229166</v>
      </c>
      <c r="GW16" s="41">
        <f t="shared" si="15"/>
        <v>4548888.786458334</v>
      </c>
      <c r="GX16" s="41">
        <f t="shared" si="15"/>
        <v>4550420.5770833334</v>
      </c>
      <c r="GY16" s="41">
        <f t="shared" si="15"/>
        <v>4546830.4312499994</v>
      </c>
      <c r="GZ16" s="41">
        <f t="shared" si="15"/>
        <v>4543338.2429687502</v>
      </c>
      <c r="HA16" s="41">
        <f t="shared" si="15"/>
        <v>4540628.7726562498</v>
      </c>
      <c r="HB16" s="41">
        <f t="shared" si="15"/>
        <v>4336727.1638020836</v>
      </c>
      <c r="HC16" s="41">
        <f t="shared" si="15"/>
        <v>0</v>
      </c>
      <c r="HD16" s="41">
        <f t="shared" si="15"/>
        <v>3922677.9682291667</v>
      </c>
      <c r="HE16" s="41">
        <f t="shared" si="15"/>
        <v>3525530.3815104165</v>
      </c>
      <c r="HF16" s="41">
        <f t="shared" si="15"/>
        <v>4082382.7947916668</v>
      </c>
      <c r="HG16" s="41">
        <f t="shared" si="15"/>
        <v>4122284.4036458335</v>
      </c>
      <c r="HH16" s="41">
        <f t="shared" si="15"/>
        <v>4094995.5674479166</v>
      </c>
      <c r="HI16" s="41">
        <f t="shared" si="15"/>
        <v>4147345.1526041669</v>
      </c>
      <c r="HJ16" s="41">
        <f t="shared" si="15"/>
        <v>4124561.9575520838</v>
      </c>
      <c r="HK16" s="41">
        <f t="shared" si="15"/>
        <v>4102995.5674479166</v>
      </c>
      <c r="HL16" s="41">
        <f t="shared" si="15"/>
        <v>4102212.3723958335</v>
      </c>
      <c r="HM16" s="41">
        <f t="shared" si="15"/>
        <v>4086212.3723958335</v>
      </c>
      <c r="HN16" s="41">
        <f t="shared" si="15"/>
        <v>4046212.3723958335</v>
      </c>
      <c r="HO16" s="41">
        <f t="shared" si="15"/>
        <v>4046995.5674479166</v>
      </c>
      <c r="HP16" s="41">
        <f t="shared" si="15"/>
        <v>4002995.5674479166</v>
      </c>
      <c r="HQ16" s="41">
        <f t="shared" si="15"/>
        <v>0</v>
      </c>
      <c r="HR16" s="41">
        <f t="shared" si="15"/>
        <v>3774212.3723958335</v>
      </c>
      <c r="HS16" s="41">
        <f t="shared" si="15"/>
        <v>3437429.1773437499</v>
      </c>
      <c r="HT16" s="41">
        <f t="shared" si="15"/>
        <v>3318212.3723958335</v>
      </c>
      <c r="HU16" s="41">
        <f t="shared" si="15"/>
        <v>3422995.5674479166</v>
      </c>
      <c r="HV16" s="41">
        <f t="shared" si="15"/>
        <v>3712749.4575520838</v>
      </c>
      <c r="HW16" s="41">
        <f t="shared" si="15"/>
        <v>3739966.2624999997</v>
      </c>
      <c r="HX16" s="41">
        <f t="shared" si="15"/>
        <v>3782966.2624999997</v>
      </c>
      <c r="HY16" s="41">
        <f t="shared" si="15"/>
        <v>3782341.2624999997</v>
      </c>
      <c r="HZ16" s="41">
        <f t="shared" si="15"/>
        <v>3782341.2624999997</v>
      </c>
      <c r="IA16" s="41">
        <f t="shared" si="15"/>
        <v>3832341.2624999997</v>
      </c>
      <c r="IB16" s="41">
        <f t="shared" si="15"/>
        <v>3555558.0674479166</v>
      </c>
      <c r="IC16" s="41">
        <f t="shared" si="15"/>
        <v>3233991.6773437499</v>
      </c>
      <c r="ID16" s="41">
        <f t="shared" si="15"/>
        <v>3090164.1386814164</v>
      </c>
      <c r="IE16" s="41">
        <f t="shared" si="15"/>
        <v>2994164.1386814164</v>
      </c>
      <c r="IF16" s="41">
        <f t="shared" si="15"/>
        <v>2994164.1386814164</v>
      </c>
      <c r="IG16" s="41">
        <f t="shared" si="15"/>
        <v>3034164.1386814164</v>
      </c>
      <c r="IH16" s="41">
        <f t="shared" si="15"/>
        <v>3034164.1386814164</v>
      </c>
      <c r="II16" s="41">
        <f t="shared" si="15"/>
        <v>3028164.1386814164</v>
      </c>
      <c r="IJ16" s="41">
        <f t="shared" si="15"/>
        <v>3148164.1386814164</v>
      </c>
      <c r="IK16" s="41">
        <f t="shared" si="15"/>
        <v>3198164.1386814164</v>
      </c>
      <c r="IL16" s="41">
        <f t="shared" si="15"/>
        <v>3124164.1386814164</v>
      </c>
      <c r="IM16" s="41">
        <f t="shared" si="15"/>
        <v>3070164.1386814164</v>
      </c>
      <c r="IN16" s="41">
        <f t="shared" si="15"/>
        <v>3570164.1386814164</v>
      </c>
      <c r="IO16" s="41">
        <f t="shared" si="15"/>
        <v>3566164.1386814164</v>
      </c>
      <c r="IP16" s="41">
        <f t="shared" si="15"/>
        <v>3556164.1386814164</v>
      </c>
      <c r="IQ16" s="41">
        <f t="shared" si="15"/>
        <v>3416164.1386814164</v>
      </c>
      <c r="IR16" s="41">
        <f t="shared" si="15"/>
        <v>3366164.1386814164</v>
      </c>
      <c r="IS16" s="41">
        <f t="shared" si="15"/>
        <v>3366164.1386814164</v>
      </c>
      <c r="IT16" s="41">
        <f t="shared" si="15"/>
        <v>3366164.1386814164</v>
      </c>
      <c r="IU16" s="41">
        <f t="shared" si="15"/>
        <v>3366164.1386814164</v>
      </c>
      <c r="IV16" s="41">
        <f t="shared" si="15"/>
        <v>3366164.1386814164</v>
      </c>
      <c r="IW16" s="41">
        <f t="shared" si="15"/>
        <v>3204164.1386814164</v>
      </c>
      <c r="IX16" s="41">
        <f t="shared" si="15"/>
        <v>3221164.1386814164</v>
      </c>
      <c r="IY16" s="41">
        <f t="shared" ref="IY16:LJ16" si="16">+IY17+IY20+IY98</f>
        <v>817001</v>
      </c>
      <c r="IZ16" s="41">
        <f t="shared" si="16"/>
        <v>3187164.1386814164</v>
      </c>
      <c r="JA16" s="41">
        <f t="shared" si="16"/>
        <v>3177164.1386814164</v>
      </c>
      <c r="JB16" s="41">
        <f t="shared" si="16"/>
        <v>3431164.1386814164</v>
      </c>
      <c r="JC16" s="41">
        <f t="shared" si="16"/>
        <v>3481164.1386814164</v>
      </c>
      <c r="JD16" s="41">
        <f t="shared" si="16"/>
        <v>3304164.1386814164</v>
      </c>
      <c r="JE16" s="41">
        <f t="shared" si="16"/>
        <v>3384164.1386814164</v>
      </c>
      <c r="JF16" s="41">
        <f t="shared" si="16"/>
        <v>3252164.1386814164</v>
      </c>
      <c r="JG16" s="41">
        <f t="shared" si="16"/>
        <v>3322164.1386814164</v>
      </c>
      <c r="JH16" s="41">
        <f t="shared" si="16"/>
        <v>3372164.1386814164</v>
      </c>
      <c r="JI16" s="41">
        <f t="shared" si="16"/>
        <v>3310164.1386814164</v>
      </c>
      <c r="JJ16" s="41">
        <f t="shared" si="16"/>
        <v>3360164.1386814164</v>
      </c>
      <c r="JK16" s="41">
        <f t="shared" si="16"/>
        <v>3284164.1386814164</v>
      </c>
      <c r="JL16" s="41">
        <f t="shared" si="16"/>
        <v>3224164.1391258608</v>
      </c>
      <c r="JM16" s="41">
        <f t="shared" si="16"/>
        <v>3244164.1391258608</v>
      </c>
      <c r="JN16" s="41">
        <f t="shared" si="16"/>
        <v>3262164.1391258608</v>
      </c>
      <c r="JO16" s="41">
        <f t="shared" si="16"/>
        <v>3486164.1391258608</v>
      </c>
      <c r="JP16" s="41">
        <f t="shared" si="16"/>
        <v>3486164.1391258608</v>
      </c>
      <c r="JQ16" s="41">
        <f t="shared" si="16"/>
        <v>3486164.1391258608</v>
      </c>
      <c r="JR16" s="41">
        <f t="shared" si="16"/>
        <v>3386164.1391258608</v>
      </c>
      <c r="JS16" s="41">
        <f t="shared" si="16"/>
        <v>3404164.1391258608</v>
      </c>
      <c r="JT16" s="41">
        <f t="shared" si="16"/>
        <v>3404164.1391258608</v>
      </c>
      <c r="JU16" s="41">
        <f t="shared" si="16"/>
        <v>3302164.1391258608</v>
      </c>
      <c r="JV16" s="41">
        <f t="shared" si="16"/>
        <v>3088164.1391258608</v>
      </c>
      <c r="JW16" s="41">
        <f t="shared" si="16"/>
        <v>2460164.1391258608</v>
      </c>
      <c r="JX16" s="41">
        <f t="shared" si="16"/>
        <v>2846164.1391258608</v>
      </c>
      <c r="JY16" s="41">
        <f t="shared" si="16"/>
        <v>2954164.1391258608</v>
      </c>
      <c r="JZ16" s="41">
        <f t="shared" si="16"/>
        <v>3151164.1386814164</v>
      </c>
      <c r="KA16" s="41">
        <f t="shared" si="16"/>
        <v>3116164.1386814164</v>
      </c>
      <c r="KB16" s="41">
        <f t="shared" si="16"/>
        <v>3116164.1386814164</v>
      </c>
      <c r="KC16" s="41">
        <f t="shared" si="16"/>
        <v>2918900.1386814164</v>
      </c>
      <c r="KD16" s="41">
        <f t="shared" si="16"/>
        <v>2918894.7497938746</v>
      </c>
      <c r="KE16" s="41">
        <f t="shared" si="16"/>
        <v>2918894.7497938746</v>
      </c>
      <c r="KF16" s="41">
        <f t="shared" si="16"/>
        <v>2918894.7497938746</v>
      </c>
      <c r="KG16" s="41">
        <f t="shared" si="16"/>
        <v>2868894.7497938746</v>
      </c>
      <c r="KH16" s="41">
        <f t="shared" si="16"/>
        <v>2868894.7497938746</v>
      </c>
      <c r="KI16" s="41">
        <f t="shared" si="16"/>
        <v>2868894.7497938746</v>
      </c>
      <c r="KJ16" s="41">
        <f t="shared" si="16"/>
        <v>2755652.6097938749</v>
      </c>
      <c r="KK16" s="41">
        <f t="shared" si="16"/>
        <v>2760308.9897938748</v>
      </c>
      <c r="KL16" s="41">
        <f t="shared" si="16"/>
        <v>2747921.780668458</v>
      </c>
      <c r="KM16" s="41">
        <f t="shared" si="16"/>
        <v>2747921.780668458</v>
      </c>
      <c r="KN16" s="41">
        <f t="shared" si="16"/>
        <v>2775921.780668458</v>
      </c>
      <c r="KO16" s="41">
        <f t="shared" si="16"/>
        <v>2775921.780668458</v>
      </c>
      <c r="KP16" s="41">
        <f t="shared" si="16"/>
        <v>2725921.780668458</v>
      </c>
      <c r="KQ16" s="41">
        <f t="shared" si="16"/>
        <v>2725921.780668458</v>
      </c>
      <c r="KR16" s="41">
        <f t="shared" si="16"/>
        <v>2775921.780668458</v>
      </c>
      <c r="KS16" s="41">
        <f t="shared" si="16"/>
        <v>2733921.780668458</v>
      </c>
      <c r="KT16" s="41">
        <f t="shared" si="16"/>
        <v>2493921.780668458</v>
      </c>
      <c r="KU16" s="41">
        <f t="shared" si="16"/>
        <v>2293049.0006684582</v>
      </c>
      <c r="KV16" s="41">
        <f t="shared" si="16"/>
        <v>2219049.0006684582</v>
      </c>
      <c r="KW16" s="41">
        <f t="shared" si="16"/>
        <v>2219049.0006684582</v>
      </c>
      <c r="KX16" s="41">
        <f t="shared" si="16"/>
        <v>2509049.0006684582</v>
      </c>
      <c r="KY16" s="41">
        <f t="shared" si="16"/>
        <v>2509049.0006684582</v>
      </c>
      <c r="KZ16" s="41">
        <f t="shared" si="16"/>
        <v>2509049.0006684582</v>
      </c>
      <c r="LA16" s="41">
        <f t="shared" si="16"/>
        <v>2582049.0006684582</v>
      </c>
      <c r="LB16" s="41">
        <f t="shared" si="16"/>
        <v>2582049.0006684582</v>
      </c>
      <c r="LC16" s="41">
        <f t="shared" si="16"/>
        <v>2584561.9444846669</v>
      </c>
      <c r="LD16" s="41">
        <f t="shared" si="16"/>
        <v>2584683.7211415004</v>
      </c>
      <c r="LE16" s="41">
        <f t="shared" si="16"/>
        <v>2584848.05443375</v>
      </c>
      <c r="LF16" s="41">
        <f t="shared" si="16"/>
        <v>2484848.05443375</v>
      </c>
      <c r="LG16" s="41">
        <f t="shared" si="16"/>
        <v>2484848.05443375</v>
      </c>
      <c r="LH16" s="41">
        <f t="shared" si="16"/>
        <v>2576311.7757900418</v>
      </c>
      <c r="LI16" s="41">
        <f t="shared" si="16"/>
        <v>2776498.9424099168</v>
      </c>
      <c r="LJ16" s="41">
        <f t="shared" si="16"/>
        <v>3197510.2199218753</v>
      </c>
      <c r="LK16" s="41">
        <f t="shared" ref="LK16:MG16" si="17">+LK17+LK20+LK98</f>
        <v>2768313.1641655834</v>
      </c>
      <c r="LL16" s="41">
        <f t="shared" si="17"/>
        <v>2568313.1641655834</v>
      </c>
      <c r="LM16" s="41">
        <f t="shared" si="17"/>
        <v>2498312.1641658335</v>
      </c>
      <c r="LN16" s="41">
        <f t="shared" si="17"/>
        <v>1541733.1641658333</v>
      </c>
      <c r="LO16" s="41">
        <f t="shared" si="17"/>
        <v>2303689.6072661667</v>
      </c>
      <c r="LP16" s="41">
        <f t="shared" si="17"/>
        <v>2334703.581487</v>
      </c>
      <c r="LQ16" s="41">
        <f t="shared" si="17"/>
        <v>2335082.7480588751</v>
      </c>
      <c r="LR16" s="41">
        <f t="shared" si="17"/>
        <v>2503671.83582125</v>
      </c>
      <c r="LS16" s="41">
        <f t="shared" si="17"/>
        <v>2568668.7244993756</v>
      </c>
      <c r="LT16" s="41">
        <f t="shared" si="17"/>
        <v>2540668.7244993756</v>
      </c>
      <c r="LU16" s="41">
        <f t="shared" si="17"/>
        <v>2551335.2404993754</v>
      </c>
      <c r="LV16" s="41">
        <f t="shared" si="17"/>
        <v>0</v>
      </c>
      <c r="LW16" s="41">
        <f t="shared" si="17"/>
        <v>0</v>
      </c>
      <c r="LX16" s="41">
        <f t="shared" si="17"/>
        <v>0</v>
      </c>
      <c r="LY16" s="41">
        <f t="shared" si="17"/>
        <v>0</v>
      </c>
      <c r="LZ16" s="41">
        <f t="shared" si="17"/>
        <v>0</v>
      </c>
      <c r="MA16" s="41">
        <f t="shared" si="17"/>
        <v>0</v>
      </c>
      <c r="MB16" s="41">
        <f t="shared" si="17"/>
        <v>0</v>
      </c>
      <c r="MC16" s="41">
        <f t="shared" si="17"/>
        <v>0</v>
      </c>
      <c r="MD16" s="41">
        <f t="shared" si="17"/>
        <v>0</v>
      </c>
      <c r="ME16" s="41">
        <f t="shared" si="17"/>
        <v>0</v>
      </c>
      <c r="MF16" s="41">
        <f t="shared" si="17"/>
        <v>0</v>
      </c>
      <c r="MG16" s="41">
        <f t="shared" si="17"/>
        <v>0</v>
      </c>
    </row>
    <row r="17" spans="1:345" s="13" customFormat="1">
      <c r="A17" s="28" t="s">
        <v>1030</v>
      </c>
      <c r="B17" s="14">
        <v>312000</v>
      </c>
      <c r="C17" s="15">
        <v>322000</v>
      </c>
      <c r="D17" s="15">
        <v>370000</v>
      </c>
      <c r="E17" s="15">
        <v>380000</v>
      </c>
      <c r="F17" s="15">
        <v>450000</v>
      </c>
      <c r="G17" s="15">
        <v>378554.31</v>
      </c>
      <c r="H17" s="15">
        <v>378554.31</v>
      </c>
      <c r="I17" s="15">
        <v>428554.31</v>
      </c>
      <c r="J17" s="15">
        <v>478554.31</v>
      </c>
      <c r="K17" s="15">
        <v>503554.31</v>
      </c>
      <c r="L17" s="15">
        <v>503554.31</v>
      </c>
      <c r="M17" s="15">
        <v>428554.31</v>
      </c>
      <c r="N17" s="15">
        <v>428554.31</v>
      </c>
      <c r="O17" s="15">
        <v>428554.31</v>
      </c>
      <c r="P17" s="13">
        <v>491054.31</v>
      </c>
      <c r="Q17" s="13">
        <v>491054.31</v>
      </c>
      <c r="R17" s="13">
        <v>491054.31</v>
      </c>
      <c r="S17" s="13">
        <v>541054.31000000006</v>
      </c>
      <c r="T17" s="13">
        <v>547054.31000000006</v>
      </c>
      <c r="U17" s="13">
        <v>547054.31000000006</v>
      </c>
      <c r="V17" s="15">
        <v>550155.52000000002</v>
      </c>
      <c r="W17" s="16"/>
      <c r="X17" s="15">
        <v>550155.53</v>
      </c>
      <c r="Y17" s="15" t="s">
        <v>44</v>
      </c>
      <c r="Z17" s="15" t="s">
        <v>44</v>
      </c>
      <c r="AA17" s="15">
        <v>550155.53</v>
      </c>
      <c r="AB17" s="15">
        <v>550155.53</v>
      </c>
      <c r="AC17" s="15">
        <v>550155.53</v>
      </c>
      <c r="AD17" s="15">
        <v>550155.53</v>
      </c>
      <c r="AE17" s="15">
        <v>550155.53</v>
      </c>
      <c r="AF17" s="16" t="s">
        <v>44</v>
      </c>
      <c r="AG17" s="16" t="s">
        <v>44</v>
      </c>
      <c r="AH17" s="13">
        <v>608184.98</v>
      </c>
      <c r="AI17" s="13">
        <v>608184.98</v>
      </c>
      <c r="AJ17" s="13">
        <v>608184.98</v>
      </c>
      <c r="AK17" s="13">
        <v>608184.98</v>
      </c>
      <c r="AL17" s="13">
        <v>608079.98</v>
      </c>
      <c r="AM17" s="13">
        <v>688725.14</v>
      </c>
      <c r="AN17" s="13">
        <v>757079.98</v>
      </c>
      <c r="AO17" s="13">
        <v>757079.98</v>
      </c>
      <c r="AP17" s="13">
        <v>757079.98</v>
      </c>
      <c r="AQ17" s="13">
        <v>757079.98</v>
      </c>
      <c r="AR17" s="13">
        <v>757079.98</v>
      </c>
      <c r="AS17" s="13">
        <v>958373.44</v>
      </c>
      <c r="AT17" s="13">
        <v>960944.44</v>
      </c>
      <c r="AU17" s="13">
        <v>1060419.44</v>
      </c>
      <c r="AV17" s="13">
        <v>1060419.44</v>
      </c>
      <c r="AX17" s="13">
        <v>960444.44</v>
      </c>
      <c r="AZ17" s="13">
        <v>1110444.44</v>
      </c>
      <c r="BA17" s="13">
        <v>1110444.44</v>
      </c>
      <c r="BD17" s="13">
        <v>1110444.44</v>
      </c>
      <c r="BG17" s="13">
        <v>815708.15</v>
      </c>
      <c r="BH17" s="13">
        <v>815708.15</v>
      </c>
      <c r="BI17" s="13">
        <v>717629.65</v>
      </c>
      <c r="BK17" s="13">
        <v>767629.65</v>
      </c>
      <c r="BM17" s="13">
        <v>867629.65</v>
      </c>
      <c r="BN17" s="13">
        <v>867629.65</v>
      </c>
      <c r="BO17" s="13">
        <v>934329.65</v>
      </c>
      <c r="BP17" s="13">
        <v>934329.65</v>
      </c>
      <c r="BQ17" s="13">
        <v>934329.65</v>
      </c>
      <c r="BR17" s="13">
        <v>937004.86</v>
      </c>
      <c r="BS17" s="13">
        <v>937004.86</v>
      </c>
      <c r="BT17" s="13">
        <v>951923.36</v>
      </c>
      <c r="BU17" s="13">
        <v>951923.36</v>
      </c>
      <c r="BV17" s="13">
        <v>951923.36</v>
      </c>
      <c r="BY17" s="13">
        <v>1051923.3600000001</v>
      </c>
      <c r="EC17" s="13">
        <v>1978709.29</v>
      </c>
      <c r="ED17" s="13">
        <v>1578709.29</v>
      </c>
      <c r="EE17" s="13">
        <v>1378709.29</v>
      </c>
      <c r="EF17" s="13">
        <v>1578709.29</v>
      </c>
      <c r="EG17" s="13">
        <v>1725709.29</v>
      </c>
      <c r="EH17" s="13">
        <v>1725709.29</v>
      </c>
      <c r="EI17" s="13">
        <v>2193709.29</v>
      </c>
      <c r="EL17" s="13">
        <v>2348709.29</v>
      </c>
      <c r="EM17" s="13">
        <v>2348709.29</v>
      </c>
      <c r="EN17" s="13">
        <v>2315709.54</v>
      </c>
      <c r="EO17" s="13">
        <v>2359705.54</v>
      </c>
      <c r="EP17" s="13">
        <v>2359705.54</v>
      </c>
      <c r="EQ17" s="13">
        <v>2359705.54</v>
      </c>
      <c r="ER17" s="13">
        <v>2459705.54</v>
      </c>
      <c r="ES17" s="13">
        <v>2459705.54</v>
      </c>
      <c r="ET17" s="13">
        <v>2531705.54</v>
      </c>
      <c r="EU17" s="13">
        <v>2531705.54</v>
      </c>
      <c r="EV17" s="13">
        <v>2487705</v>
      </c>
      <c r="EW17" s="13">
        <v>2405705</v>
      </c>
      <c r="EX17" s="13">
        <v>2415099</v>
      </c>
      <c r="EY17" s="13">
        <v>2640099</v>
      </c>
      <c r="EZ17" s="13">
        <v>2310099</v>
      </c>
      <c r="FA17" s="13">
        <v>2256099</v>
      </c>
      <c r="FB17" s="13">
        <v>2036099</v>
      </c>
      <c r="FC17" s="13">
        <v>1896099</v>
      </c>
      <c r="FD17" s="13">
        <v>1784099</v>
      </c>
      <c r="FE17" s="13">
        <v>1876099</v>
      </c>
      <c r="FF17" s="13">
        <v>2058099</v>
      </c>
      <c r="FG17" s="13">
        <v>2014099</v>
      </c>
      <c r="FH17" s="13">
        <v>2114099</v>
      </c>
      <c r="FJ17" s="13">
        <v>2436953</v>
      </c>
      <c r="FK17" s="13">
        <v>2680001</v>
      </c>
      <c r="FL17" s="13">
        <v>2680001</v>
      </c>
      <c r="FM17" s="13">
        <v>2770001</v>
      </c>
      <c r="FN17" s="13">
        <v>2970001</v>
      </c>
      <c r="FO17" s="13">
        <v>2970001</v>
      </c>
      <c r="FP17" s="13">
        <v>2966001</v>
      </c>
      <c r="FQ17" s="13">
        <v>3287001</v>
      </c>
      <c r="FR17" s="13">
        <v>3487001</v>
      </c>
      <c r="FS17" s="13">
        <v>3487001</v>
      </c>
      <c r="FT17" s="13">
        <v>2387001</v>
      </c>
      <c r="FU17" s="13">
        <v>2287001</v>
      </c>
      <c r="FV17" s="13">
        <v>2270489</v>
      </c>
      <c r="FW17" s="13">
        <v>2270489</v>
      </c>
      <c r="FX17" s="13">
        <v>2270489</v>
      </c>
      <c r="FY17" s="13">
        <v>1870489</v>
      </c>
      <c r="FZ17" s="13">
        <v>2159876</v>
      </c>
      <c r="GA17" s="13">
        <v>2159876</v>
      </c>
      <c r="GB17" s="13">
        <v>2159876</v>
      </c>
      <c r="GC17" s="13">
        <v>2159876</v>
      </c>
      <c r="GD17" s="13">
        <v>2159876</v>
      </c>
      <c r="GE17" s="13">
        <v>2159876</v>
      </c>
      <c r="GF17" s="13">
        <v>2959876</v>
      </c>
      <c r="GH17" s="13">
        <v>2459876</v>
      </c>
      <c r="GI17" s="13">
        <v>2159876</v>
      </c>
      <c r="GJ17" s="13">
        <v>2159876</v>
      </c>
      <c r="GK17" s="13">
        <v>2019876</v>
      </c>
      <c r="GL17" s="13">
        <v>2144876</v>
      </c>
      <c r="GM17" s="13">
        <v>1724876</v>
      </c>
      <c r="GN17" s="13">
        <v>1324876</v>
      </c>
      <c r="GO17" s="13">
        <v>1978626</v>
      </c>
      <c r="GP17" s="13">
        <v>1700876</v>
      </c>
      <c r="GQ17" s="13">
        <v>1904626</v>
      </c>
      <c r="GR17" s="13">
        <v>2202626</v>
      </c>
      <c r="GS17" s="13">
        <v>2363626</v>
      </c>
      <c r="GT17" s="13">
        <v>2913626</v>
      </c>
      <c r="GU17" s="13">
        <v>2643626</v>
      </c>
      <c r="GV17" s="13">
        <v>2373626</v>
      </c>
      <c r="GW17" s="13">
        <v>2423626</v>
      </c>
      <c r="GX17" s="13">
        <v>2423626</v>
      </c>
      <c r="GY17" s="13">
        <v>2423626</v>
      </c>
      <c r="GZ17" s="13">
        <v>2423626</v>
      </c>
      <c r="HA17" s="13">
        <v>2423626</v>
      </c>
      <c r="HB17" s="13">
        <v>2221626</v>
      </c>
      <c r="HD17" s="13">
        <v>1806626</v>
      </c>
      <c r="HE17" s="13">
        <v>1406626</v>
      </c>
      <c r="HF17" s="13">
        <v>1960626</v>
      </c>
      <c r="HG17" s="13">
        <v>1998626</v>
      </c>
      <c r="HH17" s="13">
        <v>2042626</v>
      </c>
      <c r="HI17" s="13">
        <v>2092626</v>
      </c>
      <c r="HJ17" s="13">
        <v>2070626</v>
      </c>
      <c r="HK17" s="13">
        <v>2050626</v>
      </c>
      <c r="HL17" s="13">
        <v>2050626</v>
      </c>
      <c r="HM17" s="13">
        <v>2034626</v>
      </c>
      <c r="HN17" s="13">
        <v>1994626</v>
      </c>
      <c r="HO17" s="13">
        <v>1994626</v>
      </c>
      <c r="HP17" s="13">
        <v>1950626</v>
      </c>
      <c r="HR17" s="13">
        <v>1722626</v>
      </c>
      <c r="HS17" s="13">
        <v>1386626</v>
      </c>
      <c r="HT17" s="13">
        <v>1266626</v>
      </c>
      <c r="HU17" s="13">
        <v>1370626</v>
      </c>
      <c r="HV17" s="13">
        <v>1649626</v>
      </c>
      <c r="HW17" s="13">
        <v>1677626</v>
      </c>
      <c r="HX17" s="13">
        <v>1720626</v>
      </c>
      <c r="HY17" s="13">
        <v>1720001</v>
      </c>
      <c r="HZ17" s="13">
        <v>1720001</v>
      </c>
      <c r="IA17" s="13">
        <v>1770001</v>
      </c>
      <c r="IB17" s="13">
        <v>1494001</v>
      </c>
      <c r="IC17" s="13">
        <v>1174001</v>
      </c>
      <c r="ID17" s="13">
        <v>1032001</v>
      </c>
      <c r="IE17" s="13">
        <v>936001</v>
      </c>
      <c r="IF17" s="13">
        <v>936001</v>
      </c>
      <c r="IG17" s="13">
        <v>976001</v>
      </c>
      <c r="IH17" s="13">
        <v>976001</v>
      </c>
      <c r="II17" s="13">
        <v>970001</v>
      </c>
      <c r="IJ17" s="13">
        <v>1090001</v>
      </c>
      <c r="IK17" s="13">
        <v>1140001</v>
      </c>
      <c r="IL17" s="13">
        <v>1066001</v>
      </c>
      <c r="IM17" s="13">
        <v>1012001</v>
      </c>
      <c r="IN17" s="13">
        <v>1512001</v>
      </c>
      <c r="IO17" s="13">
        <v>1508001</v>
      </c>
      <c r="IP17" s="13">
        <v>1498001</v>
      </c>
      <c r="IQ17" s="13">
        <v>1358001</v>
      </c>
      <c r="IR17" s="13">
        <v>1308001</v>
      </c>
      <c r="IS17" s="13">
        <v>1308001</v>
      </c>
      <c r="IT17" s="13">
        <v>1308001</v>
      </c>
      <c r="IU17" s="13">
        <v>1308001</v>
      </c>
      <c r="IV17" s="13">
        <v>1308001</v>
      </c>
      <c r="IW17" s="13">
        <v>1146001</v>
      </c>
      <c r="IX17" s="13">
        <v>1163001</v>
      </c>
      <c r="IY17" s="13">
        <v>817001</v>
      </c>
      <c r="IZ17" s="13">
        <v>1129001</v>
      </c>
      <c r="JA17" s="13">
        <v>1119001</v>
      </c>
      <c r="JB17" s="13">
        <v>1373001</v>
      </c>
      <c r="JC17" s="13">
        <v>1423001</v>
      </c>
      <c r="JD17" s="13">
        <v>1246001</v>
      </c>
      <c r="JE17" s="13">
        <v>1326001</v>
      </c>
      <c r="JF17" s="13">
        <v>1194001</v>
      </c>
      <c r="JG17" s="13">
        <v>1264001</v>
      </c>
      <c r="JH17" s="13">
        <v>1314001</v>
      </c>
      <c r="JI17" s="13">
        <v>1252001</v>
      </c>
      <c r="JJ17" s="13">
        <v>1302001</v>
      </c>
      <c r="JK17" s="13">
        <v>1226001</v>
      </c>
      <c r="JL17" s="13">
        <v>1166001</v>
      </c>
      <c r="JM17" s="13">
        <v>1186001</v>
      </c>
      <c r="JN17" s="13">
        <v>1204001</v>
      </c>
      <c r="JO17" s="13">
        <v>1428001</v>
      </c>
      <c r="JP17" s="13">
        <v>1428001</v>
      </c>
      <c r="JQ17" s="13">
        <v>1428001</v>
      </c>
      <c r="JR17" s="13">
        <v>1328001</v>
      </c>
      <c r="JS17" s="13">
        <v>1346001</v>
      </c>
      <c r="JT17" s="13">
        <v>1346001</v>
      </c>
      <c r="JU17" s="13">
        <v>1244001</v>
      </c>
      <c r="JV17" s="13">
        <v>1030001</v>
      </c>
      <c r="JW17" s="13">
        <v>402001</v>
      </c>
      <c r="JX17" s="13">
        <v>788001</v>
      </c>
      <c r="JY17" s="13">
        <v>896001</v>
      </c>
      <c r="JZ17" s="13">
        <v>1093001</v>
      </c>
      <c r="KA17" s="13">
        <v>1058001</v>
      </c>
      <c r="KB17" s="13">
        <v>1058001</v>
      </c>
      <c r="KC17" s="13">
        <v>1076237</v>
      </c>
      <c r="KD17" s="13">
        <v>1076237</v>
      </c>
      <c r="KE17" s="13">
        <v>1076237</v>
      </c>
      <c r="KF17" s="13">
        <v>1076237</v>
      </c>
      <c r="KG17" s="13">
        <v>1026237</v>
      </c>
      <c r="KH17" s="13">
        <v>1026237</v>
      </c>
      <c r="KI17" s="13">
        <v>1026237</v>
      </c>
      <c r="KJ17" s="13">
        <v>1026237</v>
      </c>
      <c r="KK17" s="13">
        <v>1026237</v>
      </c>
      <c r="KL17" s="13">
        <v>1026237</v>
      </c>
      <c r="KM17" s="13">
        <v>1026237</v>
      </c>
      <c r="KN17" s="13">
        <v>1054237</v>
      </c>
      <c r="KO17" s="13">
        <v>1054237</v>
      </c>
      <c r="KP17" s="13">
        <v>1004237</v>
      </c>
      <c r="KQ17" s="13">
        <v>1004237</v>
      </c>
      <c r="KR17" s="13">
        <v>1054237</v>
      </c>
      <c r="KS17" s="13">
        <v>1012237</v>
      </c>
      <c r="KT17" s="13">
        <v>772237</v>
      </c>
      <c r="KU17" s="13">
        <v>772237</v>
      </c>
      <c r="KV17" s="13">
        <v>698237</v>
      </c>
      <c r="KW17" s="13">
        <v>698237</v>
      </c>
      <c r="KX17" s="13">
        <v>988237</v>
      </c>
      <c r="KY17" s="13">
        <v>988237</v>
      </c>
      <c r="KZ17" s="13">
        <v>988237</v>
      </c>
      <c r="LA17" s="13">
        <v>1061237</v>
      </c>
      <c r="LB17" s="13">
        <v>1061237</v>
      </c>
      <c r="LC17" s="13">
        <v>1061237</v>
      </c>
      <c r="LD17" s="13">
        <v>1056875</v>
      </c>
      <c r="LE17" s="13">
        <v>1056875</v>
      </c>
      <c r="LF17" s="13">
        <v>956875</v>
      </c>
      <c r="LG17" s="13">
        <v>956875</v>
      </c>
      <c r="LH17" s="13">
        <v>1044875</v>
      </c>
      <c r="LI17" s="13">
        <v>1244875</v>
      </c>
      <c r="LJ17" s="13">
        <v>1664823</v>
      </c>
      <c r="LK17" s="13">
        <v>1234823</v>
      </c>
      <c r="LL17" s="13">
        <v>1034823</v>
      </c>
      <c r="LM17" s="13">
        <v>964823</v>
      </c>
      <c r="LN17" s="13">
        <v>8244</v>
      </c>
      <c r="LO17" s="13">
        <v>764824</v>
      </c>
      <c r="LP17" s="13">
        <v>900000</v>
      </c>
      <c r="LQ17" s="13">
        <v>900000</v>
      </c>
      <c r="LR17" s="13">
        <v>850238</v>
      </c>
      <c r="LS17" s="13">
        <v>800000</v>
      </c>
      <c r="LT17" s="13">
        <v>772000</v>
      </c>
      <c r="LU17" s="13">
        <v>180000</v>
      </c>
    </row>
    <row r="18" spans="1:345" s="13" customFormat="1">
      <c r="A18" s="28" t="s">
        <v>253</v>
      </c>
      <c r="B18" s="14"/>
      <c r="C18" s="15"/>
      <c r="D18" s="15"/>
      <c r="E18" s="15"/>
      <c r="F18" s="15"/>
      <c r="G18" s="15"/>
      <c r="H18" s="15"/>
      <c r="I18" s="15"/>
      <c r="J18" s="15"/>
      <c r="K18" s="15"/>
      <c r="L18" s="15"/>
      <c r="M18" s="15"/>
      <c r="N18" s="15"/>
      <c r="O18" s="15"/>
      <c r="V18" s="15"/>
      <c r="W18" s="16"/>
      <c r="X18" s="15"/>
      <c r="Y18" s="15"/>
      <c r="Z18" s="15"/>
      <c r="AA18" s="15"/>
      <c r="AB18" s="15"/>
      <c r="AC18" s="15"/>
      <c r="AD18" s="15"/>
      <c r="AE18" s="15"/>
      <c r="AF18" s="16"/>
      <c r="AG18" s="16"/>
      <c r="EC18" s="13">
        <v>435000</v>
      </c>
      <c r="ED18" s="13">
        <v>435000</v>
      </c>
      <c r="EE18" s="13">
        <v>435000</v>
      </c>
      <c r="EF18" s="13">
        <v>435000</v>
      </c>
      <c r="EG18" s="13">
        <v>482000</v>
      </c>
      <c r="EH18" s="13">
        <v>432000</v>
      </c>
      <c r="EI18" s="13">
        <v>300000</v>
      </c>
      <c r="EL18" s="13">
        <v>300000</v>
      </c>
      <c r="EM18" s="13">
        <v>300000</v>
      </c>
      <c r="EN18" s="13">
        <v>295000</v>
      </c>
      <c r="EO18" s="13">
        <v>295000</v>
      </c>
      <c r="EP18" s="13">
        <v>295000</v>
      </c>
      <c r="EQ18" s="13">
        <v>295000</v>
      </c>
      <c r="ER18" s="13">
        <v>295000</v>
      </c>
      <c r="ES18" s="13">
        <v>295000</v>
      </c>
      <c r="ET18" s="13">
        <v>295000</v>
      </c>
      <c r="EU18" s="13">
        <v>295000</v>
      </c>
      <c r="EV18" s="13">
        <v>275000</v>
      </c>
      <c r="EW18" s="13">
        <v>255000</v>
      </c>
      <c r="EX18" s="13">
        <v>185000</v>
      </c>
      <c r="EY18" s="13">
        <v>124000</v>
      </c>
    </row>
    <row r="19" spans="1:345" s="13" customFormat="1">
      <c r="A19" s="28" t="s">
        <v>254</v>
      </c>
      <c r="B19" s="14"/>
      <c r="C19" s="15"/>
      <c r="D19" s="15"/>
      <c r="E19" s="15"/>
      <c r="F19" s="15"/>
      <c r="G19" s="15"/>
      <c r="H19" s="15"/>
      <c r="I19" s="15"/>
      <c r="J19" s="15"/>
      <c r="K19" s="15"/>
      <c r="L19" s="15"/>
      <c r="M19" s="15"/>
      <c r="N19" s="15"/>
      <c r="O19" s="15"/>
      <c r="V19" s="15"/>
      <c r="W19" s="16"/>
      <c r="X19" s="15"/>
      <c r="Y19" s="15"/>
      <c r="Z19" s="15"/>
      <c r="AA19" s="15"/>
      <c r="AB19" s="15"/>
      <c r="AC19" s="15"/>
      <c r="AD19" s="15"/>
      <c r="AE19" s="15"/>
      <c r="AF19" s="16"/>
      <c r="AG19" s="16"/>
      <c r="EC19" s="13">
        <v>1543709.29</v>
      </c>
      <c r="ED19" s="13">
        <v>1143709.29</v>
      </c>
      <c r="EE19" s="13">
        <v>943709.29</v>
      </c>
      <c r="EF19" s="13">
        <v>1143709.29</v>
      </c>
      <c r="EG19" s="13">
        <v>1243709.29</v>
      </c>
      <c r="EH19" s="13">
        <v>1293709.29</v>
      </c>
      <c r="EI19" s="13">
        <v>1893709.29</v>
      </c>
      <c r="EL19" s="13">
        <v>2048709.29</v>
      </c>
      <c r="EM19" s="13">
        <v>2048709.29</v>
      </c>
      <c r="EN19" s="13">
        <v>2020705.54</v>
      </c>
      <c r="EO19" s="13">
        <v>2064705.54</v>
      </c>
      <c r="EP19" s="13">
        <v>2064705.54</v>
      </c>
      <c r="EQ19" s="13">
        <v>2064705.54</v>
      </c>
      <c r="ER19" s="13">
        <v>2164705.54</v>
      </c>
      <c r="ES19" s="13">
        <v>2164705.54</v>
      </c>
      <c r="ET19" s="13">
        <v>2236705.54</v>
      </c>
      <c r="EU19" s="13">
        <v>2236705.54</v>
      </c>
      <c r="EV19" s="13">
        <v>2212705</v>
      </c>
      <c r="EW19" s="13">
        <v>2150705</v>
      </c>
      <c r="EX19" s="13">
        <v>2230099</v>
      </c>
      <c r="EY19" s="13">
        <v>2516099</v>
      </c>
    </row>
    <row r="20" spans="1:345" s="13" customFormat="1">
      <c r="A20" s="114" t="s">
        <v>1029</v>
      </c>
      <c r="B20" s="41">
        <f>+B21+B31</f>
        <v>0</v>
      </c>
      <c r="C20" s="41">
        <f t="shared" ref="C20:BN20" si="18">+C21+C31</f>
        <v>0</v>
      </c>
      <c r="D20" s="41">
        <f t="shared" si="18"/>
        <v>0</v>
      </c>
      <c r="E20" s="41">
        <f t="shared" si="18"/>
        <v>0</v>
      </c>
      <c r="F20" s="41">
        <f t="shared" si="18"/>
        <v>0</v>
      </c>
      <c r="G20" s="41">
        <f t="shared" si="18"/>
        <v>121445.69</v>
      </c>
      <c r="H20" s="41">
        <f t="shared" si="18"/>
        <v>121445.69</v>
      </c>
      <c r="I20" s="41">
        <f t="shared" si="18"/>
        <v>121445.69</v>
      </c>
      <c r="J20" s="41">
        <f t="shared" si="18"/>
        <v>121445.69</v>
      </c>
      <c r="K20" s="41">
        <f t="shared" si="18"/>
        <v>121445.69</v>
      </c>
      <c r="L20" s="41">
        <f t="shared" si="18"/>
        <v>121445.69</v>
      </c>
      <c r="M20" s="41">
        <f t="shared" si="18"/>
        <v>196445.69</v>
      </c>
      <c r="N20" s="41">
        <f t="shared" si="18"/>
        <v>196289.3775</v>
      </c>
      <c r="O20" s="41">
        <f t="shared" si="18"/>
        <v>196289.3775</v>
      </c>
      <c r="P20" s="41">
        <f t="shared" si="18"/>
        <v>233789.3775</v>
      </c>
      <c r="Q20" s="41">
        <f t="shared" si="18"/>
        <v>233789.3775</v>
      </c>
      <c r="R20" s="41">
        <f t="shared" si="18"/>
        <v>233479.44</v>
      </c>
      <c r="S20" s="41">
        <f t="shared" si="18"/>
        <v>233479.44</v>
      </c>
      <c r="T20" s="41">
        <f t="shared" si="18"/>
        <v>257479.44</v>
      </c>
      <c r="U20" s="41">
        <f t="shared" si="18"/>
        <v>257479.44</v>
      </c>
      <c r="V20" s="41">
        <f t="shared" si="18"/>
        <v>257504.43999999997</v>
      </c>
      <c r="W20" s="41">
        <f t="shared" si="18"/>
        <v>0</v>
      </c>
      <c r="X20" s="41">
        <f t="shared" si="18"/>
        <v>257504.43999999997</v>
      </c>
      <c r="Y20" s="41">
        <f t="shared" si="18"/>
        <v>0</v>
      </c>
      <c r="Z20" s="41">
        <f t="shared" si="18"/>
        <v>0</v>
      </c>
      <c r="AA20" s="41">
        <f t="shared" si="18"/>
        <v>257504.43999999997</v>
      </c>
      <c r="AB20" s="41">
        <f t="shared" si="18"/>
        <v>257504.43999999997</v>
      </c>
      <c r="AC20" s="41">
        <f t="shared" si="18"/>
        <v>257504.43999999997</v>
      </c>
      <c r="AD20" s="41">
        <f t="shared" si="18"/>
        <v>257504.43999999997</v>
      </c>
      <c r="AE20" s="41">
        <f t="shared" si="18"/>
        <v>257504.43999999997</v>
      </c>
      <c r="AF20" s="41">
        <f t="shared" si="18"/>
        <v>0</v>
      </c>
      <c r="AG20" s="41">
        <f t="shared" si="18"/>
        <v>0</v>
      </c>
      <c r="AH20" s="41">
        <f t="shared" si="18"/>
        <v>302504.43999999994</v>
      </c>
      <c r="AI20" s="41">
        <f t="shared" si="18"/>
        <v>302504.43999999994</v>
      </c>
      <c r="AJ20" s="41">
        <f t="shared" si="18"/>
        <v>302504.43999999994</v>
      </c>
      <c r="AK20" s="41">
        <f t="shared" si="18"/>
        <v>302504.43999999994</v>
      </c>
      <c r="AL20" s="41">
        <f t="shared" si="18"/>
        <v>302504.43999999994</v>
      </c>
      <c r="AM20" s="41">
        <f t="shared" si="18"/>
        <v>302504.43999999994</v>
      </c>
      <c r="AN20" s="41">
        <f t="shared" si="18"/>
        <v>376004.43999999994</v>
      </c>
      <c r="AO20" s="41">
        <f t="shared" si="18"/>
        <v>376004.43999999994</v>
      </c>
      <c r="AP20" s="41">
        <f t="shared" si="18"/>
        <v>375929.565</v>
      </c>
      <c r="AQ20" s="41">
        <f t="shared" si="18"/>
        <v>376445.69</v>
      </c>
      <c r="AR20" s="41">
        <f t="shared" si="18"/>
        <v>376445.69</v>
      </c>
      <c r="AS20" s="41">
        <f t="shared" si="18"/>
        <v>476345.69</v>
      </c>
      <c r="AT20" s="41">
        <f t="shared" si="18"/>
        <v>476345.69</v>
      </c>
      <c r="AU20" s="41">
        <f t="shared" si="18"/>
        <v>526370.68999999994</v>
      </c>
      <c r="AV20" s="41">
        <f t="shared" si="18"/>
        <v>526370.68999999994</v>
      </c>
      <c r="AW20" s="41">
        <f t="shared" si="18"/>
        <v>0</v>
      </c>
      <c r="AX20" s="41">
        <f t="shared" si="18"/>
        <v>526370.68999999994</v>
      </c>
      <c r="AY20" s="41">
        <f t="shared" si="18"/>
        <v>0</v>
      </c>
      <c r="AZ20" s="41">
        <f t="shared" si="18"/>
        <v>526370.68999999994</v>
      </c>
      <c r="BA20" s="41">
        <f t="shared" si="18"/>
        <v>526370.68999999994</v>
      </c>
      <c r="BB20" s="41">
        <f t="shared" si="18"/>
        <v>0</v>
      </c>
      <c r="BC20" s="41">
        <f t="shared" si="18"/>
        <v>0</v>
      </c>
      <c r="BD20" s="41">
        <f t="shared" si="18"/>
        <v>526370.68999999994</v>
      </c>
      <c r="BE20" s="41">
        <f t="shared" si="18"/>
        <v>0</v>
      </c>
      <c r="BF20" s="41">
        <f t="shared" si="18"/>
        <v>0</v>
      </c>
      <c r="BG20" s="41">
        <f t="shared" si="18"/>
        <v>526370.68999999994</v>
      </c>
      <c r="BH20" s="41">
        <f t="shared" si="18"/>
        <v>526370.68999999994</v>
      </c>
      <c r="BI20" s="41">
        <f t="shared" si="18"/>
        <v>526370.68999999994</v>
      </c>
      <c r="BJ20" s="41">
        <f t="shared" si="18"/>
        <v>0</v>
      </c>
      <c r="BK20" s="41">
        <f t="shared" si="18"/>
        <v>526370.68999999994</v>
      </c>
      <c r="BL20" s="41">
        <f t="shared" si="18"/>
        <v>0</v>
      </c>
      <c r="BM20" s="41">
        <f t="shared" si="18"/>
        <v>526370.68999999994</v>
      </c>
      <c r="BN20" s="41">
        <f t="shared" si="18"/>
        <v>526370.68999999994</v>
      </c>
      <c r="BO20" s="41">
        <f t="shared" ref="BO20:DZ20" si="19">+BO21+BO31</f>
        <v>559670.68999999994</v>
      </c>
      <c r="BP20" s="41">
        <f t="shared" si="19"/>
        <v>559670.68999999994</v>
      </c>
      <c r="BQ20" s="41">
        <f t="shared" si="19"/>
        <v>559670.68999999994</v>
      </c>
      <c r="BR20" s="41">
        <f t="shared" si="19"/>
        <v>559678.18999999994</v>
      </c>
      <c r="BS20" s="41">
        <f t="shared" si="19"/>
        <v>559678.18999999994</v>
      </c>
      <c r="BT20" s="41">
        <f t="shared" si="19"/>
        <v>559670.68999999994</v>
      </c>
      <c r="BU20" s="41">
        <f t="shared" si="19"/>
        <v>559670.68999999994</v>
      </c>
      <c r="BV20" s="41">
        <f t="shared" si="19"/>
        <v>559670.68999999994</v>
      </c>
      <c r="BW20" s="41">
        <f t="shared" si="19"/>
        <v>0</v>
      </c>
      <c r="BX20" s="41">
        <f t="shared" si="19"/>
        <v>0</v>
      </c>
      <c r="BY20" s="41">
        <f t="shared" si="19"/>
        <v>559670.68999999994</v>
      </c>
      <c r="BZ20" s="41">
        <f t="shared" si="19"/>
        <v>0</v>
      </c>
      <c r="CA20" s="41">
        <f t="shared" si="19"/>
        <v>0</v>
      </c>
      <c r="CB20" s="41">
        <f t="shared" si="19"/>
        <v>0</v>
      </c>
      <c r="CC20" s="41">
        <f t="shared" si="19"/>
        <v>0</v>
      </c>
      <c r="CD20" s="41">
        <f t="shared" si="19"/>
        <v>0</v>
      </c>
      <c r="CE20" s="41">
        <f t="shared" si="19"/>
        <v>0</v>
      </c>
      <c r="CF20" s="41">
        <f t="shared" si="19"/>
        <v>0</v>
      </c>
      <c r="CG20" s="41">
        <f t="shared" si="19"/>
        <v>0</v>
      </c>
      <c r="CH20" s="41">
        <f t="shared" si="19"/>
        <v>0</v>
      </c>
      <c r="CI20" s="41">
        <f t="shared" si="19"/>
        <v>0</v>
      </c>
      <c r="CJ20" s="41">
        <f t="shared" si="19"/>
        <v>0</v>
      </c>
      <c r="CK20" s="41">
        <f t="shared" si="19"/>
        <v>0</v>
      </c>
      <c r="CL20" s="41">
        <f t="shared" si="19"/>
        <v>0</v>
      </c>
      <c r="CM20" s="41">
        <f t="shared" si="19"/>
        <v>0</v>
      </c>
      <c r="CN20" s="41">
        <f t="shared" si="19"/>
        <v>0</v>
      </c>
      <c r="CO20" s="41">
        <f t="shared" si="19"/>
        <v>0</v>
      </c>
      <c r="CP20" s="41">
        <f t="shared" si="19"/>
        <v>0</v>
      </c>
      <c r="CQ20" s="41">
        <f t="shared" si="19"/>
        <v>0</v>
      </c>
      <c r="CR20" s="41">
        <f t="shared" si="19"/>
        <v>0</v>
      </c>
      <c r="CS20" s="41">
        <f t="shared" si="19"/>
        <v>0</v>
      </c>
      <c r="CT20" s="41">
        <f t="shared" si="19"/>
        <v>0</v>
      </c>
      <c r="CU20" s="41">
        <f t="shared" si="19"/>
        <v>0</v>
      </c>
      <c r="CV20" s="41">
        <f t="shared" si="19"/>
        <v>0</v>
      </c>
      <c r="CW20" s="41">
        <f t="shared" si="19"/>
        <v>0</v>
      </c>
      <c r="CX20" s="41">
        <f t="shared" si="19"/>
        <v>0</v>
      </c>
      <c r="CY20" s="41">
        <f t="shared" si="19"/>
        <v>0</v>
      </c>
      <c r="CZ20" s="41">
        <f t="shared" si="19"/>
        <v>0</v>
      </c>
      <c r="DA20" s="41">
        <f t="shared" si="19"/>
        <v>0</v>
      </c>
      <c r="DB20" s="41">
        <f t="shared" si="19"/>
        <v>0</v>
      </c>
      <c r="DC20" s="41">
        <f t="shared" si="19"/>
        <v>0</v>
      </c>
      <c r="DD20" s="41">
        <f t="shared" si="19"/>
        <v>0</v>
      </c>
      <c r="DE20" s="41">
        <f t="shared" si="19"/>
        <v>0</v>
      </c>
      <c r="DF20" s="41">
        <f t="shared" si="19"/>
        <v>0</v>
      </c>
      <c r="DG20" s="41">
        <f t="shared" si="19"/>
        <v>0</v>
      </c>
      <c r="DH20" s="41">
        <f t="shared" si="19"/>
        <v>0</v>
      </c>
      <c r="DI20" s="41">
        <f t="shared" si="19"/>
        <v>0</v>
      </c>
      <c r="DJ20" s="41">
        <f t="shared" si="19"/>
        <v>0</v>
      </c>
      <c r="DK20" s="41">
        <f t="shared" si="19"/>
        <v>0</v>
      </c>
      <c r="DL20" s="41">
        <f t="shared" si="19"/>
        <v>0</v>
      </c>
      <c r="DM20" s="41">
        <f t="shared" si="19"/>
        <v>0</v>
      </c>
      <c r="DN20" s="41">
        <f t="shared" si="19"/>
        <v>0</v>
      </c>
      <c r="DO20" s="41">
        <f t="shared" si="19"/>
        <v>0</v>
      </c>
      <c r="DP20" s="41">
        <f t="shared" si="19"/>
        <v>0</v>
      </c>
      <c r="DQ20" s="41">
        <f t="shared" si="19"/>
        <v>0</v>
      </c>
      <c r="DR20" s="41">
        <f t="shared" si="19"/>
        <v>0</v>
      </c>
      <c r="DS20" s="41">
        <f t="shared" si="19"/>
        <v>0</v>
      </c>
      <c r="DT20" s="41">
        <f t="shared" si="19"/>
        <v>0</v>
      </c>
      <c r="DU20" s="41">
        <f t="shared" si="19"/>
        <v>0</v>
      </c>
      <c r="DV20" s="41">
        <f t="shared" si="19"/>
        <v>0</v>
      </c>
      <c r="DW20" s="41">
        <f t="shared" si="19"/>
        <v>0</v>
      </c>
      <c r="DX20" s="41">
        <f t="shared" si="19"/>
        <v>0</v>
      </c>
      <c r="DY20" s="41">
        <f t="shared" si="19"/>
        <v>0</v>
      </c>
      <c r="DZ20" s="41">
        <f t="shared" si="19"/>
        <v>0</v>
      </c>
      <c r="EA20" s="41">
        <f t="shared" ref="EA20:GL20" si="20">+EA21+EA31</f>
        <v>0</v>
      </c>
      <c r="EB20" s="41">
        <f t="shared" si="20"/>
        <v>0</v>
      </c>
      <c r="EC20" s="41">
        <f t="shared" si="20"/>
        <v>924431.26291666669</v>
      </c>
      <c r="ED20" s="41">
        <f t="shared" si="20"/>
        <v>924431.26291666669</v>
      </c>
      <c r="EE20" s="41">
        <f t="shared" si="20"/>
        <v>924431.26291666669</v>
      </c>
      <c r="EF20" s="41">
        <f t="shared" si="20"/>
        <v>924431.26291666669</v>
      </c>
      <c r="EG20" s="41">
        <f t="shared" si="20"/>
        <v>924431.26291666669</v>
      </c>
      <c r="EH20" s="41">
        <f t="shared" si="20"/>
        <v>924431.26291666669</v>
      </c>
      <c r="EI20" s="41">
        <f t="shared" si="20"/>
        <v>874963.3050347222</v>
      </c>
      <c r="EJ20" s="41">
        <f t="shared" si="20"/>
        <v>0</v>
      </c>
      <c r="EK20" s="41">
        <f t="shared" si="20"/>
        <v>0</v>
      </c>
      <c r="EL20" s="41">
        <f t="shared" si="20"/>
        <v>786647.55</v>
      </c>
      <c r="EM20" s="41">
        <f t="shared" si="20"/>
        <v>764796.22916666674</v>
      </c>
      <c r="EN20" s="41">
        <f t="shared" si="20"/>
        <v>781184.71979166672</v>
      </c>
      <c r="EO20" s="41">
        <f t="shared" si="20"/>
        <v>830350.19166666677</v>
      </c>
      <c r="EP20" s="41">
        <f t="shared" si="20"/>
        <v>874052.83333333337</v>
      </c>
      <c r="EQ20" s="41">
        <f t="shared" si="20"/>
        <v>909561.22968750005</v>
      </c>
      <c r="ER20" s="41">
        <f t="shared" si="20"/>
        <v>955995.28645833337</v>
      </c>
      <c r="ES20" s="41">
        <f t="shared" si="20"/>
        <v>928681.13541666674</v>
      </c>
      <c r="ET20" s="41">
        <f t="shared" si="20"/>
        <v>945069.62604166672</v>
      </c>
      <c r="EU20" s="41">
        <f t="shared" si="20"/>
        <v>1048863.4000000001</v>
      </c>
      <c r="EV20" s="41">
        <f t="shared" si="20"/>
        <v>1059789.0604166668</v>
      </c>
      <c r="EW20" s="41">
        <f t="shared" si="20"/>
        <v>1196359.815625</v>
      </c>
      <c r="EX20" s="41">
        <f t="shared" si="20"/>
        <v>1169045.6645833335</v>
      </c>
      <c r="EY20" s="41">
        <f t="shared" si="20"/>
        <v>1261913.7781250002</v>
      </c>
      <c r="EZ20" s="41">
        <f t="shared" si="20"/>
        <v>1549319.0614583334</v>
      </c>
      <c r="FA20" s="41">
        <f t="shared" si="20"/>
        <v>1743856.2312500002</v>
      </c>
      <c r="FB20" s="41">
        <f t="shared" si="20"/>
        <v>1765707.5520833335</v>
      </c>
      <c r="FC20" s="41">
        <f t="shared" si="20"/>
        <v>1752832.5</v>
      </c>
      <c r="FD20" s="41">
        <f t="shared" si="20"/>
        <v>1754658.4375</v>
      </c>
      <c r="FE20" s="41">
        <f t="shared" si="20"/>
        <v>1718139.6875</v>
      </c>
      <c r="FF20" s="41">
        <f t="shared" si="20"/>
        <v>1723617.5</v>
      </c>
      <c r="FG20" s="41">
        <f t="shared" si="20"/>
        <v>1705358.125</v>
      </c>
      <c r="FH20" s="41">
        <f t="shared" si="20"/>
        <v>1725443.4375</v>
      </c>
      <c r="FI20" s="41">
        <f t="shared" si="20"/>
        <v>0</v>
      </c>
      <c r="FJ20" s="41">
        <f t="shared" si="20"/>
        <v>1738225</v>
      </c>
      <c r="FK20" s="41">
        <f t="shared" si="20"/>
        <v>1747354.6875</v>
      </c>
      <c r="FL20" s="41">
        <f t="shared" si="20"/>
        <v>1958310.3125</v>
      </c>
      <c r="FM20" s="41">
        <f t="shared" si="20"/>
        <v>1961962.1875</v>
      </c>
      <c r="FN20" s="41">
        <f t="shared" si="20"/>
        <v>1956484.375</v>
      </c>
      <c r="FO20" s="41">
        <f t="shared" si="20"/>
        <v>1952832.5</v>
      </c>
      <c r="FP20" s="41">
        <f t="shared" si="20"/>
        <v>1952832.5</v>
      </c>
      <c r="FQ20" s="41">
        <f t="shared" si="20"/>
        <v>1947354.6875</v>
      </c>
      <c r="FR20" s="41">
        <f t="shared" si="20"/>
        <v>1547359.6002604165</v>
      </c>
      <c r="FS20" s="41">
        <f t="shared" si="20"/>
        <v>1547354.6875</v>
      </c>
      <c r="FT20" s="41">
        <f t="shared" si="20"/>
        <v>2354265.3125</v>
      </c>
      <c r="FU20" s="41">
        <f t="shared" si="20"/>
        <v>2350613.4375</v>
      </c>
      <c r="FV20" s="41">
        <f t="shared" si="20"/>
        <v>2343309.6875</v>
      </c>
      <c r="FW20" s="41">
        <f t="shared" si="20"/>
        <v>2341483.75</v>
      </c>
      <c r="FX20" s="41">
        <f t="shared" si="20"/>
        <v>2346961.5625</v>
      </c>
      <c r="FY20" s="41">
        <f t="shared" si="20"/>
        <v>2345135.625</v>
      </c>
      <c r="FZ20" s="41">
        <f t="shared" si="20"/>
        <v>2346048.59375</v>
      </c>
      <c r="GA20" s="41">
        <f t="shared" si="20"/>
        <v>2354961.5625</v>
      </c>
      <c r="GB20" s="41">
        <f t="shared" si="20"/>
        <v>2356787.5</v>
      </c>
      <c r="GC20" s="41">
        <f t="shared" si="20"/>
        <v>2356787.5</v>
      </c>
      <c r="GD20" s="41">
        <f t="shared" si="20"/>
        <v>2143621.8914062502</v>
      </c>
      <c r="GE20" s="41">
        <f t="shared" si="20"/>
        <v>2140326.0425781249</v>
      </c>
      <c r="GF20" s="41">
        <f t="shared" si="20"/>
        <v>2133734.3449218748</v>
      </c>
      <c r="GG20" s="41">
        <f t="shared" si="20"/>
        <v>0</v>
      </c>
      <c r="GH20" s="41">
        <f t="shared" si="20"/>
        <v>2130909.3316406249</v>
      </c>
      <c r="GI20" s="41">
        <f t="shared" si="20"/>
        <v>2135146.8515625</v>
      </c>
      <c r="GJ20" s="41">
        <f t="shared" si="20"/>
        <v>2138913.5359375002</v>
      </c>
      <c r="GK20" s="41">
        <f t="shared" si="20"/>
        <v>2137030.1937500001</v>
      </c>
      <c r="GL20" s="41">
        <f t="shared" si="20"/>
        <v>2139855.20703125</v>
      </c>
      <c r="GM20" s="41">
        <f t="shared" ref="GM20:IX20" si="21">+GM21+GM31</f>
        <v>2136559.3582031252</v>
      </c>
      <c r="GN20" s="41">
        <f t="shared" si="21"/>
        <v>2130438.49609375</v>
      </c>
      <c r="GO20" s="41">
        <f t="shared" si="21"/>
        <v>1924334.318359375</v>
      </c>
      <c r="GP20" s="41">
        <f t="shared" si="21"/>
        <v>1919155.1273437501</v>
      </c>
      <c r="GQ20" s="41">
        <f t="shared" si="21"/>
        <v>1913034.2652343749</v>
      </c>
      <c r="GR20" s="41">
        <f t="shared" si="21"/>
        <v>1913034.2652343749</v>
      </c>
      <c r="GS20" s="41">
        <f t="shared" si="21"/>
        <v>1913505.10078125</v>
      </c>
      <c r="GT20" s="41">
        <f t="shared" si="21"/>
        <v>1916330.1140625</v>
      </c>
      <c r="GU20" s="41">
        <f t="shared" si="21"/>
        <v>1918684.291796875</v>
      </c>
      <c r="GV20" s="41">
        <f t="shared" si="21"/>
        <v>1919155.1273437501</v>
      </c>
      <c r="GW20" s="41">
        <f t="shared" si="21"/>
        <v>1920096.7984374999</v>
      </c>
      <c r="GX20" s="41">
        <f t="shared" si="21"/>
        <v>1920096.7984374999</v>
      </c>
      <c r="GY20" s="41">
        <f t="shared" si="21"/>
        <v>1918213.45625</v>
      </c>
      <c r="GZ20" s="41">
        <f t="shared" si="21"/>
        <v>1915388.4429687499</v>
      </c>
      <c r="HA20" s="41">
        <f t="shared" si="21"/>
        <v>1913975.936328125</v>
      </c>
      <c r="HB20" s="41">
        <f t="shared" si="21"/>
        <v>1913034.2652343749</v>
      </c>
      <c r="HC20" s="41">
        <f t="shared" si="21"/>
        <v>0</v>
      </c>
      <c r="HD20" s="41">
        <f t="shared" si="21"/>
        <v>1913505.10078125</v>
      </c>
      <c r="HE20" s="41">
        <f t="shared" si="21"/>
        <v>1914917.607421875</v>
      </c>
      <c r="HF20" s="41">
        <f t="shared" si="21"/>
        <v>1916330.1140625</v>
      </c>
      <c r="HG20" s="41">
        <f t="shared" si="21"/>
        <v>1917271.78515625</v>
      </c>
      <c r="HH20" s="41">
        <f t="shared" si="21"/>
        <v>1917742.6207031249</v>
      </c>
      <c r="HI20" s="41">
        <f t="shared" si="21"/>
        <v>1919155.1273437501</v>
      </c>
      <c r="HJ20" s="41">
        <f t="shared" si="21"/>
        <v>1918684.291796875</v>
      </c>
      <c r="HK20" s="41">
        <f t="shared" si="21"/>
        <v>1917742.6207031249</v>
      </c>
      <c r="HL20" s="41">
        <f t="shared" si="21"/>
        <v>1917271.78515625</v>
      </c>
      <c r="HM20" s="41">
        <f t="shared" si="21"/>
        <v>1917271.78515625</v>
      </c>
      <c r="HN20" s="41">
        <f t="shared" si="21"/>
        <v>1917271.78515625</v>
      </c>
      <c r="HO20" s="41">
        <f t="shared" si="21"/>
        <v>1917742.6207031249</v>
      </c>
      <c r="HP20" s="41">
        <f t="shared" si="21"/>
        <v>1917742.6207031249</v>
      </c>
      <c r="HQ20" s="41">
        <f t="shared" si="21"/>
        <v>0</v>
      </c>
      <c r="HR20" s="41">
        <f t="shared" si="21"/>
        <v>1917271.78515625</v>
      </c>
      <c r="HS20" s="41">
        <f t="shared" si="21"/>
        <v>1916800.9496093751</v>
      </c>
      <c r="HT20" s="41">
        <f t="shared" si="21"/>
        <v>1917271.78515625</v>
      </c>
      <c r="HU20" s="41">
        <f t="shared" si="21"/>
        <v>1917742.6207031249</v>
      </c>
      <c r="HV20" s="41">
        <f t="shared" si="21"/>
        <v>1927871.791796875</v>
      </c>
      <c r="HW20" s="41">
        <f t="shared" si="21"/>
        <v>1927400.95625</v>
      </c>
      <c r="HX20" s="41">
        <f t="shared" si="21"/>
        <v>1927400.95625</v>
      </c>
      <c r="HY20" s="41">
        <f t="shared" si="21"/>
        <v>1927400.95625</v>
      </c>
      <c r="HZ20" s="41">
        <f t="shared" si="21"/>
        <v>1927400.95625</v>
      </c>
      <c r="IA20" s="41">
        <f t="shared" si="21"/>
        <v>1927400.95625</v>
      </c>
      <c r="IB20" s="41">
        <f t="shared" si="21"/>
        <v>1926930.1207031249</v>
      </c>
      <c r="IC20" s="41">
        <f t="shared" si="21"/>
        <v>1925988.4496093751</v>
      </c>
      <c r="ID20" s="41">
        <f t="shared" si="21"/>
        <v>1924889.7831108749</v>
      </c>
      <c r="IE20" s="41">
        <f t="shared" si="21"/>
        <v>1924889.7831108749</v>
      </c>
      <c r="IF20" s="41">
        <f t="shared" si="21"/>
        <v>1924889.7831108749</v>
      </c>
      <c r="IG20" s="41">
        <f t="shared" si="21"/>
        <v>1924889.7831108749</v>
      </c>
      <c r="IH20" s="41">
        <f t="shared" si="21"/>
        <v>1924889.7831108749</v>
      </c>
      <c r="II20" s="41">
        <f t="shared" si="21"/>
        <v>1924889.7831108749</v>
      </c>
      <c r="IJ20" s="41">
        <f t="shared" si="21"/>
        <v>1924889.7831108749</v>
      </c>
      <c r="IK20" s="41">
        <f t="shared" si="21"/>
        <v>1924889.7831108749</v>
      </c>
      <c r="IL20" s="41">
        <f t="shared" si="21"/>
        <v>1924889.7831108749</v>
      </c>
      <c r="IM20" s="41">
        <f t="shared" si="21"/>
        <v>1924889.7831108749</v>
      </c>
      <c r="IN20" s="41">
        <f t="shared" si="21"/>
        <v>1924889.7831108749</v>
      </c>
      <c r="IO20" s="41">
        <f t="shared" si="21"/>
        <v>1924889.7831108749</v>
      </c>
      <c r="IP20" s="41">
        <f t="shared" si="21"/>
        <v>1924889.7831108749</v>
      </c>
      <c r="IQ20" s="41">
        <f t="shared" si="21"/>
        <v>1924889.7831108749</v>
      </c>
      <c r="IR20" s="41">
        <f t="shared" si="21"/>
        <v>1924889.7831108749</v>
      </c>
      <c r="IS20" s="41">
        <f t="shared" si="21"/>
        <v>1924889.7831108749</v>
      </c>
      <c r="IT20" s="41">
        <f t="shared" si="21"/>
        <v>1924889.7831108749</v>
      </c>
      <c r="IU20" s="41">
        <f t="shared" si="21"/>
        <v>1924889.7831108749</v>
      </c>
      <c r="IV20" s="41">
        <f t="shared" si="21"/>
        <v>1924889.7831108749</v>
      </c>
      <c r="IW20" s="41">
        <f t="shared" si="21"/>
        <v>1924889.7831108749</v>
      </c>
      <c r="IX20" s="41">
        <f t="shared" si="21"/>
        <v>1924889.7831108749</v>
      </c>
      <c r="IY20" s="41">
        <f t="shared" ref="IY20:LJ20" si="22">+IY21+IY31</f>
        <v>0</v>
      </c>
      <c r="IZ20" s="41">
        <f t="shared" si="22"/>
        <v>1924889.7831108749</v>
      </c>
      <c r="JA20" s="41">
        <f t="shared" si="22"/>
        <v>1924889.7831108749</v>
      </c>
      <c r="JB20" s="41">
        <f t="shared" si="22"/>
        <v>1924889.7831108749</v>
      </c>
      <c r="JC20" s="41">
        <f t="shared" si="22"/>
        <v>1924889.7831108749</v>
      </c>
      <c r="JD20" s="41">
        <f t="shared" si="22"/>
        <v>1924889.7831108749</v>
      </c>
      <c r="JE20" s="41">
        <f t="shared" si="22"/>
        <v>1924889.7831108749</v>
      </c>
      <c r="JF20" s="41">
        <f t="shared" si="22"/>
        <v>1924889.7831108749</v>
      </c>
      <c r="JG20" s="41">
        <f t="shared" si="22"/>
        <v>1924889.7831108749</v>
      </c>
      <c r="JH20" s="41">
        <f t="shared" si="22"/>
        <v>1924889.7831108749</v>
      </c>
      <c r="JI20" s="41">
        <f t="shared" si="22"/>
        <v>1924889.7831108749</v>
      </c>
      <c r="JJ20" s="41">
        <f t="shared" si="22"/>
        <v>1924889.7831108749</v>
      </c>
      <c r="JK20" s="41">
        <f t="shared" si="22"/>
        <v>1924889.7831108749</v>
      </c>
      <c r="JL20" s="41">
        <f t="shared" si="22"/>
        <v>1924889.7831108749</v>
      </c>
      <c r="JM20" s="41">
        <f t="shared" si="22"/>
        <v>1924889.7831108749</v>
      </c>
      <c r="JN20" s="41">
        <f t="shared" si="22"/>
        <v>1924889.7831108749</v>
      </c>
      <c r="JO20" s="41">
        <f t="shared" si="22"/>
        <v>1924889.7831108749</v>
      </c>
      <c r="JP20" s="41">
        <f t="shared" si="22"/>
        <v>1924889.7831108749</v>
      </c>
      <c r="JQ20" s="41">
        <f t="shared" si="22"/>
        <v>1924889.7831108749</v>
      </c>
      <c r="JR20" s="41">
        <f t="shared" si="22"/>
        <v>1924889.7831108749</v>
      </c>
      <c r="JS20" s="41">
        <f t="shared" si="22"/>
        <v>1924889.7831108749</v>
      </c>
      <c r="JT20" s="41">
        <f t="shared" si="22"/>
        <v>1924889.7831108749</v>
      </c>
      <c r="JU20" s="41">
        <f t="shared" si="22"/>
        <v>1924889.7831108749</v>
      </c>
      <c r="JV20" s="41">
        <f t="shared" si="22"/>
        <v>1924889.7831108749</v>
      </c>
      <c r="JW20" s="41">
        <f t="shared" si="22"/>
        <v>1924889.7831108749</v>
      </c>
      <c r="JX20" s="41">
        <f t="shared" si="22"/>
        <v>1924889.7831108749</v>
      </c>
      <c r="JY20" s="41">
        <f t="shared" si="22"/>
        <v>1924889.7831108749</v>
      </c>
      <c r="JZ20" s="41">
        <f t="shared" si="22"/>
        <v>1924889.7831108749</v>
      </c>
      <c r="KA20" s="41">
        <f t="shared" si="22"/>
        <v>1924889.7831108749</v>
      </c>
      <c r="KB20" s="41">
        <f t="shared" si="22"/>
        <v>1924889.7831108749</v>
      </c>
      <c r="KC20" s="41">
        <f t="shared" si="22"/>
        <v>1709389.7831108749</v>
      </c>
      <c r="KD20" s="41">
        <f t="shared" si="22"/>
        <v>1709389.7831108749</v>
      </c>
      <c r="KE20" s="41">
        <f t="shared" si="22"/>
        <v>1709389.7831108749</v>
      </c>
      <c r="KF20" s="41">
        <f t="shared" si="22"/>
        <v>1709389.7831108749</v>
      </c>
      <c r="KG20" s="41">
        <f t="shared" si="22"/>
        <v>1709389.7831108749</v>
      </c>
      <c r="KH20" s="41">
        <f t="shared" si="22"/>
        <v>1709389.7831108749</v>
      </c>
      <c r="KI20" s="41">
        <f t="shared" si="22"/>
        <v>1709389.7831108749</v>
      </c>
      <c r="KJ20" s="41">
        <f t="shared" si="22"/>
        <v>1596147.6431108748</v>
      </c>
      <c r="KK20" s="41">
        <f t="shared" si="22"/>
        <v>1600804.0231108749</v>
      </c>
      <c r="KL20" s="41">
        <f t="shared" si="22"/>
        <v>1585158.7036888751</v>
      </c>
      <c r="KM20" s="41">
        <f t="shared" si="22"/>
        <v>1585158.7036888751</v>
      </c>
      <c r="KN20" s="41">
        <f t="shared" si="22"/>
        <v>1585158.7036888751</v>
      </c>
      <c r="KO20" s="41">
        <f t="shared" si="22"/>
        <v>1585158.7036888751</v>
      </c>
      <c r="KP20" s="41">
        <f t="shared" si="22"/>
        <v>1585158.7036888751</v>
      </c>
      <c r="KQ20" s="41">
        <f t="shared" si="22"/>
        <v>1585158.7036888751</v>
      </c>
      <c r="KR20" s="41">
        <f t="shared" si="22"/>
        <v>1585158.7036888751</v>
      </c>
      <c r="KS20" s="41">
        <f t="shared" si="22"/>
        <v>1585158.7036888751</v>
      </c>
      <c r="KT20" s="41">
        <f t="shared" si="22"/>
        <v>1585158.7036888751</v>
      </c>
      <c r="KU20" s="41">
        <f t="shared" si="22"/>
        <v>1384285.923688875</v>
      </c>
      <c r="KV20" s="41">
        <f t="shared" si="22"/>
        <v>1384285.923688875</v>
      </c>
      <c r="KW20" s="41">
        <f t="shared" si="22"/>
        <v>1384285.923688875</v>
      </c>
      <c r="KX20" s="41">
        <f t="shared" si="22"/>
        <v>1384285.923688875</v>
      </c>
      <c r="KY20" s="41">
        <f t="shared" si="22"/>
        <v>1384285.923688875</v>
      </c>
      <c r="KZ20" s="41">
        <f t="shared" si="22"/>
        <v>1384285.923688875</v>
      </c>
      <c r="LA20" s="41">
        <f t="shared" si="22"/>
        <v>1384285.923688875</v>
      </c>
      <c r="LB20" s="41">
        <f t="shared" si="22"/>
        <v>1384285.923688875</v>
      </c>
      <c r="LC20" s="41">
        <f t="shared" si="22"/>
        <v>1384765.9235688751</v>
      </c>
      <c r="LD20" s="41">
        <f t="shared" si="22"/>
        <v>1385656.0900129999</v>
      </c>
      <c r="LE20" s="41">
        <f t="shared" si="22"/>
        <v>1385656.0900129999</v>
      </c>
      <c r="LF20" s="41">
        <f t="shared" si="22"/>
        <v>1385656.0900129999</v>
      </c>
      <c r="LG20" s="41">
        <f t="shared" si="22"/>
        <v>1385656.0900129999</v>
      </c>
      <c r="LH20" s="41">
        <f t="shared" si="22"/>
        <v>1371659.4268455</v>
      </c>
      <c r="LI20" s="41">
        <f t="shared" si="22"/>
        <v>1371659.4268455</v>
      </c>
      <c r="LJ20" s="41">
        <f t="shared" si="22"/>
        <v>1371659.4268455</v>
      </c>
      <c r="LK20" s="41">
        <f t="shared" ref="LK20:MG20" si="23">+LK21+LK31</f>
        <v>1372034.2045295832</v>
      </c>
      <c r="LL20" s="41">
        <f t="shared" si="23"/>
        <v>1372034.2045295832</v>
      </c>
      <c r="LM20" s="41">
        <f t="shared" si="23"/>
        <v>1372034.2045295832</v>
      </c>
      <c r="LN20" s="41">
        <f t="shared" si="23"/>
        <v>1372034.2045295832</v>
      </c>
      <c r="LO20" s="41">
        <f t="shared" si="23"/>
        <v>1373371.9819729165</v>
      </c>
      <c r="LP20" s="41">
        <f t="shared" si="23"/>
        <v>1268315.5119729168</v>
      </c>
      <c r="LQ20" s="41">
        <f t="shared" si="23"/>
        <v>1268315.5119729168</v>
      </c>
      <c r="LR20" s="41">
        <f t="shared" si="23"/>
        <v>1486666.5997352917</v>
      </c>
      <c r="LS20" s="41">
        <f t="shared" si="23"/>
        <v>1600422.5443387085</v>
      </c>
      <c r="LT20" s="41">
        <f t="shared" si="23"/>
        <v>1600422.5443387085</v>
      </c>
      <c r="LU20" s="41">
        <f t="shared" si="23"/>
        <v>2203089.0603387086</v>
      </c>
      <c r="LV20" s="41">
        <f t="shared" si="23"/>
        <v>0</v>
      </c>
      <c r="LW20" s="41">
        <f t="shared" si="23"/>
        <v>0</v>
      </c>
      <c r="LX20" s="41">
        <f t="shared" si="23"/>
        <v>0</v>
      </c>
      <c r="LY20" s="41">
        <f t="shared" si="23"/>
        <v>0</v>
      </c>
      <c r="LZ20" s="41">
        <f t="shared" si="23"/>
        <v>0</v>
      </c>
      <c r="MA20" s="41">
        <f t="shared" si="23"/>
        <v>0</v>
      </c>
      <c r="MB20" s="41">
        <f t="shared" si="23"/>
        <v>0</v>
      </c>
      <c r="MC20" s="41">
        <f t="shared" si="23"/>
        <v>0</v>
      </c>
      <c r="MD20" s="41">
        <f t="shared" si="23"/>
        <v>0</v>
      </c>
      <c r="ME20" s="41">
        <f t="shared" si="23"/>
        <v>0</v>
      </c>
      <c r="MF20" s="41">
        <f t="shared" si="23"/>
        <v>0</v>
      </c>
      <c r="MG20" s="41">
        <f t="shared" si="23"/>
        <v>0</v>
      </c>
    </row>
    <row r="21" spans="1:345" s="42" customFormat="1">
      <c r="A21" s="42" t="s">
        <v>902</v>
      </c>
      <c r="B21" s="41">
        <f>SUM(B22:B28)</f>
        <v>0</v>
      </c>
      <c r="C21" s="41">
        <f t="shared" ref="C21:BN21" si="24">SUM(C22:C28)</f>
        <v>0</v>
      </c>
      <c r="D21" s="41">
        <f t="shared" si="24"/>
        <v>0</v>
      </c>
      <c r="E21" s="41">
        <f t="shared" si="24"/>
        <v>0</v>
      </c>
      <c r="F21" s="41">
        <f t="shared" si="24"/>
        <v>0</v>
      </c>
      <c r="G21" s="41">
        <f t="shared" si="24"/>
        <v>121445.69</v>
      </c>
      <c r="H21" s="41">
        <f t="shared" si="24"/>
        <v>121445.69</v>
      </c>
      <c r="I21" s="41">
        <f t="shared" si="24"/>
        <v>121445.69</v>
      </c>
      <c r="J21" s="41">
        <f t="shared" si="24"/>
        <v>121445.69</v>
      </c>
      <c r="K21" s="41">
        <f t="shared" si="24"/>
        <v>121445.69</v>
      </c>
      <c r="L21" s="41">
        <f t="shared" si="24"/>
        <v>121445.69</v>
      </c>
      <c r="M21" s="41">
        <f t="shared" si="24"/>
        <v>196445.69</v>
      </c>
      <c r="N21" s="41">
        <f t="shared" si="24"/>
        <v>121445.69</v>
      </c>
      <c r="O21" s="41">
        <f t="shared" si="24"/>
        <v>121445.69</v>
      </c>
      <c r="P21" s="41">
        <f t="shared" si="24"/>
        <v>158945.69</v>
      </c>
      <c r="Q21" s="41">
        <f t="shared" si="24"/>
        <v>158945.69</v>
      </c>
      <c r="R21" s="41">
        <f t="shared" si="24"/>
        <v>121445.69</v>
      </c>
      <c r="S21" s="41">
        <f t="shared" si="24"/>
        <v>121445.69</v>
      </c>
      <c r="T21" s="41">
        <f t="shared" si="24"/>
        <v>145445.69</v>
      </c>
      <c r="U21" s="41">
        <f t="shared" si="24"/>
        <v>145445.69</v>
      </c>
      <c r="V21" s="41">
        <f t="shared" si="24"/>
        <v>121445.69</v>
      </c>
      <c r="W21" s="41">
        <f t="shared" si="24"/>
        <v>0</v>
      </c>
      <c r="X21" s="41">
        <f t="shared" si="24"/>
        <v>121445.69</v>
      </c>
      <c r="Y21" s="41">
        <f t="shared" si="24"/>
        <v>0</v>
      </c>
      <c r="Z21" s="41">
        <f t="shared" si="24"/>
        <v>0</v>
      </c>
      <c r="AA21" s="41">
        <f t="shared" si="24"/>
        <v>121445.69</v>
      </c>
      <c r="AB21" s="41">
        <f t="shared" si="24"/>
        <v>121445.69</v>
      </c>
      <c r="AC21" s="41">
        <f t="shared" si="24"/>
        <v>121445.69</v>
      </c>
      <c r="AD21" s="41">
        <f t="shared" si="24"/>
        <v>121445.69</v>
      </c>
      <c r="AE21" s="41">
        <f t="shared" si="24"/>
        <v>121445.69</v>
      </c>
      <c r="AF21" s="41">
        <f t="shared" si="24"/>
        <v>0</v>
      </c>
      <c r="AG21" s="41">
        <f t="shared" si="24"/>
        <v>0</v>
      </c>
      <c r="AH21" s="41">
        <f t="shared" si="24"/>
        <v>121445.69</v>
      </c>
      <c r="AI21" s="41">
        <f t="shared" si="24"/>
        <v>121445.69</v>
      </c>
      <c r="AJ21" s="41">
        <f t="shared" si="24"/>
        <v>121445.69</v>
      </c>
      <c r="AK21" s="41">
        <f t="shared" si="24"/>
        <v>121445.69</v>
      </c>
      <c r="AL21" s="41">
        <f t="shared" si="24"/>
        <v>121445.69</v>
      </c>
      <c r="AM21" s="41">
        <f t="shared" si="24"/>
        <v>121445.69</v>
      </c>
      <c r="AN21" s="41">
        <f t="shared" si="24"/>
        <v>194945.69</v>
      </c>
      <c r="AO21" s="41">
        <f t="shared" si="24"/>
        <v>194945.69</v>
      </c>
      <c r="AP21" s="41">
        <f t="shared" si="24"/>
        <v>158945.69</v>
      </c>
      <c r="AQ21" s="41">
        <f t="shared" si="24"/>
        <v>121445.69</v>
      </c>
      <c r="AR21" s="41">
        <f t="shared" si="24"/>
        <v>121445.69</v>
      </c>
      <c r="AS21" s="41">
        <f t="shared" si="24"/>
        <v>221345.69</v>
      </c>
      <c r="AT21" s="41">
        <f t="shared" si="24"/>
        <v>221345.69</v>
      </c>
      <c r="AU21" s="41">
        <f t="shared" si="24"/>
        <v>271370.69</v>
      </c>
      <c r="AV21" s="41">
        <f t="shared" si="24"/>
        <v>171470.69</v>
      </c>
      <c r="AW21" s="41">
        <f t="shared" si="24"/>
        <v>0</v>
      </c>
      <c r="AX21" s="41">
        <f t="shared" si="24"/>
        <v>121445.69</v>
      </c>
      <c r="AY21" s="41">
        <f t="shared" si="24"/>
        <v>0</v>
      </c>
      <c r="AZ21" s="41">
        <f t="shared" si="24"/>
        <v>121445.69</v>
      </c>
      <c r="BA21" s="41">
        <f t="shared" si="24"/>
        <v>121445.69</v>
      </c>
      <c r="BB21" s="41">
        <f t="shared" si="24"/>
        <v>0</v>
      </c>
      <c r="BC21" s="41">
        <f t="shared" si="24"/>
        <v>0</v>
      </c>
      <c r="BD21" s="41">
        <f t="shared" si="24"/>
        <v>121445.69</v>
      </c>
      <c r="BE21" s="41">
        <f t="shared" si="24"/>
        <v>0</v>
      </c>
      <c r="BF21" s="41">
        <f t="shared" si="24"/>
        <v>0</v>
      </c>
      <c r="BG21" s="41">
        <f t="shared" si="24"/>
        <v>121445.69</v>
      </c>
      <c r="BH21" s="41">
        <f t="shared" si="24"/>
        <v>121445.69</v>
      </c>
      <c r="BI21" s="41">
        <f t="shared" si="24"/>
        <v>121445.69</v>
      </c>
      <c r="BJ21" s="41">
        <f t="shared" si="24"/>
        <v>0</v>
      </c>
      <c r="BK21" s="41">
        <f t="shared" si="24"/>
        <v>121445.69</v>
      </c>
      <c r="BL21" s="41">
        <f t="shared" si="24"/>
        <v>0</v>
      </c>
      <c r="BM21" s="41">
        <f t="shared" si="24"/>
        <v>121445.69</v>
      </c>
      <c r="BN21" s="41">
        <f t="shared" si="24"/>
        <v>121445.69</v>
      </c>
      <c r="BO21" s="41">
        <f t="shared" ref="BO21:DZ21" si="25">SUM(BO22:BO28)</f>
        <v>154745.69</v>
      </c>
      <c r="BP21" s="41">
        <f t="shared" si="25"/>
        <v>154745.69</v>
      </c>
      <c r="BQ21" s="41">
        <f t="shared" si="25"/>
        <v>121445.69</v>
      </c>
      <c r="BR21" s="41">
        <f t="shared" si="25"/>
        <v>121445.69</v>
      </c>
      <c r="BS21" s="41">
        <v>121445.69</v>
      </c>
      <c r="BT21" s="41">
        <f t="shared" si="25"/>
        <v>121445.69</v>
      </c>
      <c r="BU21" s="41">
        <f t="shared" si="25"/>
        <v>121445.69</v>
      </c>
      <c r="BV21" s="41">
        <f t="shared" si="25"/>
        <v>121445.69</v>
      </c>
      <c r="BW21" s="41">
        <f t="shared" si="25"/>
        <v>0</v>
      </c>
      <c r="BX21" s="41">
        <f t="shared" si="25"/>
        <v>0</v>
      </c>
      <c r="BY21" s="41">
        <f t="shared" si="25"/>
        <v>121445.69</v>
      </c>
      <c r="BZ21" s="41">
        <f t="shared" si="25"/>
        <v>0</v>
      </c>
      <c r="CA21" s="41">
        <f t="shared" si="25"/>
        <v>0</v>
      </c>
      <c r="CB21" s="41">
        <f t="shared" si="25"/>
        <v>0</v>
      </c>
      <c r="CC21" s="41">
        <f t="shared" si="25"/>
        <v>0</v>
      </c>
      <c r="CD21" s="41">
        <f t="shared" si="25"/>
        <v>0</v>
      </c>
      <c r="CE21" s="41">
        <f t="shared" si="25"/>
        <v>0</v>
      </c>
      <c r="CF21" s="41">
        <f t="shared" si="25"/>
        <v>0</v>
      </c>
      <c r="CG21" s="41">
        <f t="shared" si="25"/>
        <v>0</v>
      </c>
      <c r="CH21" s="41">
        <f t="shared" si="25"/>
        <v>0</v>
      </c>
      <c r="CI21" s="41">
        <f t="shared" si="25"/>
        <v>0</v>
      </c>
      <c r="CJ21" s="41">
        <f t="shared" si="25"/>
        <v>0</v>
      </c>
      <c r="CK21" s="41">
        <f t="shared" si="25"/>
        <v>0</v>
      </c>
      <c r="CL21" s="41">
        <f t="shared" si="25"/>
        <v>0</v>
      </c>
      <c r="CM21" s="41">
        <f t="shared" si="25"/>
        <v>0</v>
      </c>
      <c r="CN21" s="41">
        <f t="shared" si="25"/>
        <v>0</v>
      </c>
      <c r="CO21" s="41">
        <f t="shared" si="25"/>
        <v>0</v>
      </c>
      <c r="CP21" s="41">
        <f t="shared" si="25"/>
        <v>0</v>
      </c>
      <c r="CQ21" s="41">
        <f t="shared" si="25"/>
        <v>0</v>
      </c>
      <c r="CR21" s="41">
        <f t="shared" si="25"/>
        <v>0</v>
      </c>
      <c r="CS21" s="41">
        <f t="shared" si="25"/>
        <v>0</v>
      </c>
      <c r="CT21" s="41">
        <f t="shared" si="25"/>
        <v>0</v>
      </c>
      <c r="CU21" s="41">
        <f t="shared" si="25"/>
        <v>0</v>
      </c>
      <c r="CV21" s="41">
        <f t="shared" si="25"/>
        <v>0</v>
      </c>
      <c r="CW21" s="41">
        <f t="shared" si="25"/>
        <v>0</v>
      </c>
      <c r="CX21" s="41">
        <f t="shared" si="25"/>
        <v>0</v>
      </c>
      <c r="CY21" s="41">
        <f t="shared" si="25"/>
        <v>0</v>
      </c>
      <c r="CZ21" s="41">
        <f t="shared" si="25"/>
        <v>0</v>
      </c>
      <c r="DA21" s="41">
        <f t="shared" si="25"/>
        <v>0</v>
      </c>
      <c r="DB21" s="41">
        <f t="shared" si="25"/>
        <v>0</v>
      </c>
      <c r="DC21" s="41">
        <f t="shared" si="25"/>
        <v>0</v>
      </c>
      <c r="DD21" s="41">
        <f t="shared" si="25"/>
        <v>0</v>
      </c>
      <c r="DE21" s="41">
        <f t="shared" si="25"/>
        <v>0</v>
      </c>
      <c r="DF21" s="41">
        <f t="shared" si="25"/>
        <v>0</v>
      </c>
      <c r="DG21" s="41">
        <f t="shared" si="25"/>
        <v>0</v>
      </c>
      <c r="DH21" s="41">
        <f t="shared" si="25"/>
        <v>0</v>
      </c>
      <c r="DI21" s="41">
        <f t="shared" si="25"/>
        <v>0</v>
      </c>
      <c r="DJ21" s="41">
        <f t="shared" si="25"/>
        <v>0</v>
      </c>
      <c r="DK21" s="41">
        <f t="shared" si="25"/>
        <v>0</v>
      </c>
      <c r="DL21" s="41">
        <f t="shared" si="25"/>
        <v>0</v>
      </c>
      <c r="DM21" s="41">
        <f t="shared" si="25"/>
        <v>0</v>
      </c>
      <c r="DN21" s="41">
        <f t="shared" si="25"/>
        <v>0</v>
      </c>
      <c r="DO21" s="41">
        <f t="shared" si="25"/>
        <v>0</v>
      </c>
      <c r="DP21" s="41">
        <f t="shared" si="25"/>
        <v>0</v>
      </c>
      <c r="DQ21" s="41">
        <f t="shared" si="25"/>
        <v>0</v>
      </c>
      <c r="DR21" s="41">
        <f t="shared" si="25"/>
        <v>0</v>
      </c>
      <c r="DS21" s="41">
        <f t="shared" si="25"/>
        <v>0</v>
      </c>
      <c r="DT21" s="41">
        <f t="shared" si="25"/>
        <v>0</v>
      </c>
      <c r="DU21" s="41">
        <f t="shared" si="25"/>
        <v>0</v>
      </c>
      <c r="DV21" s="41">
        <f t="shared" si="25"/>
        <v>0</v>
      </c>
      <c r="DW21" s="41">
        <f t="shared" si="25"/>
        <v>0</v>
      </c>
      <c r="DX21" s="41">
        <f t="shared" si="25"/>
        <v>0</v>
      </c>
      <c r="DY21" s="41">
        <f t="shared" si="25"/>
        <v>0</v>
      </c>
      <c r="DZ21" s="41">
        <f t="shared" si="25"/>
        <v>0</v>
      </c>
      <c r="EA21" s="41">
        <f t="shared" ref="EA21:GL21" si="26">SUM(EA22:EA28)</f>
        <v>0</v>
      </c>
      <c r="EB21" s="41">
        <f t="shared" si="26"/>
        <v>0</v>
      </c>
      <c r="EC21" s="41">
        <f t="shared" si="26"/>
        <v>121445.69</v>
      </c>
      <c r="ED21" s="41">
        <f t="shared" si="26"/>
        <v>121445.69</v>
      </c>
      <c r="EE21" s="41">
        <f t="shared" si="26"/>
        <v>121445.69</v>
      </c>
      <c r="EF21" s="41">
        <f t="shared" si="26"/>
        <v>121445.69</v>
      </c>
      <c r="EG21" s="41">
        <f t="shared" si="26"/>
        <v>121445.69</v>
      </c>
      <c r="EH21" s="41">
        <f t="shared" si="26"/>
        <v>121445.69</v>
      </c>
      <c r="EI21" s="41">
        <f t="shared" si="26"/>
        <v>0</v>
      </c>
      <c r="EJ21" s="41">
        <f t="shared" si="26"/>
        <v>0</v>
      </c>
      <c r="EK21" s="41">
        <f t="shared" si="26"/>
        <v>0</v>
      </c>
      <c r="EL21" s="41">
        <f t="shared" si="26"/>
        <v>0</v>
      </c>
      <c r="EM21" s="41">
        <f t="shared" si="26"/>
        <v>0</v>
      </c>
      <c r="EN21" s="41">
        <f t="shared" si="26"/>
        <v>0</v>
      </c>
      <c r="EO21" s="41">
        <f t="shared" si="26"/>
        <v>0</v>
      </c>
      <c r="EP21" s="41">
        <f t="shared" si="26"/>
        <v>0</v>
      </c>
      <c r="EQ21" s="41">
        <f t="shared" si="26"/>
        <v>0</v>
      </c>
      <c r="ER21" s="41">
        <f t="shared" si="26"/>
        <v>0</v>
      </c>
      <c r="ES21" s="41">
        <f t="shared" si="26"/>
        <v>0</v>
      </c>
      <c r="ET21" s="41">
        <f t="shared" si="26"/>
        <v>0</v>
      </c>
      <c r="EU21" s="41">
        <f t="shared" si="26"/>
        <v>0</v>
      </c>
      <c r="EV21" s="41">
        <f t="shared" si="26"/>
        <v>0</v>
      </c>
      <c r="EW21" s="41">
        <f t="shared" si="26"/>
        <v>0</v>
      </c>
      <c r="EX21" s="41">
        <f t="shared" si="26"/>
        <v>0</v>
      </c>
      <c r="EY21" s="41">
        <f t="shared" si="26"/>
        <v>0</v>
      </c>
      <c r="EZ21" s="41">
        <f t="shared" si="26"/>
        <v>200000</v>
      </c>
      <c r="FA21" s="41">
        <f t="shared" si="26"/>
        <v>400000</v>
      </c>
      <c r="FB21" s="41">
        <f t="shared" si="26"/>
        <v>400000</v>
      </c>
      <c r="FC21" s="41">
        <f t="shared" si="26"/>
        <v>1300000</v>
      </c>
      <c r="FD21" s="41">
        <f t="shared" si="26"/>
        <v>1300000</v>
      </c>
      <c r="FE21" s="41">
        <f t="shared" si="26"/>
        <v>1300000</v>
      </c>
      <c r="FF21" s="41">
        <f t="shared" si="26"/>
        <v>1300000</v>
      </c>
      <c r="FG21" s="41">
        <f t="shared" si="26"/>
        <v>1300000</v>
      </c>
      <c r="FH21" s="41">
        <f t="shared" si="26"/>
        <v>1300000</v>
      </c>
      <c r="FI21" s="41">
        <f t="shared" si="26"/>
        <v>0</v>
      </c>
      <c r="FJ21" s="41">
        <f t="shared" si="26"/>
        <v>1300000</v>
      </c>
      <c r="FK21" s="41">
        <f t="shared" si="26"/>
        <v>1300000</v>
      </c>
      <c r="FL21" s="41">
        <f t="shared" si="26"/>
        <v>1500000</v>
      </c>
      <c r="FM21" s="41">
        <f t="shared" si="26"/>
        <v>1500000</v>
      </c>
      <c r="FN21" s="41">
        <f t="shared" si="26"/>
        <v>1500000</v>
      </c>
      <c r="FO21" s="41">
        <f t="shared" si="26"/>
        <v>1500000</v>
      </c>
      <c r="FP21" s="41">
        <f t="shared" si="26"/>
        <v>1500000</v>
      </c>
      <c r="FQ21" s="41">
        <f t="shared" si="26"/>
        <v>1500000</v>
      </c>
      <c r="FR21" s="41">
        <f t="shared" si="26"/>
        <v>1100000</v>
      </c>
      <c r="FS21" s="41">
        <f t="shared" si="26"/>
        <v>1100000</v>
      </c>
      <c r="FT21" s="41">
        <f t="shared" si="26"/>
        <v>1910562.5</v>
      </c>
      <c r="FU21" s="41">
        <f t="shared" si="26"/>
        <v>1910562.5</v>
      </c>
      <c r="FV21" s="41">
        <f t="shared" si="26"/>
        <v>1910562.5</v>
      </c>
      <c r="FW21" s="41">
        <f t="shared" si="26"/>
        <v>1910562.5</v>
      </c>
      <c r="FX21" s="41">
        <f t="shared" si="26"/>
        <v>1910562.5</v>
      </c>
      <c r="FY21" s="41">
        <f t="shared" si="26"/>
        <v>1910562.5</v>
      </c>
      <c r="FZ21" s="41">
        <f t="shared" si="26"/>
        <v>1910562.5</v>
      </c>
      <c r="GA21" s="41">
        <f t="shared" si="26"/>
        <v>1918562.5</v>
      </c>
      <c r="GB21" s="41">
        <f t="shared" si="26"/>
        <v>1918562.5</v>
      </c>
      <c r="GC21" s="41">
        <f t="shared" si="26"/>
        <v>1918562.5</v>
      </c>
      <c r="GD21" s="41">
        <f t="shared" si="26"/>
        <v>1918562.5</v>
      </c>
      <c r="GE21" s="41">
        <f t="shared" si="26"/>
        <v>1918562.5</v>
      </c>
      <c r="GF21" s="41">
        <f t="shared" si="26"/>
        <v>1918562.5</v>
      </c>
      <c r="GG21" s="41">
        <f t="shared" si="26"/>
        <v>0</v>
      </c>
      <c r="GH21" s="41">
        <f t="shared" si="26"/>
        <v>1918562.5</v>
      </c>
      <c r="GI21" s="41">
        <f t="shared" si="26"/>
        <v>1918562.5</v>
      </c>
      <c r="GJ21" s="41">
        <f t="shared" si="26"/>
        <v>1918562.5</v>
      </c>
      <c r="GK21" s="41">
        <f t="shared" si="26"/>
        <v>1918562.5</v>
      </c>
      <c r="GL21" s="41">
        <f t="shared" si="26"/>
        <v>1918562.5</v>
      </c>
      <c r="GM21" s="41">
        <f t="shared" ref="GM21:IX21" si="27">SUM(GM22:GM28)</f>
        <v>1918562.5</v>
      </c>
      <c r="GN21" s="41">
        <f t="shared" si="27"/>
        <v>1918562.5</v>
      </c>
      <c r="GO21" s="41">
        <f t="shared" si="27"/>
        <v>1714812.5</v>
      </c>
      <c r="GP21" s="41">
        <f t="shared" si="27"/>
        <v>1714812.5</v>
      </c>
      <c r="GQ21" s="41">
        <f t="shared" si="27"/>
        <v>1714812.5</v>
      </c>
      <c r="GR21" s="41">
        <f t="shared" si="27"/>
        <v>1714812.5</v>
      </c>
      <c r="GS21" s="41">
        <f t="shared" si="27"/>
        <v>1714812.5</v>
      </c>
      <c r="GT21" s="41">
        <f t="shared" si="27"/>
        <v>1714812.5</v>
      </c>
      <c r="GU21" s="41">
        <f t="shared" si="27"/>
        <v>1714812.5</v>
      </c>
      <c r="GV21" s="41">
        <f t="shared" si="27"/>
        <v>1714812.5</v>
      </c>
      <c r="GW21" s="41">
        <f t="shared" si="27"/>
        <v>1714812.5</v>
      </c>
      <c r="GX21" s="41">
        <f t="shared" si="27"/>
        <v>1714812.5</v>
      </c>
      <c r="GY21" s="41">
        <f t="shared" si="27"/>
        <v>1714812.5</v>
      </c>
      <c r="GZ21" s="41">
        <f t="shared" si="27"/>
        <v>1714812.5</v>
      </c>
      <c r="HA21" s="41">
        <f t="shared" si="27"/>
        <v>1714812.5</v>
      </c>
      <c r="HB21" s="41">
        <f t="shared" si="27"/>
        <v>1714812.5</v>
      </c>
      <c r="HC21" s="41">
        <f t="shared" si="27"/>
        <v>0</v>
      </c>
      <c r="HD21" s="41">
        <f t="shared" si="27"/>
        <v>1714812.5</v>
      </c>
      <c r="HE21" s="41">
        <f t="shared" si="27"/>
        <v>1714812.5</v>
      </c>
      <c r="HF21" s="41">
        <f t="shared" si="27"/>
        <v>1714812.5</v>
      </c>
      <c r="HG21" s="41">
        <f t="shared" si="27"/>
        <v>1714812.5</v>
      </c>
      <c r="HH21" s="41">
        <f t="shared" si="27"/>
        <v>1714812.5</v>
      </c>
      <c r="HI21" s="41">
        <f t="shared" si="27"/>
        <v>1714812.5</v>
      </c>
      <c r="HJ21" s="41">
        <f t="shared" si="27"/>
        <v>1714812.5</v>
      </c>
      <c r="HK21" s="41">
        <f t="shared" si="27"/>
        <v>1714812.5</v>
      </c>
      <c r="HL21" s="41">
        <f t="shared" si="27"/>
        <v>1714812.5</v>
      </c>
      <c r="HM21" s="41">
        <f t="shared" si="27"/>
        <v>1714812.5</v>
      </c>
      <c r="HN21" s="41">
        <f t="shared" si="27"/>
        <v>1714812.5</v>
      </c>
      <c r="HO21" s="41">
        <f t="shared" si="27"/>
        <v>1714812.5</v>
      </c>
      <c r="HP21" s="41">
        <f t="shared" si="27"/>
        <v>1714812.5</v>
      </c>
      <c r="HQ21" s="41">
        <f t="shared" si="27"/>
        <v>0</v>
      </c>
      <c r="HR21" s="41">
        <f t="shared" si="27"/>
        <v>1714812.5</v>
      </c>
      <c r="HS21" s="41">
        <f t="shared" si="27"/>
        <v>1714812.5</v>
      </c>
      <c r="HT21" s="41">
        <f t="shared" si="27"/>
        <v>1714812.5</v>
      </c>
      <c r="HU21" s="41">
        <f t="shared" si="27"/>
        <v>1714812.5</v>
      </c>
      <c r="HV21" s="41">
        <f t="shared" si="27"/>
        <v>1724000</v>
      </c>
      <c r="HW21" s="41">
        <f t="shared" si="27"/>
        <v>1724000</v>
      </c>
      <c r="HX21" s="41">
        <f t="shared" si="27"/>
        <v>1724000</v>
      </c>
      <c r="HY21" s="41">
        <f t="shared" si="27"/>
        <v>1724000</v>
      </c>
      <c r="HZ21" s="41">
        <f t="shared" si="27"/>
        <v>1724000</v>
      </c>
      <c r="IA21" s="41">
        <f t="shared" si="27"/>
        <v>1724000</v>
      </c>
      <c r="IB21" s="41">
        <f t="shared" si="27"/>
        <v>1724000</v>
      </c>
      <c r="IC21" s="41">
        <f t="shared" si="27"/>
        <v>1724000</v>
      </c>
      <c r="ID21" s="41">
        <f t="shared" si="27"/>
        <v>1724000</v>
      </c>
      <c r="IE21" s="41">
        <f t="shared" si="27"/>
        <v>1724000</v>
      </c>
      <c r="IF21" s="41">
        <f t="shared" si="27"/>
        <v>1724000</v>
      </c>
      <c r="IG21" s="41">
        <f t="shared" si="27"/>
        <v>1724000</v>
      </c>
      <c r="IH21" s="41">
        <f t="shared" si="27"/>
        <v>1724000</v>
      </c>
      <c r="II21" s="41">
        <f t="shared" si="27"/>
        <v>1724000</v>
      </c>
      <c r="IJ21" s="41">
        <f t="shared" si="27"/>
        <v>1724000</v>
      </c>
      <c r="IK21" s="41">
        <f t="shared" si="27"/>
        <v>1724000</v>
      </c>
      <c r="IL21" s="41">
        <f t="shared" si="27"/>
        <v>1724000</v>
      </c>
      <c r="IM21" s="41">
        <f t="shared" si="27"/>
        <v>1724000</v>
      </c>
      <c r="IN21" s="41">
        <f t="shared" si="27"/>
        <v>1724000</v>
      </c>
      <c r="IO21" s="41">
        <f t="shared" si="27"/>
        <v>1724000</v>
      </c>
      <c r="IP21" s="41">
        <f t="shared" si="27"/>
        <v>1724000</v>
      </c>
      <c r="IQ21" s="41">
        <f t="shared" si="27"/>
        <v>1724000</v>
      </c>
      <c r="IR21" s="41">
        <f t="shared" si="27"/>
        <v>1724000</v>
      </c>
      <c r="IS21" s="41">
        <f t="shared" si="27"/>
        <v>1724000</v>
      </c>
      <c r="IT21" s="41">
        <f t="shared" si="27"/>
        <v>1724000</v>
      </c>
      <c r="IU21" s="41">
        <f t="shared" si="27"/>
        <v>1724000</v>
      </c>
      <c r="IV21" s="41">
        <f t="shared" si="27"/>
        <v>1724000</v>
      </c>
      <c r="IW21" s="41">
        <f t="shared" si="27"/>
        <v>1724000</v>
      </c>
      <c r="IX21" s="41">
        <f t="shared" si="27"/>
        <v>1724000</v>
      </c>
      <c r="IY21" s="41">
        <f t="shared" ref="IY21:LJ21" si="28">SUM(IY22:IY28)</f>
        <v>0</v>
      </c>
      <c r="IZ21" s="41">
        <f t="shared" si="28"/>
        <v>1724000</v>
      </c>
      <c r="JA21" s="41">
        <f t="shared" si="28"/>
        <v>1724000</v>
      </c>
      <c r="JB21" s="41">
        <f t="shared" si="28"/>
        <v>1724000</v>
      </c>
      <c r="JC21" s="41">
        <f t="shared" si="28"/>
        <v>1724000</v>
      </c>
      <c r="JD21" s="41">
        <f t="shared" si="28"/>
        <v>1724000</v>
      </c>
      <c r="JE21" s="41">
        <f t="shared" si="28"/>
        <v>1724000</v>
      </c>
      <c r="JF21" s="41">
        <f t="shared" si="28"/>
        <v>1724000</v>
      </c>
      <c r="JG21" s="41">
        <f t="shared" si="28"/>
        <v>1724000</v>
      </c>
      <c r="JH21" s="41">
        <f t="shared" si="28"/>
        <v>1724000</v>
      </c>
      <c r="JI21" s="41">
        <f t="shared" si="28"/>
        <v>1724000</v>
      </c>
      <c r="JJ21" s="41">
        <f t="shared" si="28"/>
        <v>1724000</v>
      </c>
      <c r="JK21" s="41">
        <f t="shared" si="28"/>
        <v>1724000</v>
      </c>
      <c r="JL21" s="41">
        <f t="shared" si="28"/>
        <v>1724000</v>
      </c>
      <c r="JM21" s="41">
        <f t="shared" si="28"/>
        <v>1724000</v>
      </c>
      <c r="JN21" s="41">
        <f t="shared" si="28"/>
        <v>1724000</v>
      </c>
      <c r="JO21" s="41">
        <f t="shared" si="28"/>
        <v>1724000</v>
      </c>
      <c r="JP21" s="41">
        <f t="shared" si="28"/>
        <v>1724000</v>
      </c>
      <c r="JQ21" s="41">
        <f t="shared" si="28"/>
        <v>1724000</v>
      </c>
      <c r="JR21" s="41">
        <f t="shared" si="28"/>
        <v>1724000</v>
      </c>
      <c r="JS21" s="41">
        <f t="shared" si="28"/>
        <v>1724000</v>
      </c>
      <c r="JT21" s="41">
        <f t="shared" si="28"/>
        <v>1724000</v>
      </c>
      <c r="JU21" s="41">
        <f t="shared" si="28"/>
        <v>1724000</v>
      </c>
      <c r="JV21" s="41">
        <f t="shared" si="28"/>
        <v>1724000</v>
      </c>
      <c r="JW21" s="41">
        <f t="shared" si="28"/>
        <v>1724000</v>
      </c>
      <c r="JX21" s="41">
        <f t="shared" si="28"/>
        <v>1724000</v>
      </c>
      <c r="JY21" s="41">
        <f t="shared" si="28"/>
        <v>1724000</v>
      </c>
      <c r="JZ21" s="41">
        <f t="shared" si="28"/>
        <v>1724000</v>
      </c>
      <c r="KA21" s="41">
        <f t="shared" si="28"/>
        <v>1724000</v>
      </c>
      <c r="KB21" s="41">
        <f t="shared" si="28"/>
        <v>1724000</v>
      </c>
      <c r="KC21" s="41">
        <f t="shared" si="28"/>
        <v>1508500</v>
      </c>
      <c r="KD21" s="41">
        <f t="shared" si="28"/>
        <v>1508500</v>
      </c>
      <c r="KE21" s="41">
        <f t="shared" si="28"/>
        <v>1508500</v>
      </c>
      <c r="KF21" s="41">
        <f t="shared" si="28"/>
        <v>1508500</v>
      </c>
      <c r="KG21" s="41">
        <f t="shared" si="28"/>
        <v>1508500</v>
      </c>
      <c r="KH21" s="41">
        <f t="shared" si="28"/>
        <v>1508500</v>
      </c>
      <c r="KI21" s="41">
        <f t="shared" si="28"/>
        <v>1508500</v>
      </c>
      <c r="KJ21" s="41">
        <f t="shared" si="28"/>
        <v>1395257.8599999999</v>
      </c>
      <c r="KK21" s="41">
        <f t="shared" si="28"/>
        <v>1399914.24</v>
      </c>
      <c r="KL21" s="41">
        <f t="shared" si="28"/>
        <v>1399914.25</v>
      </c>
      <c r="KM21" s="41">
        <f t="shared" si="28"/>
        <v>1399914.25</v>
      </c>
      <c r="KN21" s="41">
        <f t="shared" si="28"/>
        <v>1399914.25</v>
      </c>
      <c r="KO21" s="41">
        <f t="shared" si="28"/>
        <v>1399914.25</v>
      </c>
      <c r="KP21" s="41">
        <f t="shared" si="28"/>
        <v>1399914.25</v>
      </c>
      <c r="KQ21" s="41">
        <f t="shared" si="28"/>
        <v>1399914.25</v>
      </c>
      <c r="KR21" s="41">
        <f t="shared" si="28"/>
        <v>1399914.25</v>
      </c>
      <c r="KS21" s="41">
        <f t="shared" si="28"/>
        <v>1399914.25</v>
      </c>
      <c r="KT21" s="41">
        <f t="shared" si="28"/>
        <v>1399914.25</v>
      </c>
      <c r="KU21" s="41">
        <f t="shared" si="28"/>
        <v>1199041.47</v>
      </c>
      <c r="KV21" s="41">
        <f t="shared" si="28"/>
        <v>1199041.47</v>
      </c>
      <c r="KW21" s="41">
        <f t="shared" si="28"/>
        <v>1199041.47</v>
      </c>
      <c r="KX21" s="41">
        <f t="shared" si="28"/>
        <v>1199041.47</v>
      </c>
      <c r="KY21" s="41">
        <f t="shared" si="28"/>
        <v>1199041.47</v>
      </c>
      <c r="KZ21" s="41">
        <f t="shared" si="28"/>
        <v>1199041.47</v>
      </c>
      <c r="LA21" s="41">
        <f t="shared" si="28"/>
        <v>1199041.47</v>
      </c>
      <c r="LB21" s="41">
        <f t="shared" si="28"/>
        <v>1199041.47</v>
      </c>
      <c r="LC21" s="41">
        <f t="shared" si="28"/>
        <v>1199041.47</v>
      </c>
      <c r="LD21" s="41">
        <f t="shared" si="28"/>
        <v>1199041.47</v>
      </c>
      <c r="LE21" s="41">
        <f t="shared" si="28"/>
        <v>1199041.47</v>
      </c>
      <c r="LF21" s="41">
        <f t="shared" si="28"/>
        <v>1199041.47</v>
      </c>
      <c r="LG21" s="41">
        <f t="shared" si="28"/>
        <v>1199041.47</v>
      </c>
      <c r="LH21" s="41">
        <f t="shared" si="28"/>
        <v>1199041.47</v>
      </c>
      <c r="LI21" s="41">
        <f t="shared" si="28"/>
        <v>1199041.47</v>
      </c>
      <c r="LJ21" s="41">
        <f t="shared" si="28"/>
        <v>1199041.47</v>
      </c>
      <c r="LK21" s="41">
        <f t="shared" ref="LK21:MG21" si="29">SUM(LK22:LK28)</f>
        <v>1199041.47</v>
      </c>
      <c r="LL21" s="41">
        <f t="shared" si="29"/>
        <v>1199041.47</v>
      </c>
      <c r="LM21" s="41">
        <f t="shared" si="29"/>
        <v>1199041.47</v>
      </c>
      <c r="LN21" s="41">
        <f t="shared" si="29"/>
        <v>1199041.47</v>
      </c>
      <c r="LO21" s="41">
        <f t="shared" si="29"/>
        <v>1199041.47</v>
      </c>
      <c r="LP21" s="41">
        <f t="shared" si="29"/>
        <v>1093985</v>
      </c>
      <c r="LQ21" s="41">
        <f t="shared" si="29"/>
        <v>1093985</v>
      </c>
      <c r="LR21" s="41">
        <f t="shared" si="29"/>
        <v>596719.1</v>
      </c>
      <c r="LS21" s="41">
        <f t="shared" si="29"/>
        <v>0</v>
      </c>
      <c r="LT21" s="41">
        <f t="shared" si="29"/>
        <v>0</v>
      </c>
      <c r="LU21" s="41">
        <f t="shared" si="29"/>
        <v>0</v>
      </c>
      <c r="LV21" s="41">
        <f t="shared" si="29"/>
        <v>0</v>
      </c>
      <c r="LW21" s="41">
        <f t="shared" si="29"/>
        <v>0</v>
      </c>
      <c r="LX21" s="41">
        <f t="shared" si="29"/>
        <v>0</v>
      </c>
      <c r="LY21" s="41">
        <f t="shared" si="29"/>
        <v>0</v>
      </c>
      <c r="LZ21" s="41">
        <f t="shared" si="29"/>
        <v>0</v>
      </c>
      <c r="MA21" s="41">
        <f t="shared" si="29"/>
        <v>0</v>
      </c>
      <c r="MB21" s="41">
        <f t="shared" si="29"/>
        <v>0</v>
      </c>
      <c r="MC21" s="41">
        <f t="shared" si="29"/>
        <v>0</v>
      </c>
      <c r="MD21" s="41">
        <f t="shared" si="29"/>
        <v>0</v>
      </c>
      <c r="ME21" s="41">
        <f t="shared" si="29"/>
        <v>0</v>
      </c>
      <c r="MF21" s="41">
        <f t="shared" si="29"/>
        <v>0</v>
      </c>
      <c r="MG21" s="41">
        <f t="shared" si="29"/>
        <v>0</v>
      </c>
    </row>
    <row r="22" spans="1:345" s="13" customFormat="1">
      <c r="A22" s="13" t="s">
        <v>48</v>
      </c>
      <c r="B22" s="14"/>
      <c r="C22" s="15"/>
      <c r="D22" s="15"/>
      <c r="E22" s="15"/>
      <c r="F22" s="15"/>
      <c r="G22" s="15">
        <v>121445.69</v>
      </c>
      <c r="H22" s="15">
        <v>121445.69</v>
      </c>
      <c r="I22" s="15">
        <v>121445.69</v>
      </c>
      <c r="J22" s="15">
        <v>121445.69</v>
      </c>
      <c r="K22" s="15">
        <v>121445.69</v>
      </c>
      <c r="L22" s="15">
        <v>121445.69</v>
      </c>
      <c r="M22" s="15">
        <v>121445.69</v>
      </c>
      <c r="N22" s="15">
        <v>121445.69</v>
      </c>
      <c r="O22" s="15">
        <v>121445.69</v>
      </c>
      <c r="P22" s="15">
        <v>121445.69</v>
      </c>
      <c r="Q22" s="15">
        <v>121445.69</v>
      </c>
      <c r="R22" s="15">
        <v>121445.69</v>
      </c>
      <c r="S22" s="15">
        <v>121445.69</v>
      </c>
      <c r="T22" s="15">
        <v>121445.69</v>
      </c>
      <c r="U22" s="15">
        <v>121445.69</v>
      </c>
      <c r="V22" s="15">
        <v>121445.69</v>
      </c>
      <c r="W22" s="16"/>
      <c r="X22" s="15">
        <v>121445.69</v>
      </c>
      <c r="Y22" s="15" t="s">
        <v>44</v>
      </c>
      <c r="Z22" s="16" t="s">
        <v>44</v>
      </c>
      <c r="AA22" s="15">
        <v>121445.69</v>
      </c>
      <c r="AB22" s="15">
        <v>121445.69</v>
      </c>
      <c r="AC22" s="15">
        <v>121445.69</v>
      </c>
      <c r="AD22" s="15">
        <v>121445.69</v>
      </c>
      <c r="AE22" s="15">
        <v>121445.69</v>
      </c>
      <c r="AF22" s="16" t="s">
        <v>44</v>
      </c>
      <c r="AG22" s="16" t="s">
        <v>44</v>
      </c>
      <c r="AH22" s="13">
        <v>121445.69</v>
      </c>
      <c r="AI22" s="13">
        <v>121445.69</v>
      </c>
      <c r="AJ22" s="13">
        <v>121445.69</v>
      </c>
      <c r="AK22" s="13">
        <v>121445.69</v>
      </c>
      <c r="AL22" s="13">
        <v>121445.69</v>
      </c>
      <c r="AM22" s="13">
        <v>121445.69</v>
      </c>
      <c r="AN22" s="13">
        <v>121445.69</v>
      </c>
      <c r="AO22" s="13">
        <v>121445.69</v>
      </c>
      <c r="AP22" s="13">
        <v>121445.69</v>
      </c>
      <c r="AQ22" s="13">
        <v>121445.69</v>
      </c>
      <c r="AR22" s="13">
        <v>121445.69</v>
      </c>
      <c r="AS22" s="13">
        <v>121445.69</v>
      </c>
      <c r="AT22" s="13">
        <v>121445.69</v>
      </c>
      <c r="AU22" s="13">
        <v>121445.69</v>
      </c>
      <c r="AV22" s="13">
        <v>121445.69</v>
      </c>
      <c r="AX22" s="13">
        <v>121445.69</v>
      </c>
      <c r="AZ22" s="13">
        <v>121445.69</v>
      </c>
      <c r="BA22" s="13">
        <v>121445.69</v>
      </c>
      <c r="BD22" s="13">
        <v>121445.69</v>
      </c>
      <c r="BG22" s="13">
        <v>121445.69</v>
      </c>
      <c r="BH22" s="13">
        <v>121445.69</v>
      </c>
      <c r="BI22" s="13">
        <v>121445.69</v>
      </c>
      <c r="BK22" s="13">
        <v>121445.69</v>
      </c>
      <c r="BM22" s="13">
        <v>121445.69</v>
      </c>
      <c r="BN22" s="13">
        <v>121445.69</v>
      </c>
      <c r="BO22" s="13">
        <v>121445.69</v>
      </c>
      <c r="BP22" s="13">
        <v>121445.69</v>
      </c>
      <c r="BQ22" s="13">
        <v>121445.69</v>
      </c>
      <c r="BR22" s="13">
        <v>121445.69</v>
      </c>
      <c r="BS22" s="13">
        <v>121445.69</v>
      </c>
      <c r="BT22" s="13">
        <v>121445.69</v>
      </c>
      <c r="BU22" s="13">
        <v>121445.69</v>
      </c>
      <c r="BV22" s="13">
        <v>121445.69</v>
      </c>
      <c r="BY22" s="13">
        <v>121445.69</v>
      </c>
      <c r="EC22" s="13">
        <v>121445.69</v>
      </c>
      <c r="ED22" s="13">
        <v>121445.69</v>
      </c>
      <c r="EE22" s="13">
        <v>121445.69</v>
      </c>
      <c r="EF22" s="13">
        <v>121445.69</v>
      </c>
      <c r="EG22" s="13">
        <v>121445.69</v>
      </c>
      <c r="EH22" s="13">
        <v>121445.69</v>
      </c>
      <c r="EI22" s="13">
        <v>0</v>
      </c>
      <c r="EL22" s="13">
        <v>0</v>
      </c>
      <c r="EM22" s="13">
        <v>0</v>
      </c>
      <c r="EN22" s="13">
        <v>0</v>
      </c>
      <c r="EO22" s="13">
        <v>0</v>
      </c>
      <c r="EP22" s="13">
        <v>0</v>
      </c>
      <c r="EQ22" s="13">
        <v>0</v>
      </c>
      <c r="ER22" s="13">
        <v>0</v>
      </c>
      <c r="ES22" s="13">
        <v>0</v>
      </c>
      <c r="ET22" s="13">
        <v>0</v>
      </c>
      <c r="EU22" s="13">
        <v>0</v>
      </c>
      <c r="EV22" s="13">
        <v>0</v>
      </c>
      <c r="FG22" s="29"/>
      <c r="FH22" s="29"/>
      <c r="FJ22" s="29"/>
      <c r="FK22" s="29"/>
    </row>
    <row r="23" spans="1:345" s="13" customFormat="1">
      <c r="A23" s="13" t="s">
        <v>194</v>
      </c>
      <c r="B23" s="14"/>
      <c r="C23" s="15"/>
      <c r="D23" s="15"/>
      <c r="E23" s="15"/>
      <c r="F23" s="15"/>
      <c r="G23" s="15"/>
      <c r="H23" s="15"/>
      <c r="I23" s="15"/>
      <c r="J23" s="15"/>
      <c r="K23" s="15"/>
      <c r="L23" s="15"/>
      <c r="M23" s="15">
        <v>75000</v>
      </c>
      <c r="N23" s="15"/>
      <c r="O23" s="15"/>
      <c r="P23" s="13">
        <v>37500</v>
      </c>
      <c r="Q23" s="13">
        <v>37500</v>
      </c>
      <c r="T23" s="13">
        <v>24000</v>
      </c>
      <c r="U23" s="13">
        <v>24000</v>
      </c>
      <c r="V23" s="15"/>
      <c r="W23" s="16"/>
      <c r="X23" s="15"/>
      <c r="Y23" s="15"/>
      <c r="Z23" s="16"/>
      <c r="AA23" s="15"/>
      <c r="AB23" s="15"/>
      <c r="AC23" s="15"/>
      <c r="AD23" s="15"/>
      <c r="AE23" s="15"/>
      <c r="AF23" s="16"/>
      <c r="AG23" s="16"/>
      <c r="AN23" s="13">
        <v>73500</v>
      </c>
      <c r="AO23" s="13">
        <v>73500</v>
      </c>
      <c r="AP23" s="13">
        <v>37500</v>
      </c>
      <c r="AS23" s="13">
        <v>99900</v>
      </c>
      <c r="AT23" s="13">
        <v>99900</v>
      </c>
      <c r="AU23" s="13">
        <v>149925</v>
      </c>
      <c r="AV23" s="13">
        <v>50025</v>
      </c>
      <c r="BO23" s="13">
        <v>33300</v>
      </c>
      <c r="BP23" s="13">
        <v>33300</v>
      </c>
      <c r="EZ23" s="13">
        <v>200000</v>
      </c>
    </row>
    <row r="24" spans="1:345" s="13" customFormat="1">
      <c r="A24" s="13" t="s">
        <v>312</v>
      </c>
      <c r="B24" s="14"/>
      <c r="C24" s="15"/>
      <c r="D24" s="15"/>
      <c r="E24" s="15"/>
      <c r="F24" s="15"/>
      <c r="G24" s="15"/>
      <c r="H24" s="15"/>
      <c r="I24" s="15"/>
      <c r="J24" s="15"/>
      <c r="K24" s="15"/>
      <c r="L24" s="15"/>
      <c r="M24" s="15"/>
      <c r="N24" s="15"/>
      <c r="O24" s="15"/>
      <c r="V24" s="15"/>
      <c r="W24" s="16"/>
      <c r="X24" s="15"/>
      <c r="Y24" s="15"/>
      <c r="Z24" s="16"/>
      <c r="AA24" s="15"/>
      <c r="AB24" s="15"/>
      <c r="AC24" s="15"/>
      <c r="AD24" s="15"/>
      <c r="AE24" s="15"/>
      <c r="AF24" s="16"/>
      <c r="AG24" s="16"/>
      <c r="FA24" s="13">
        <v>400000</v>
      </c>
    </row>
    <row r="25" spans="1:345" s="13" customFormat="1">
      <c r="A25" s="13" t="s">
        <v>315</v>
      </c>
      <c r="B25" s="14"/>
      <c r="C25" s="15"/>
      <c r="D25" s="15"/>
      <c r="E25" s="15"/>
      <c r="F25" s="15"/>
      <c r="G25" s="15"/>
      <c r="H25" s="15"/>
      <c r="I25" s="15"/>
      <c r="J25" s="15"/>
      <c r="K25" s="15"/>
      <c r="L25" s="15"/>
      <c r="M25" s="15"/>
      <c r="N25" s="15"/>
      <c r="O25" s="15"/>
      <c r="V25" s="15"/>
      <c r="W25" s="16"/>
      <c r="X25" s="15"/>
      <c r="Y25" s="15"/>
      <c r="Z25" s="16"/>
      <c r="AA25" s="15"/>
      <c r="AB25" s="15"/>
      <c r="AC25" s="15"/>
      <c r="AD25" s="15"/>
      <c r="AE25" s="15"/>
      <c r="AF25" s="16"/>
      <c r="AG25" s="16"/>
      <c r="FB25" s="13">
        <v>400000</v>
      </c>
      <c r="FC25" s="13">
        <v>1300000</v>
      </c>
      <c r="FD25" s="13">
        <v>1300000</v>
      </c>
      <c r="FE25" s="13">
        <v>1300000</v>
      </c>
      <c r="FF25" s="13">
        <v>1300000</v>
      </c>
      <c r="FG25" s="13">
        <v>1300000</v>
      </c>
      <c r="FH25" s="13">
        <v>1300000</v>
      </c>
      <c r="FJ25" s="13">
        <v>1300000</v>
      </c>
      <c r="FK25" s="13">
        <v>1300000</v>
      </c>
      <c r="FL25" s="13">
        <v>1500000</v>
      </c>
      <c r="FM25" s="13">
        <v>1500000</v>
      </c>
      <c r="FN25" s="13">
        <v>1500000</v>
      </c>
      <c r="FO25" s="13">
        <v>1500000</v>
      </c>
      <c r="FP25" s="13">
        <v>1500000</v>
      </c>
      <c r="FQ25" s="13">
        <v>1500000</v>
      </c>
      <c r="FR25" s="13">
        <v>1100000</v>
      </c>
      <c r="FS25" s="13">
        <v>1100000</v>
      </c>
      <c r="FT25" s="13">
        <v>400000</v>
      </c>
      <c r="FU25" s="13">
        <v>400000</v>
      </c>
      <c r="FV25" s="13">
        <v>400000</v>
      </c>
      <c r="FW25" s="13">
        <v>400000</v>
      </c>
      <c r="FX25" s="13">
        <v>400000</v>
      </c>
      <c r="FY25" s="13">
        <v>400000</v>
      </c>
      <c r="FZ25" s="13">
        <v>400000</v>
      </c>
      <c r="GA25" s="13">
        <v>0</v>
      </c>
      <c r="GB25" s="13">
        <v>0</v>
      </c>
      <c r="GC25" s="13">
        <v>0</v>
      </c>
      <c r="GD25" s="13">
        <v>0</v>
      </c>
      <c r="GE25" s="13">
        <v>0</v>
      </c>
      <c r="GF25" s="13">
        <v>0</v>
      </c>
    </row>
    <row r="26" spans="1:345" s="13" customFormat="1">
      <c r="A26" s="13" t="s">
        <v>409</v>
      </c>
      <c r="B26" s="14"/>
      <c r="C26" s="15"/>
      <c r="D26" s="15"/>
      <c r="E26" s="15"/>
      <c r="F26" s="15"/>
      <c r="G26" s="15"/>
      <c r="H26" s="15"/>
      <c r="I26" s="15"/>
      <c r="J26" s="15"/>
      <c r="K26" s="15"/>
      <c r="L26" s="15"/>
      <c r="M26" s="15"/>
      <c r="N26" s="15"/>
      <c r="O26" s="15"/>
      <c r="V26" s="15"/>
      <c r="W26" s="16"/>
      <c r="X26" s="15"/>
      <c r="Y26" s="15"/>
      <c r="Z26" s="16"/>
      <c r="AA26" s="15"/>
      <c r="AB26" s="15"/>
      <c r="AC26" s="15"/>
      <c r="AD26" s="15"/>
      <c r="AE26" s="15"/>
      <c r="AF26" s="16"/>
      <c r="AG26" s="16"/>
      <c r="FT26" s="13">
        <v>1510562.5</v>
      </c>
      <c r="FU26" s="13">
        <v>1510562.5</v>
      </c>
      <c r="FV26" s="13">
        <v>1510562.5</v>
      </c>
      <c r="FW26" s="13">
        <v>1510562.5</v>
      </c>
      <c r="FX26" s="13">
        <v>1510562.5</v>
      </c>
      <c r="FY26" s="13">
        <v>1510562.5</v>
      </c>
      <c r="FZ26" s="13">
        <v>1510562.5</v>
      </c>
      <c r="GA26" s="13">
        <v>1918562.5</v>
      </c>
      <c r="GB26" s="13">
        <v>1918562.5</v>
      </c>
      <c r="GC26" s="13">
        <v>1918562.5</v>
      </c>
      <c r="GD26" s="13">
        <v>1918562.5</v>
      </c>
      <c r="GE26" s="13">
        <v>1918562.5</v>
      </c>
      <c r="GF26" s="13">
        <v>1918562.5</v>
      </c>
      <c r="GH26" s="13">
        <v>1918562.5</v>
      </c>
      <c r="GI26" s="13">
        <v>1918562.5</v>
      </c>
      <c r="GJ26" s="13">
        <v>1918562.5</v>
      </c>
      <c r="GK26" s="13">
        <v>1918562.5</v>
      </c>
      <c r="GL26" s="13">
        <v>1918562.5</v>
      </c>
      <c r="GM26" s="13">
        <v>1918562.5</v>
      </c>
      <c r="GN26" s="13">
        <v>1918562.5</v>
      </c>
      <c r="GO26" s="13">
        <v>1714812.5</v>
      </c>
      <c r="GP26" s="13">
        <v>1714812.5</v>
      </c>
      <c r="GQ26" s="13">
        <v>1714812.5</v>
      </c>
      <c r="GR26" s="13">
        <v>1714812.5</v>
      </c>
      <c r="GS26" s="13">
        <v>1714812.5</v>
      </c>
      <c r="GT26" s="13">
        <v>1714812.5</v>
      </c>
      <c r="GU26" s="13">
        <v>1714812.5</v>
      </c>
      <c r="GV26" s="13">
        <v>1714812.5</v>
      </c>
      <c r="GW26" s="13">
        <v>1714812.5</v>
      </c>
      <c r="GX26" s="13">
        <v>1714812.5</v>
      </c>
      <c r="GY26" s="13">
        <v>1714812.5</v>
      </c>
      <c r="GZ26" s="13">
        <v>1714812.5</v>
      </c>
      <c r="HA26" s="13">
        <v>1714812.5</v>
      </c>
      <c r="HB26" s="13">
        <v>1714812.5</v>
      </c>
      <c r="HD26" s="13">
        <v>1714812.5</v>
      </c>
      <c r="HE26" s="13">
        <v>1714812.5</v>
      </c>
      <c r="HF26" s="13">
        <v>1714812.5</v>
      </c>
      <c r="HG26" s="13">
        <v>1714812.5</v>
      </c>
      <c r="HH26" s="13">
        <v>1714812.5</v>
      </c>
      <c r="HI26" s="13">
        <v>1714812.5</v>
      </c>
      <c r="HJ26" s="13">
        <v>1714812.5</v>
      </c>
      <c r="HK26" s="13">
        <v>1714812.5</v>
      </c>
      <c r="HL26" s="13">
        <v>1714812.5</v>
      </c>
      <c r="HM26" s="13">
        <v>1714812.5</v>
      </c>
      <c r="HN26" s="13">
        <v>1714812.5</v>
      </c>
      <c r="HO26" s="13">
        <v>1714812.5</v>
      </c>
      <c r="HP26" s="13">
        <v>1714812.5</v>
      </c>
      <c r="HR26" s="13">
        <v>1714812.5</v>
      </c>
      <c r="HS26" s="13">
        <v>1714812.5</v>
      </c>
      <c r="HT26" s="13">
        <v>1714812.5</v>
      </c>
      <c r="HU26" s="13">
        <v>1714812.5</v>
      </c>
      <c r="HV26" s="13">
        <v>1724000</v>
      </c>
      <c r="HW26" s="13">
        <v>1724000</v>
      </c>
      <c r="HX26" s="13">
        <v>1724000</v>
      </c>
      <c r="HY26" s="13">
        <v>1724000</v>
      </c>
      <c r="HZ26" s="13">
        <v>1724000</v>
      </c>
      <c r="IA26" s="13">
        <v>1724000</v>
      </c>
      <c r="IB26" s="13">
        <v>1724000</v>
      </c>
      <c r="IC26" s="13">
        <v>1724000</v>
      </c>
      <c r="ID26" s="13">
        <v>1724000</v>
      </c>
      <c r="IE26" s="13">
        <v>1724000</v>
      </c>
      <c r="IF26" s="13">
        <v>1724000</v>
      </c>
      <c r="IG26" s="13">
        <v>1724000</v>
      </c>
      <c r="IH26" s="13">
        <v>1724000</v>
      </c>
      <c r="II26" s="13">
        <v>1724000</v>
      </c>
      <c r="IJ26" s="13">
        <v>1724000</v>
      </c>
      <c r="IK26" s="13">
        <v>1724000</v>
      </c>
      <c r="IL26" s="13">
        <v>1724000</v>
      </c>
      <c r="IM26" s="13">
        <v>1724000</v>
      </c>
      <c r="IN26" s="13">
        <v>1724000</v>
      </c>
      <c r="IO26" s="13">
        <v>1724000</v>
      </c>
      <c r="IP26" s="13">
        <v>1724000</v>
      </c>
      <c r="IQ26" s="13">
        <v>1724000</v>
      </c>
      <c r="IR26" s="13">
        <v>1724000</v>
      </c>
      <c r="IS26" s="13">
        <v>1724000</v>
      </c>
      <c r="IT26" s="13">
        <v>1724000</v>
      </c>
      <c r="IU26" s="13">
        <v>1724000</v>
      </c>
      <c r="IV26" s="13">
        <v>1724000</v>
      </c>
      <c r="IW26" s="13">
        <v>1724000</v>
      </c>
      <c r="IX26" s="13">
        <v>1724000</v>
      </c>
      <c r="IZ26" s="13">
        <v>1724000</v>
      </c>
      <c r="JA26" s="13">
        <v>1724000</v>
      </c>
      <c r="JB26" s="13">
        <v>1724000</v>
      </c>
      <c r="JC26" s="13">
        <v>1724000</v>
      </c>
      <c r="JD26" s="13">
        <v>1724000</v>
      </c>
      <c r="JE26" s="13">
        <v>1724000</v>
      </c>
      <c r="JF26" s="13">
        <v>1724000</v>
      </c>
      <c r="JG26" s="13">
        <v>1724000</v>
      </c>
      <c r="JH26" s="13">
        <v>1724000</v>
      </c>
      <c r="JI26" s="13">
        <v>1724000</v>
      </c>
      <c r="JJ26" s="13">
        <v>1724000</v>
      </c>
      <c r="JK26" s="13">
        <v>1724000</v>
      </c>
      <c r="JL26" s="13">
        <v>1724000</v>
      </c>
      <c r="JM26" s="13">
        <v>1724000</v>
      </c>
      <c r="JN26" s="13">
        <v>1724000</v>
      </c>
      <c r="JO26" s="13">
        <v>1724000</v>
      </c>
      <c r="JP26" s="13">
        <v>1724000</v>
      </c>
      <c r="JQ26" s="13">
        <v>1724000</v>
      </c>
      <c r="JR26" s="13">
        <v>1724000</v>
      </c>
      <c r="JS26" s="13">
        <v>1724000</v>
      </c>
      <c r="JT26" s="13">
        <v>1724000</v>
      </c>
      <c r="JU26" s="13">
        <v>1724000</v>
      </c>
      <c r="JV26" s="13">
        <v>1724000</v>
      </c>
      <c r="JW26" s="13">
        <v>1724000</v>
      </c>
      <c r="JX26" s="13">
        <v>1724000</v>
      </c>
      <c r="JY26" s="13">
        <v>1724000</v>
      </c>
      <c r="JZ26" s="13">
        <v>1724000</v>
      </c>
      <c r="KA26" s="13">
        <v>1724000</v>
      </c>
      <c r="KB26" s="13">
        <v>1724000</v>
      </c>
      <c r="KC26" s="13">
        <v>1508500</v>
      </c>
      <c r="KD26" s="13">
        <v>1508500</v>
      </c>
      <c r="KE26" s="13">
        <v>1508500</v>
      </c>
      <c r="KF26" s="13">
        <v>1508500</v>
      </c>
      <c r="KG26" s="13">
        <v>1508500</v>
      </c>
      <c r="KH26" s="13">
        <v>1508500</v>
      </c>
      <c r="KI26" s="13">
        <v>1508500</v>
      </c>
    </row>
    <row r="27" spans="1:345" s="13" customFormat="1">
      <c r="A27" s="13" t="s">
        <v>818</v>
      </c>
      <c r="B27" s="14"/>
      <c r="C27" s="15"/>
      <c r="D27" s="15"/>
      <c r="E27" s="15"/>
      <c r="F27" s="15"/>
      <c r="G27" s="15"/>
      <c r="H27" s="15"/>
      <c r="I27" s="15"/>
      <c r="J27" s="15"/>
      <c r="K27" s="15"/>
      <c r="L27" s="15"/>
      <c r="M27" s="15"/>
      <c r="N27" s="15"/>
      <c r="O27" s="15"/>
      <c r="V27" s="15"/>
      <c r="W27" s="16"/>
      <c r="X27" s="15"/>
      <c r="Y27" s="15"/>
      <c r="Z27" s="16"/>
      <c r="AA27" s="15"/>
      <c r="AB27" s="15"/>
      <c r="AC27" s="15"/>
      <c r="AD27" s="15"/>
      <c r="AE27" s="15"/>
      <c r="AF27" s="16"/>
      <c r="AG27" s="16"/>
      <c r="KJ27" s="13">
        <v>1093985</v>
      </c>
      <c r="KK27" s="13">
        <v>1093985</v>
      </c>
      <c r="KL27" s="13">
        <v>1093985</v>
      </c>
      <c r="KM27" s="13">
        <v>1093985</v>
      </c>
      <c r="KN27" s="13">
        <v>1093985</v>
      </c>
      <c r="KO27" s="13">
        <v>1093985</v>
      </c>
      <c r="KP27" s="13">
        <v>1093985</v>
      </c>
      <c r="KQ27" s="13">
        <v>1093985</v>
      </c>
      <c r="KR27" s="13">
        <v>1093985</v>
      </c>
      <c r="KS27" s="13">
        <v>1093985</v>
      </c>
      <c r="KT27" s="13">
        <v>1093985</v>
      </c>
      <c r="KU27" s="13">
        <v>1093985</v>
      </c>
      <c r="KV27" s="13">
        <v>1093985</v>
      </c>
      <c r="KW27" s="13">
        <v>1093985</v>
      </c>
      <c r="KX27" s="13">
        <v>1093985</v>
      </c>
      <c r="KY27" s="13">
        <v>1093985</v>
      </c>
      <c r="KZ27" s="13">
        <v>1093985</v>
      </c>
      <c r="LA27" s="13">
        <v>1093985</v>
      </c>
      <c r="LB27" s="13">
        <v>1093985</v>
      </c>
      <c r="LC27" s="13">
        <v>1093985</v>
      </c>
      <c r="LD27" s="13">
        <v>1093985</v>
      </c>
      <c r="LE27" s="13">
        <v>1093985</v>
      </c>
      <c r="LF27" s="13">
        <v>1093985</v>
      </c>
      <c r="LG27" s="13">
        <v>1093985</v>
      </c>
      <c r="LH27" s="13">
        <v>1093985</v>
      </c>
      <c r="LI27" s="13">
        <v>1093985</v>
      </c>
      <c r="LJ27" s="13">
        <v>1093985</v>
      </c>
      <c r="LK27" s="13">
        <v>1093985</v>
      </c>
      <c r="LL27" s="13">
        <v>1093985</v>
      </c>
      <c r="LM27" s="13">
        <v>1093985</v>
      </c>
      <c r="LN27" s="13">
        <v>1093985</v>
      </c>
      <c r="LO27" s="13">
        <v>1093985</v>
      </c>
      <c r="LP27" s="13">
        <v>1093985</v>
      </c>
      <c r="LQ27" s="13">
        <v>1093985</v>
      </c>
      <c r="LR27" s="13">
        <v>596719.1</v>
      </c>
      <c r="LS27" s="13">
        <v>0</v>
      </c>
    </row>
    <row r="28" spans="1:345" s="13" customFormat="1">
      <c r="A28" s="13" t="s">
        <v>819</v>
      </c>
      <c r="B28" s="14"/>
      <c r="C28" s="15"/>
      <c r="D28" s="15"/>
      <c r="E28" s="15"/>
      <c r="F28" s="15"/>
      <c r="G28" s="15"/>
      <c r="H28" s="15"/>
      <c r="I28" s="15"/>
      <c r="J28" s="15"/>
      <c r="K28" s="15"/>
      <c r="L28" s="15"/>
      <c r="M28" s="15"/>
      <c r="N28" s="15"/>
      <c r="O28" s="15"/>
      <c r="V28" s="15"/>
      <c r="W28" s="16"/>
      <c r="X28" s="15"/>
      <c r="Y28" s="15"/>
      <c r="Z28" s="16"/>
      <c r="AA28" s="15"/>
      <c r="AB28" s="15"/>
      <c r="AC28" s="15"/>
      <c r="AD28" s="15"/>
      <c r="AE28" s="15"/>
      <c r="AF28" s="16"/>
      <c r="AG28" s="16"/>
      <c r="KJ28" s="13">
        <v>301272.86</v>
      </c>
      <c r="KK28" s="13">
        <v>305929.24</v>
      </c>
      <c r="KL28" s="13">
        <v>305929.25</v>
      </c>
      <c r="KM28" s="13">
        <v>305929.25</v>
      </c>
      <c r="KN28" s="13">
        <v>305929.25</v>
      </c>
      <c r="KO28" s="13">
        <v>305929.25</v>
      </c>
      <c r="KP28" s="13">
        <v>305929.25</v>
      </c>
      <c r="KQ28" s="13">
        <v>305929.25</v>
      </c>
      <c r="KR28" s="13">
        <v>305929.25</v>
      </c>
      <c r="KS28" s="13">
        <v>305929.25</v>
      </c>
      <c r="KT28" s="13">
        <v>305929.25</v>
      </c>
      <c r="KU28" s="13">
        <v>105056.47</v>
      </c>
      <c r="KV28" s="13">
        <v>105056.47</v>
      </c>
      <c r="KW28" s="13">
        <v>105056.47</v>
      </c>
      <c r="KX28" s="13">
        <v>105056.47</v>
      </c>
      <c r="KY28" s="13">
        <v>105056.47</v>
      </c>
      <c r="KZ28" s="13">
        <v>105056.47</v>
      </c>
      <c r="LA28" s="13">
        <v>105056.47</v>
      </c>
      <c r="LB28" s="13">
        <v>105056.47</v>
      </c>
      <c r="LC28" s="13">
        <v>105056.47</v>
      </c>
      <c r="LD28" s="13">
        <v>105056.47</v>
      </c>
      <c r="LE28" s="13">
        <v>105056.47</v>
      </c>
      <c r="LF28" s="13">
        <v>105056.47</v>
      </c>
      <c r="LG28" s="13">
        <v>105056.47</v>
      </c>
      <c r="LH28" s="13">
        <v>105056.47</v>
      </c>
      <c r="LI28" s="13">
        <v>105056.47</v>
      </c>
      <c r="LJ28" s="13">
        <v>105056.47</v>
      </c>
      <c r="LK28" s="13">
        <v>105056.47</v>
      </c>
      <c r="LL28" s="13">
        <v>105056.47</v>
      </c>
      <c r="LM28" s="13">
        <v>105056.47</v>
      </c>
      <c r="LN28" s="13">
        <v>105056.47</v>
      </c>
      <c r="LO28" s="13">
        <v>105056.47</v>
      </c>
    </row>
    <row r="29" spans="1:345" s="13" customFormat="1">
      <c r="A29" s="13" t="s">
        <v>86</v>
      </c>
      <c r="B29" s="14"/>
      <c r="C29" s="15"/>
      <c r="D29" s="15"/>
      <c r="E29" s="15"/>
      <c r="F29" s="15"/>
      <c r="G29" s="15"/>
      <c r="H29" s="15"/>
      <c r="I29" s="15"/>
      <c r="J29" s="15"/>
      <c r="K29" s="15"/>
      <c r="L29" s="15"/>
      <c r="M29" s="15"/>
      <c r="N29" s="15"/>
      <c r="O29" s="15"/>
      <c r="V29" s="15"/>
      <c r="W29" s="16"/>
      <c r="X29" s="15"/>
      <c r="Y29" s="15"/>
      <c r="Z29" s="16"/>
      <c r="AA29" s="15"/>
      <c r="AB29" s="15"/>
      <c r="AC29" s="15"/>
      <c r="AD29" s="15"/>
      <c r="AE29" s="15"/>
      <c r="AF29" s="16"/>
      <c r="AG29" s="16"/>
    </row>
    <row r="30" spans="1:345" s="13" customFormat="1">
      <c r="A30" s="13" t="s">
        <v>87</v>
      </c>
      <c r="B30" s="14"/>
      <c r="C30" s="15"/>
      <c r="D30" s="15"/>
      <c r="E30" s="15"/>
      <c r="F30" s="15"/>
      <c r="G30" s="15"/>
      <c r="H30" s="15"/>
      <c r="I30" s="15"/>
      <c r="J30" s="15"/>
      <c r="K30" s="15"/>
      <c r="L30" s="15"/>
      <c r="M30" s="15"/>
      <c r="N30" s="15"/>
      <c r="O30" s="15"/>
      <c r="V30" s="15"/>
      <c r="W30" s="16"/>
      <c r="X30" s="15"/>
      <c r="Y30" s="15"/>
      <c r="Z30" s="16"/>
      <c r="AA30" s="15"/>
      <c r="AB30" s="15"/>
      <c r="AC30" s="15"/>
      <c r="AD30" s="15"/>
      <c r="AE30" s="15"/>
      <c r="AF30" s="16"/>
      <c r="AG30" s="16"/>
    </row>
    <row r="31" spans="1:345" s="42" customFormat="1">
      <c r="A31" s="42" t="s">
        <v>903</v>
      </c>
      <c r="B31" s="41">
        <f>+B32*B157</f>
        <v>0</v>
      </c>
      <c r="C31" s="41">
        <f t="shared" ref="C31:BN31" si="30">+C32*C157</f>
        <v>0</v>
      </c>
      <c r="D31" s="41">
        <f t="shared" si="30"/>
        <v>0</v>
      </c>
      <c r="E31" s="41">
        <f t="shared" si="30"/>
        <v>0</v>
      </c>
      <c r="F31" s="41">
        <f t="shared" si="30"/>
        <v>0</v>
      </c>
      <c r="G31" s="41">
        <f t="shared" si="30"/>
        <v>0</v>
      </c>
      <c r="H31" s="41">
        <f t="shared" si="30"/>
        <v>0</v>
      </c>
      <c r="I31" s="41">
        <f t="shared" si="30"/>
        <v>0</v>
      </c>
      <c r="J31" s="41">
        <f t="shared" si="30"/>
        <v>0</v>
      </c>
      <c r="K31" s="41">
        <f t="shared" si="30"/>
        <v>0</v>
      </c>
      <c r="L31" s="41">
        <f t="shared" si="30"/>
        <v>0</v>
      </c>
      <c r="M31" s="41">
        <f t="shared" si="30"/>
        <v>0</v>
      </c>
      <c r="N31" s="41">
        <f t="shared" si="30"/>
        <v>74843.6875</v>
      </c>
      <c r="O31" s="41">
        <f t="shared" si="30"/>
        <v>74843.6875</v>
      </c>
      <c r="P31" s="41">
        <f t="shared" si="30"/>
        <v>74843.6875</v>
      </c>
      <c r="Q31" s="41">
        <f t="shared" si="30"/>
        <v>74843.6875</v>
      </c>
      <c r="R31" s="41">
        <f t="shared" si="30"/>
        <v>112033.74999999999</v>
      </c>
      <c r="S31" s="41">
        <f t="shared" si="30"/>
        <v>112033.74999999999</v>
      </c>
      <c r="T31" s="41">
        <f t="shared" si="30"/>
        <v>112033.74999999999</v>
      </c>
      <c r="U31" s="41">
        <f t="shared" si="30"/>
        <v>112033.74999999999</v>
      </c>
      <c r="V31" s="41">
        <f t="shared" si="30"/>
        <v>136058.74999999997</v>
      </c>
      <c r="W31" s="41">
        <f t="shared" si="30"/>
        <v>0</v>
      </c>
      <c r="X31" s="41">
        <f t="shared" si="30"/>
        <v>136058.74999999997</v>
      </c>
      <c r="Y31" s="41">
        <f t="shared" si="30"/>
        <v>0</v>
      </c>
      <c r="Z31" s="41">
        <f t="shared" si="30"/>
        <v>0</v>
      </c>
      <c r="AA31" s="41">
        <f t="shared" si="30"/>
        <v>136058.74999999997</v>
      </c>
      <c r="AB31" s="41">
        <f t="shared" si="30"/>
        <v>136058.74999999997</v>
      </c>
      <c r="AC31" s="41">
        <f t="shared" si="30"/>
        <v>136058.74999999997</v>
      </c>
      <c r="AD31" s="41">
        <f t="shared" si="30"/>
        <v>136058.74999999997</v>
      </c>
      <c r="AE31" s="41">
        <f t="shared" si="30"/>
        <v>136058.74999999997</v>
      </c>
      <c r="AF31" s="41">
        <f t="shared" si="30"/>
        <v>0</v>
      </c>
      <c r="AG31" s="41">
        <f t="shared" si="30"/>
        <v>0</v>
      </c>
      <c r="AH31" s="41">
        <f t="shared" si="30"/>
        <v>181058.74999999997</v>
      </c>
      <c r="AI31" s="41">
        <f t="shared" si="30"/>
        <v>181058.74999999997</v>
      </c>
      <c r="AJ31" s="41">
        <f t="shared" si="30"/>
        <v>181058.74999999997</v>
      </c>
      <c r="AK31" s="41">
        <f t="shared" si="30"/>
        <v>181058.74999999997</v>
      </c>
      <c r="AL31" s="41">
        <f t="shared" si="30"/>
        <v>181058.74999999997</v>
      </c>
      <c r="AM31" s="41">
        <f t="shared" si="30"/>
        <v>181058.74999999997</v>
      </c>
      <c r="AN31" s="41">
        <f t="shared" si="30"/>
        <v>181058.74999999997</v>
      </c>
      <c r="AO31" s="41">
        <f t="shared" si="30"/>
        <v>181058.74999999997</v>
      </c>
      <c r="AP31" s="41">
        <f t="shared" si="30"/>
        <v>216983.875</v>
      </c>
      <c r="AQ31" s="41">
        <f t="shared" si="30"/>
        <v>255000</v>
      </c>
      <c r="AR31" s="41">
        <f t="shared" si="30"/>
        <v>255000</v>
      </c>
      <c r="AS31" s="41">
        <f t="shared" si="30"/>
        <v>255000</v>
      </c>
      <c r="AT31" s="41">
        <f t="shared" si="30"/>
        <v>255000</v>
      </c>
      <c r="AU31" s="41">
        <f t="shared" si="30"/>
        <v>255000</v>
      </c>
      <c r="AV31" s="41">
        <f t="shared" si="30"/>
        <v>354900</v>
      </c>
      <c r="AW31" s="41">
        <f t="shared" si="30"/>
        <v>0</v>
      </c>
      <c r="AX31" s="41">
        <f t="shared" si="30"/>
        <v>404925</v>
      </c>
      <c r="AY31" s="41">
        <f t="shared" si="30"/>
        <v>0</v>
      </c>
      <c r="AZ31" s="41">
        <f t="shared" si="30"/>
        <v>404925</v>
      </c>
      <c r="BA31" s="41">
        <f t="shared" si="30"/>
        <v>404925</v>
      </c>
      <c r="BB31" s="41">
        <f t="shared" si="30"/>
        <v>0</v>
      </c>
      <c r="BC31" s="41">
        <f t="shared" si="30"/>
        <v>0</v>
      </c>
      <c r="BD31" s="41">
        <f t="shared" si="30"/>
        <v>404925</v>
      </c>
      <c r="BE31" s="41">
        <f t="shared" si="30"/>
        <v>0</v>
      </c>
      <c r="BF31" s="41">
        <f t="shared" si="30"/>
        <v>0</v>
      </c>
      <c r="BG31" s="41">
        <f t="shared" si="30"/>
        <v>404925</v>
      </c>
      <c r="BH31" s="41">
        <f t="shared" si="30"/>
        <v>404925</v>
      </c>
      <c r="BI31" s="41">
        <f t="shared" si="30"/>
        <v>404925</v>
      </c>
      <c r="BJ31" s="41">
        <f t="shared" si="30"/>
        <v>0</v>
      </c>
      <c r="BK31" s="41">
        <f t="shared" si="30"/>
        <v>404925</v>
      </c>
      <c r="BL31" s="41">
        <f t="shared" si="30"/>
        <v>0</v>
      </c>
      <c r="BM31" s="41">
        <f t="shared" si="30"/>
        <v>404925</v>
      </c>
      <c r="BN31" s="41">
        <f t="shared" si="30"/>
        <v>404925</v>
      </c>
      <c r="BO31" s="41">
        <f t="shared" ref="BO31:DZ31" si="31">+BO32*BO157</f>
        <v>404925</v>
      </c>
      <c r="BP31" s="41">
        <f t="shared" si="31"/>
        <v>404925</v>
      </c>
      <c r="BQ31" s="41">
        <f t="shared" si="31"/>
        <v>438225</v>
      </c>
      <c r="BR31" s="41">
        <f t="shared" si="31"/>
        <v>438232.5</v>
      </c>
      <c r="BS31" s="41">
        <f t="shared" si="31"/>
        <v>438232.5</v>
      </c>
      <c r="BT31" s="41">
        <f t="shared" si="31"/>
        <v>438225</v>
      </c>
      <c r="BU31" s="41">
        <f t="shared" si="31"/>
        <v>438225</v>
      </c>
      <c r="BV31" s="41">
        <f t="shared" si="31"/>
        <v>438225</v>
      </c>
      <c r="BW31" s="41">
        <f t="shared" si="31"/>
        <v>0</v>
      </c>
      <c r="BX31" s="41">
        <f t="shared" si="31"/>
        <v>0</v>
      </c>
      <c r="BY31" s="41">
        <f t="shared" si="31"/>
        <v>438225</v>
      </c>
      <c r="BZ31" s="41">
        <f t="shared" si="31"/>
        <v>0</v>
      </c>
      <c r="CA31" s="41">
        <f t="shared" si="31"/>
        <v>0</v>
      </c>
      <c r="CB31" s="41">
        <f t="shared" si="31"/>
        <v>0</v>
      </c>
      <c r="CC31" s="41">
        <f t="shared" si="31"/>
        <v>0</v>
      </c>
      <c r="CD31" s="41">
        <f t="shared" si="31"/>
        <v>0</v>
      </c>
      <c r="CE31" s="41">
        <f t="shared" si="31"/>
        <v>0</v>
      </c>
      <c r="CF31" s="41">
        <f t="shared" si="31"/>
        <v>0</v>
      </c>
      <c r="CG31" s="41">
        <f t="shared" si="31"/>
        <v>0</v>
      </c>
      <c r="CH31" s="41">
        <f t="shared" si="31"/>
        <v>0</v>
      </c>
      <c r="CI31" s="41">
        <f t="shared" si="31"/>
        <v>0</v>
      </c>
      <c r="CJ31" s="41">
        <f t="shared" si="31"/>
        <v>0</v>
      </c>
      <c r="CK31" s="41">
        <f t="shared" si="31"/>
        <v>0</v>
      </c>
      <c r="CL31" s="41">
        <f t="shared" si="31"/>
        <v>0</v>
      </c>
      <c r="CM31" s="41">
        <f t="shared" si="31"/>
        <v>0</v>
      </c>
      <c r="CN31" s="41">
        <f t="shared" si="31"/>
        <v>0</v>
      </c>
      <c r="CO31" s="41">
        <f t="shared" si="31"/>
        <v>0</v>
      </c>
      <c r="CP31" s="41">
        <f t="shared" si="31"/>
        <v>0</v>
      </c>
      <c r="CQ31" s="41">
        <f t="shared" si="31"/>
        <v>0</v>
      </c>
      <c r="CR31" s="41">
        <f t="shared" si="31"/>
        <v>0</v>
      </c>
      <c r="CS31" s="41">
        <f t="shared" si="31"/>
        <v>0</v>
      </c>
      <c r="CT31" s="41">
        <f t="shared" si="31"/>
        <v>0</v>
      </c>
      <c r="CU31" s="41">
        <f t="shared" si="31"/>
        <v>0</v>
      </c>
      <c r="CV31" s="41">
        <f t="shared" si="31"/>
        <v>0</v>
      </c>
      <c r="CW31" s="41">
        <f t="shared" si="31"/>
        <v>0</v>
      </c>
      <c r="CX31" s="41">
        <f t="shared" si="31"/>
        <v>0</v>
      </c>
      <c r="CY31" s="41">
        <f t="shared" si="31"/>
        <v>0</v>
      </c>
      <c r="CZ31" s="41">
        <f t="shared" si="31"/>
        <v>0</v>
      </c>
      <c r="DA31" s="41">
        <f t="shared" si="31"/>
        <v>0</v>
      </c>
      <c r="DB31" s="41">
        <f t="shared" si="31"/>
        <v>0</v>
      </c>
      <c r="DC31" s="41">
        <f t="shared" si="31"/>
        <v>0</v>
      </c>
      <c r="DD31" s="41">
        <f t="shared" si="31"/>
        <v>0</v>
      </c>
      <c r="DE31" s="41">
        <f t="shared" si="31"/>
        <v>0</v>
      </c>
      <c r="DF31" s="41">
        <f t="shared" si="31"/>
        <v>0</v>
      </c>
      <c r="DG31" s="41">
        <f t="shared" si="31"/>
        <v>0</v>
      </c>
      <c r="DH31" s="41">
        <f t="shared" si="31"/>
        <v>0</v>
      </c>
      <c r="DI31" s="41">
        <f t="shared" si="31"/>
        <v>0</v>
      </c>
      <c r="DJ31" s="41">
        <f t="shared" si="31"/>
        <v>0</v>
      </c>
      <c r="DK31" s="41">
        <f t="shared" si="31"/>
        <v>0</v>
      </c>
      <c r="DL31" s="41">
        <f t="shared" si="31"/>
        <v>0</v>
      </c>
      <c r="DM31" s="41">
        <f t="shared" si="31"/>
        <v>0</v>
      </c>
      <c r="DN31" s="41">
        <f t="shared" si="31"/>
        <v>0</v>
      </c>
      <c r="DO31" s="41">
        <f t="shared" si="31"/>
        <v>0</v>
      </c>
      <c r="DP31" s="41">
        <f t="shared" si="31"/>
        <v>0</v>
      </c>
      <c r="DQ31" s="41">
        <f t="shared" si="31"/>
        <v>0</v>
      </c>
      <c r="DR31" s="41">
        <f t="shared" si="31"/>
        <v>0</v>
      </c>
      <c r="DS31" s="41">
        <f t="shared" si="31"/>
        <v>0</v>
      </c>
      <c r="DT31" s="41">
        <f t="shared" si="31"/>
        <v>0</v>
      </c>
      <c r="DU31" s="41">
        <f t="shared" si="31"/>
        <v>0</v>
      </c>
      <c r="DV31" s="41">
        <f t="shared" si="31"/>
        <v>0</v>
      </c>
      <c r="DW31" s="41">
        <f t="shared" si="31"/>
        <v>0</v>
      </c>
      <c r="DX31" s="41">
        <f t="shared" si="31"/>
        <v>0</v>
      </c>
      <c r="DY31" s="41">
        <f t="shared" si="31"/>
        <v>0</v>
      </c>
      <c r="DZ31" s="41">
        <f t="shared" si="31"/>
        <v>0</v>
      </c>
      <c r="EA31" s="41">
        <f t="shared" ref="EA31:GL31" si="32">+EA32*EA157</f>
        <v>0</v>
      </c>
      <c r="EB31" s="41">
        <f t="shared" si="32"/>
        <v>0</v>
      </c>
      <c r="EC31" s="41">
        <f t="shared" si="32"/>
        <v>802985.57291666663</v>
      </c>
      <c r="ED31" s="41">
        <f t="shared" si="32"/>
        <v>802985.57291666663</v>
      </c>
      <c r="EE31" s="41">
        <f t="shared" si="32"/>
        <v>802985.57291666663</v>
      </c>
      <c r="EF31" s="41">
        <f t="shared" si="32"/>
        <v>802985.57291666663</v>
      </c>
      <c r="EG31" s="41">
        <f t="shared" si="32"/>
        <v>802985.57291666663</v>
      </c>
      <c r="EH31" s="41">
        <f t="shared" si="32"/>
        <v>802985.57291666663</v>
      </c>
      <c r="EI31" s="41">
        <f t="shared" si="32"/>
        <v>874963.3050347222</v>
      </c>
      <c r="EJ31" s="41">
        <f t="shared" si="32"/>
        <v>0</v>
      </c>
      <c r="EK31" s="41">
        <f t="shared" si="32"/>
        <v>0</v>
      </c>
      <c r="EL31" s="41">
        <f t="shared" si="32"/>
        <v>786647.55</v>
      </c>
      <c r="EM31" s="41">
        <f t="shared" si="32"/>
        <v>764796.22916666674</v>
      </c>
      <c r="EN31" s="41">
        <f t="shared" si="32"/>
        <v>781184.71979166672</v>
      </c>
      <c r="EO31" s="41">
        <f t="shared" si="32"/>
        <v>830350.19166666677</v>
      </c>
      <c r="EP31" s="41">
        <f t="shared" si="32"/>
        <v>874052.83333333337</v>
      </c>
      <c r="EQ31" s="41">
        <f t="shared" si="32"/>
        <v>909561.22968750005</v>
      </c>
      <c r="ER31" s="41">
        <f t="shared" si="32"/>
        <v>955995.28645833337</v>
      </c>
      <c r="ES31" s="41">
        <f t="shared" si="32"/>
        <v>928681.13541666674</v>
      </c>
      <c r="ET31" s="41">
        <f t="shared" si="32"/>
        <v>945069.62604166672</v>
      </c>
      <c r="EU31" s="41">
        <f t="shared" si="32"/>
        <v>1048863.4000000001</v>
      </c>
      <c r="EV31" s="41">
        <f t="shared" si="32"/>
        <v>1059789.0604166668</v>
      </c>
      <c r="EW31" s="41">
        <f t="shared" si="32"/>
        <v>1196359.815625</v>
      </c>
      <c r="EX31" s="41">
        <f t="shared" si="32"/>
        <v>1169045.6645833335</v>
      </c>
      <c r="EY31" s="41">
        <f t="shared" si="32"/>
        <v>1261913.7781250002</v>
      </c>
      <c r="EZ31" s="41">
        <f t="shared" si="32"/>
        <v>1349319.0614583334</v>
      </c>
      <c r="FA31" s="41">
        <f t="shared" si="32"/>
        <v>1343856.2312500002</v>
      </c>
      <c r="FB31" s="41">
        <f t="shared" si="32"/>
        <v>1365707.5520833335</v>
      </c>
      <c r="FC31" s="41">
        <f t="shared" si="32"/>
        <v>452832.5</v>
      </c>
      <c r="FD31" s="41">
        <f t="shared" si="32"/>
        <v>454658.4375</v>
      </c>
      <c r="FE31" s="41">
        <f t="shared" si="32"/>
        <v>418139.6875</v>
      </c>
      <c r="FF31" s="41">
        <f t="shared" si="32"/>
        <v>423617.5</v>
      </c>
      <c r="FG31" s="41">
        <f t="shared" si="32"/>
        <v>405358.125</v>
      </c>
      <c r="FH31" s="41">
        <f t="shared" si="32"/>
        <v>425443.4375</v>
      </c>
      <c r="FI31" s="41">
        <f t="shared" si="32"/>
        <v>0</v>
      </c>
      <c r="FJ31" s="41">
        <f t="shared" si="32"/>
        <v>438225</v>
      </c>
      <c r="FK31" s="41">
        <f t="shared" si="32"/>
        <v>447354.6875</v>
      </c>
      <c r="FL31" s="41">
        <f t="shared" si="32"/>
        <v>458310.3125</v>
      </c>
      <c r="FM31" s="41">
        <f t="shared" si="32"/>
        <v>461962.1875</v>
      </c>
      <c r="FN31" s="41">
        <f t="shared" si="32"/>
        <v>456484.375</v>
      </c>
      <c r="FO31" s="41">
        <f t="shared" si="32"/>
        <v>452832.5</v>
      </c>
      <c r="FP31" s="41">
        <f t="shared" si="32"/>
        <v>452832.5</v>
      </c>
      <c r="FQ31" s="41">
        <f t="shared" si="32"/>
        <v>447354.6875</v>
      </c>
      <c r="FR31" s="41">
        <f t="shared" si="32"/>
        <v>447359.60026041663</v>
      </c>
      <c r="FS31" s="41">
        <f t="shared" si="32"/>
        <v>447354.6875</v>
      </c>
      <c r="FT31" s="41">
        <f t="shared" si="32"/>
        <v>443702.8125</v>
      </c>
      <c r="FU31" s="41">
        <f t="shared" si="32"/>
        <v>440050.9375</v>
      </c>
      <c r="FV31" s="41">
        <f t="shared" si="32"/>
        <v>432747.1875</v>
      </c>
      <c r="FW31" s="41">
        <f t="shared" si="32"/>
        <v>430921.25</v>
      </c>
      <c r="FX31" s="41">
        <f t="shared" si="32"/>
        <v>436399.0625</v>
      </c>
      <c r="FY31" s="41">
        <f t="shared" si="32"/>
        <v>434573.125</v>
      </c>
      <c r="FZ31" s="41">
        <f t="shared" si="32"/>
        <v>435486.09375</v>
      </c>
      <c r="GA31" s="41">
        <f t="shared" si="32"/>
        <v>436399.0625</v>
      </c>
      <c r="GB31" s="41">
        <f t="shared" si="32"/>
        <v>438225</v>
      </c>
      <c r="GC31" s="41">
        <f t="shared" si="32"/>
        <v>438225</v>
      </c>
      <c r="GD31" s="41">
        <f t="shared" si="32"/>
        <v>225059.39140624998</v>
      </c>
      <c r="GE31" s="41">
        <f t="shared" si="32"/>
        <v>221763.54257812499</v>
      </c>
      <c r="GF31" s="41">
        <f t="shared" si="32"/>
        <v>215171.84492187499</v>
      </c>
      <c r="GG31" s="41">
        <f t="shared" si="32"/>
        <v>0</v>
      </c>
      <c r="GH31" s="41">
        <f t="shared" si="32"/>
        <v>212346.83164062499</v>
      </c>
      <c r="GI31" s="41">
        <f t="shared" si="32"/>
        <v>216584.3515625</v>
      </c>
      <c r="GJ31" s="41">
        <f t="shared" si="32"/>
        <v>220351.03593749998</v>
      </c>
      <c r="GK31" s="41">
        <f t="shared" si="32"/>
        <v>218467.69374999998</v>
      </c>
      <c r="GL31" s="41">
        <f t="shared" si="32"/>
        <v>221292.70703125</v>
      </c>
      <c r="GM31" s="41">
        <f t="shared" ref="GM31:IX31" si="33">+GM32*GM157</f>
        <v>217996.85820312498</v>
      </c>
      <c r="GN31" s="41">
        <f t="shared" si="33"/>
        <v>211875.99609375</v>
      </c>
      <c r="GO31" s="41">
        <f t="shared" si="33"/>
        <v>209521.818359375</v>
      </c>
      <c r="GP31" s="41">
        <f t="shared" si="33"/>
        <v>204342.62734374998</v>
      </c>
      <c r="GQ31" s="41">
        <f t="shared" si="33"/>
        <v>198221.76523437499</v>
      </c>
      <c r="GR31" s="41">
        <f t="shared" si="33"/>
        <v>198221.76523437499</v>
      </c>
      <c r="GS31" s="41">
        <f t="shared" si="33"/>
        <v>198692.60078124999</v>
      </c>
      <c r="GT31" s="41">
        <f t="shared" si="33"/>
        <v>201517.61406249998</v>
      </c>
      <c r="GU31" s="41">
        <f t="shared" si="33"/>
        <v>203871.79179687498</v>
      </c>
      <c r="GV31" s="41">
        <f t="shared" si="33"/>
        <v>204342.62734374998</v>
      </c>
      <c r="GW31" s="41">
        <f t="shared" si="33"/>
        <v>205284.29843749999</v>
      </c>
      <c r="GX31" s="41">
        <f t="shared" si="33"/>
        <v>205284.29843749999</v>
      </c>
      <c r="GY31" s="41">
        <f t="shared" si="33"/>
        <v>203400.95624999999</v>
      </c>
      <c r="GZ31" s="41">
        <f t="shared" si="33"/>
        <v>200575.94296874999</v>
      </c>
      <c r="HA31" s="41">
        <f t="shared" si="33"/>
        <v>199163.43632812498</v>
      </c>
      <c r="HB31" s="41">
        <f t="shared" si="33"/>
        <v>198221.76523437499</v>
      </c>
      <c r="HC31" s="41">
        <f t="shared" si="33"/>
        <v>0</v>
      </c>
      <c r="HD31" s="41">
        <f t="shared" si="33"/>
        <v>198692.60078124999</v>
      </c>
      <c r="HE31" s="41">
        <f t="shared" si="33"/>
        <v>200105.107421875</v>
      </c>
      <c r="HF31" s="41">
        <f t="shared" si="33"/>
        <v>201517.61406249998</v>
      </c>
      <c r="HG31" s="41">
        <f t="shared" si="33"/>
        <v>202459.28515625</v>
      </c>
      <c r="HH31" s="41">
        <f t="shared" si="33"/>
        <v>202930.12070312499</v>
      </c>
      <c r="HI31" s="41">
        <f t="shared" si="33"/>
        <v>204342.62734374998</v>
      </c>
      <c r="HJ31" s="41">
        <f t="shared" si="33"/>
        <v>203871.79179687498</v>
      </c>
      <c r="HK31" s="41">
        <f t="shared" si="33"/>
        <v>202930.12070312499</v>
      </c>
      <c r="HL31" s="41">
        <f t="shared" si="33"/>
        <v>202459.28515625</v>
      </c>
      <c r="HM31" s="41">
        <f t="shared" si="33"/>
        <v>202459.28515625</v>
      </c>
      <c r="HN31" s="41">
        <f t="shared" si="33"/>
        <v>202459.28515625</v>
      </c>
      <c r="HO31" s="41">
        <f t="shared" si="33"/>
        <v>202930.12070312499</v>
      </c>
      <c r="HP31" s="41">
        <f t="shared" si="33"/>
        <v>202930.12070312499</v>
      </c>
      <c r="HQ31" s="41">
        <f t="shared" si="33"/>
        <v>0</v>
      </c>
      <c r="HR31" s="41">
        <f t="shared" si="33"/>
        <v>202459.28515625</v>
      </c>
      <c r="HS31" s="41">
        <f t="shared" si="33"/>
        <v>201988.44960937498</v>
      </c>
      <c r="HT31" s="41">
        <f t="shared" si="33"/>
        <v>202459.28515625</v>
      </c>
      <c r="HU31" s="41">
        <f t="shared" si="33"/>
        <v>202930.12070312499</v>
      </c>
      <c r="HV31" s="41">
        <f t="shared" si="33"/>
        <v>203871.79179687498</v>
      </c>
      <c r="HW31" s="41">
        <f t="shared" si="33"/>
        <v>203400.95624999999</v>
      </c>
      <c r="HX31" s="41">
        <f t="shared" si="33"/>
        <v>203400.95624999999</v>
      </c>
      <c r="HY31" s="41">
        <f t="shared" si="33"/>
        <v>203400.95624999999</v>
      </c>
      <c r="HZ31" s="41">
        <f t="shared" si="33"/>
        <v>203400.95624999999</v>
      </c>
      <c r="IA31" s="41">
        <f t="shared" si="33"/>
        <v>203400.95624999999</v>
      </c>
      <c r="IB31" s="41">
        <f t="shared" si="33"/>
        <v>202930.12070312499</v>
      </c>
      <c r="IC31" s="41">
        <f t="shared" si="33"/>
        <v>201988.44960937498</v>
      </c>
      <c r="ID31" s="41">
        <f t="shared" si="33"/>
        <v>200889.783110875</v>
      </c>
      <c r="IE31" s="41">
        <f t="shared" si="33"/>
        <v>200889.783110875</v>
      </c>
      <c r="IF31" s="41">
        <f t="shared" si="33"/>
        <v>200889.783110875</v>
      </c>
      <c r="IG31" s="41">
        <f t="shared" si="33"/>
        <v>200889.783110875</v>
      </c>
      <c r="IH31" s="41">
        <f t="shared" si="33"/>
        <v>200889.783110875</v>
      </c>
      <c r="II31" s="41">
        <f t="shared" si="33"/>
        <v>200889.783110875</v>
      </c>
      <c r="IJ31" s="41">
        <f t="shared" si="33"/>
        <v>200889.783110875</v>
      </c>
      <c r="IK31" s="41">
        <f t="shared" si="33"/>
        <v>200889.783110875</v>
      </c>
      <c r="IL31" s="41">
        <f t="shared" si="33"/>
        <v>200889.783110875</v>
      </c>
      <c r="IM31" s="41">
        <f t="shared" si="33"/>
        <v>200889.783110875</v>
      </c>
      <c r="IN31" s="41">
        <f t="shared" si="33"/>
        <v>200889.783110875</v>
      </c>
      <c r="IO31" s="41">
        <f>+IO32*IO157</f>
        <v>200889.783110875</v>
      </c>
      <c r="IP31" s="41">
        <f t="shared" si="33"/>
        <v>200889.783110875</v>
      </c>
      <c r="IQ31" s="41">
        <f t="shared" si="33"/>
        <v>200889.783110875</v>
      </c>
      <c r="IR31" s="41">
        <f t="shared" si="33"/>
        <v>200889.783110875</v>
      </c>
      <c r="IS31" s="41">
        <f t="shared" si="33"/>
        <v>200889.783110875</v>
      </c>
      <c r="IT31" s="41">
        <f t="shared" si="33"/>
        <v>200889.783110875</v>
      </c>
      <c r="IU31" s="41">
        <f t="shared" si="33"/>
        <v>200889.783110875</v>
      </c>
      <c r="IV31" s="41">
        <f t="shared" si="33"/>
        <v>200889.783110875</v>
      </c>
      <c r="IW31" s="41">
        <f t="shared" si="33"/>
        <v>200889.783110875</v>
      </c>
      <c r="IX31" s="41">
        <f t="shared" si="33"/>
        <v>200889.783110875</v>
      </c>
      <c r="IY31" s="41">
        <f t="shared" ref="IY31:LJ31" si="34">+IY32*IY157</f>
        <v>0</v>
      </c>
      <c r="IZ31" s="41">
        <f t="shared" si="34"/>
        <v>200889.783110875</v>
      </c>
      <c r="JA31" s="41">
        <f t="shared" si="34"/>
        <v>200889.783110875</v>
      </c>
      <c r="JB31" s="41">
        <f t="shared" si="34"/>
        <v>200889.783110875</v>
      </c>
      <c r="JC31" s="41">
        <f t="shared" si="34"/>
        <v>200889.783110875</v>
      </c>
      <c r="JD31" s="41">
        <f t="shared" si="34"/>
        <v>200889.783110875</v>
      </c>
      <c r="JE31" s="41">
        <f t="shared" si="34"/>
        <v>200889.783110875</v>
      </c>
      <c r="JF31" s="41">
        <f t="shared" si="34"/>
        <v>200889.783110875</v>
      </c>
      <c r="JG31" s="41">
        <f t="shared" si="34"/>
        <v>200889.783110875</v>
      </c>
      <c r="JH31" s="41">
        <f t="shared" si="34"/>
        <v>200889.783110875</v>
      </c>
      <c r="JI31" s="41">
        <f t="shared" si="34"/>
        <v>200889.783110875</v>
      </c>
      <c r="JJ31" s="41">
        <f t="shared" si="34"/>
        <v>200889.783110875</v>
      </c>
      <c r="JK31" s="41">
        <f t="shared" si="34"/>
        <v>200889.783110875</v>
      </c>
      <c r="JL31" s="41">
        <f t="shared" si="34"/>
        <v>200889.783110875</v>
      </c>
      <c r="JM31" s="41">
        <f t="shared" si="34"/>
        <v>200889.783110875</v>
      </c>
      <c r="JN31" s="41">
        <f t="shared" si="34"/>
        <v>200889.783110875</v>
      </c>
      <c r="JO31" s="41">
        <f t="shared" si="34"/>
        <v>200889.783110875</v>
      </c>
      <c r="JP31" s="41">
        <f t="shared" si="34"/>
        <v>200889.783110875</v>
      </c>
      <c r="JQ31" s="41">
        <f t="shared" si="34"/>
        <v>200889.783110875</v>
      </c>
      <c r="JR31" s="41">
        <f t="shared" si="34"/>
        <v>200889.783110875</v>
      </c>
      <c r="JS31" s="41">
        <f t="shared" si="34"/>
        <v>200889.783110875</v>
      </c>
      <c r="JT31" s="41">
        <f t="shared" si="34"/>
        <v>200889.783110875</v>
      </c>
      <c r="JU31" s="41">
        <f t="shared" si="34"/>
        <v>200889.783110875</v>
      </c>
      <c r="JV31" s="41">
        <f t="shared" si="34"/>
        <v>200889.783110875</v>
      </c>
      <c r="JW31" s="41">
        <f t="shared" si="34"/>
        <v>200889.783110875</v>
      </c>
      <c r="JX31" s="41">
        <f t="shared" si="34"/>
        <v>200889.783110875</v>
      </c>
      <c r="JY31" s="41">
        <f t="shared" si="34"/>
        <v>200889.783110875</v>
      </c>
      <c r="JZ31" s="41">
        <f t="shared" si="34"/>
        <v>200889.783110875</v>
      </c>
      <c r="KA31" s="41">
        <f t="shared" si="34"/>
        <v>200889.783110875</v>
      </c>
      <c r="KB31" s="41">
        <f t="shared" si="34"/>
        <v>200889.783110875</v>
      </c>
      <c r="KC31" s="41">
        <f t="shared" si="34"/>
        <v>200889.783110875</v>
      </c>
      <c r="KD31" s="41">
        <f t="shared" si="34"/>
        <v>200889.783110875</v>
      </c>
      <c r="KE31" s="41">
        <f t="shared" si="34"/>
        <v>200889.783110875</v>
      </c>
      <c r="KF31" s="41">
        <f t="shared" si="34"/>
        <v>200889.783110875</v>
      </c>
      <c r="KG31" s="41">
        <f t="shared" si="34"/>
        <v>200889.783110875</v>
      </c>
      <c r="KH31" s="41">
        <f t="shared" si="34"/>
        <v>200889.783110875</v>
      </c>
      <c r="KI31" s="41">
        <f t="shared" si="34"/>
        <v>200889.783110875</v>
      </c>
      <c r="KJ31" s="41">
        <f t="shared" si="34"/>
        <v>200889.783110875</v>
      </c>
      <c r="KK31" s="41">
        <f t="shared" si="34"/>
        <v>200889.783110875</v>
      </c>
      <c r="KL31" s="41">
        <f t="shared" si="34"/>
        <v>185244.45368887502</v>
      </c>
      <c r="KM31" s="41">
        <f t="shared" si="34"/>
        <v>185244.45368887502</v>
      </c>
      <c r="KN31" s="41">
        <f t="shared" si="34"/>
        <v>185244.45368887502</v>
      </c>
      <c r="KO31" s="41">
        <f t="shared" si="34"/>
        <v>185244.45368887502</v>
      </c>
      <c r="KP31" s="41">
        <f t="shared" si="34"/>
        <v>185244.45368887502</v>
      </c>
      <c r="KQ31" s="41">
        <f t="shared" si="34"/>
        <v>185244.45368887502</v>
      </c>
      <c r="KR31" s="41">
        <f t="shared" si="34"/>
        <v>185244.45368887502</v>
      </c>
      <c r="KS31" s="41">
        <f t="shared" si="34"/>
        <v>185244.45368887502</v>
      </c>
      <c r="KT31" s="41">
        <f t="shared" si="34"/>
        <v>185244.45368887502</v>
      </c>
      <c r="KU31" s="41">
        <f t="shared" si="34"/>
        <v>185244.45368887502</v>
      </c>
      <c r="KV31" s="41">
        <f t="shared" si="34"/>
        <v>185244.45368887502</v>
      </c>
      <c r="KW31" s="41">
        <f t="shared" si="34"/>
        <v>185244.45368887502</v>
      </c>
      <c r="KX31" s="41">
        <f t="shared" si="34"/>
        <v>185244.45368887502</v>
      </c>
      <c r="KY31" s="41">
        <f t="shared" si="34"/>
        <v>185244.45368887502</v>
      </c>
      <c r="KZ31" s="41">
        <f t="shared" si="34"/>
        <v>185244.45368887502</v>
      </c>
      <c r="LA31" s="41">
        <f t="shared" si="34"/>
        <v>185244.45368887502</v>
      </c>
      <c r="LB31" s="41">
        <f t="shared" si="34"/>
        <v>185244.45368887502</v>
      </c>
      <c r="LC31" s="41">
        <f t="shared" si="34"/>
        <v>185724.45356887503</v>
      </c>
      <c r="LD31" s="41">
        <f t="shared" si="34"/>
        <v>186614.62001300004</v>
      </c>
      <c r="LE31" s="41">
        <f t="shared" si="34"/>
        <v>186614.62001300004</v>
      </c>
      <c r="LF31" s="41">
        <f t="shared" si="34"/>
        <v>186614.62001300004</v>
      </c>
      <c r="LG31" s="41">
        <f t="shared" si="34"/>
        <v>186614.62001300004</v>
      </c>
      <c r="LH31" s="41">
        <f t="shared" si="34"/>
        <v>172617.95684550001</v>
      </c>
      <c r="LI31" s="41">
        <f t="shared" si="34"/>
        <v>172617.95684550001</v>
      </c>
      <c r="LJ31" s="41">
        <f t="shared" si="34"/>
        <v>172617.95684550001</v>
      </c>
      <c r="LK31" s="41">
        <f t="shared" ref="LK31:MG31" si="35">+LK32*LK157</f>
        <v>172992.73452958331</v>
      </c>
      <c r="LL31" s="41">
        <f t="shared" si="35"/>
        <v>172992.73452958331</v>
      </c>
      <c r="LM31" s="41">
        <f t="shared" si="35"/>
        <v>172992.73452958331</v>
      </c>
      <c r="LN31" s="41">
        <f t="shared" si="35"/>
        <v>172992.73452958331</v>
      </c>
      <c r="LO31" s="41">
        <f t="shared" si="35"/>
        <v>174330.51197291666</v>
      </c>
      <c r="LP31" s="41">
        <f t="shared" si="35"/>
        <v>174330.51197291666</v>
      </c>
      <c r="LQ31" s="41">
        <f t="shared" si="35"/>
        <v>174330.51197291666</v>
      </c>
      <c r="LR31" s="41">
        <f t="shared" si="35"/>
        <v>889947.49973529158</v>
      </c>
      <c r="LS31" s="41">
        <f t="shared" si="35"/>
        <v>1600422.5443387085</v>
      </c>
      <c r="LT31" s="41">
        <f t="shared" si="35"/>
        <v>1600422.5443387085</v>
      </c>
      <c r="LU31" s="41">
        <f t="shared" si="35"/>
        <v>2203089.0603387086</v>
      </c>
      <c r="LV31" s="41">
        <f t="shared" si="35"/>
        <v>0</v>
      </c>
      <c r="LW31" s="41">
        <f t="shared" si="35"/>
        <v>0</v>
      </c>
      <c r="LX31" s="41">
        <f t="shared" si="35"/>
        <v>0</v>
      </c>
      <c r="LY31" s="41">
        <f t="shared" si="35"/>
        <v>0</v>
      </c>
      <c r="LZ31" s="41">
        <f t="shared" si="35"/>
        <v>0</v>
      </c>
      <c r="MA31" s="41">
        <f t="shared" si="35"/>
        <v>0</v>
      </c>
      <c r="MB31" s="41">
        <f t="shared" si="35"/>
        <v>0</v>
      </c>
      <c r="MC31" s="41">
        <f t="shared" si="35"/>
        <v>0</v>
      </c>
      <c r="MD31" s="41">
        <f t="shared" si="35"/>
        <v>0</v>
      </c>
      <c r="ME31" s="41">
        <f t="shared" si="35"/>
        <v>0</v>
      </c>
      <c r="MF31" s="41">
        <f t="shared" si="35"/>
        <v>0</v>
      </c>
      <c r="MG31" s="41">
        <f t="shared" si="35"/>
        <v>0</v>
      </c>
    </row>
    <row r="32" spans="1:345" s="42" customFormat="1">
      <c r="A32" s="42" t="s">
        <v>904</v>
      </c>
      <c r="B32" s="41">
        <f>+B36+B40+B44+B48+B52+B56+B60+B64+B68+B72+B76+B80+B84+B88+B92</f>
        <v>0</v>
      </c>
      <c r="C32" s="41">
        <f t="shared" ref="C32:BN32" si="36">+C36+C40+C44+C48+C52+C56+C60+C64+C68+C72+C76+C80+C84+C88+C92</f>
        <v>0</v>
      </c>
      <c r="D32" s="41">
        <f t="shared" si="36"/>
        <v>0</v>
      </c>
      <c r="E32" s="41">
        <f t="shared" si="36"/>
        <v>0</v>
      </c>
      <c r="F32" s="41">
        <f t="shared" si="36"/>
        <v>0</v>
      </c>
      <c r="G32" s="41">
        <f t="shared" si="36"/>
        <v>0</v>
      </c>
      <c r="H32" s="41">
        <f t="shared" si="36"/>
        <v>0</v>
      </c>
      <c r="I32" s="41">
        <f t="shared" si="36"/>
        <v>0</v>
      </c>
      <c r="J32" s="41">
        <f t="shared" si="36"/>
        <v>0</v>
      </c>
      <c r="K32" s="41">
        <f t="shared" si="36"/>
        <v>0</v>
      </c>
      <c r="L32" s="41">
        <f t="shared" si="36"/>
        <v>0</v>
      </c>
      <c r="M32" s="41">
        <f t="shared" si="36"/>
        <v>0</v>
      </c>
      <c r="N32" s="41">
        <f t="shared" si="36"/>
        <v>4989.5791666666664</v>
      </c>
      <c r="O32" s="41">
        <f t="shared" si="36"/>
        <v>4989.5791666666664</v>
      </c>
      <c r="P32" s="41">
        <f t="shared" si="36"/>
        <v>4989.5791666666664</v>
      </c>
      <c r="Q32" s="41">
        <f t="shared" si="36"/>
        <v>4989.5791666666664</v>
      </c>
      <c r="R32" s="41">
        <f t="shared" si="36"/>
        <v>7468.9166666666661</v>
      </c>
      <c r="S32" s="41">
        <f t="shared" si="36"/>
        <v>7468.9166666666661</v>
      </c>
      <c r="T32" s="41">
        <f t="shared" si="36"/>
        <v>7468.9166666666661</v>
      </c>
      <c r="U32" s="41">
        <f t="shared" si="36"/>
        <v>7468.9166666666661</v>
      </c>
      <c r="V32" s="41">
        <f t="shared" si="36"/>
        <v>9070.5833333333321</v>
      </c>
      <c r="W32" s="41">
        <f t="shared" si="36"/>
        <v>0</v>
      </c>
      <c r="X32" s="41">
        <f t="shared" si="36"/>
        <v>9070.5833333333321</v>
      </c>
      <c r="Y32" s="41">
        <f t="shared" si="36"/>
        <v>0</v>
      </c>
      <c r="Z32" s="41">
        <f t="shared" si="36"/>
        <v>0</v>
      </c>
      <c r="AA32" s="41">
        <f t="shared" si="36"/>
        <v>9070.5833333333321</v>
      </c>
      <c r="AB32" s="41">
        <f t="shared" si="36"/>
        <v>9070.5833333333321</v>
      </c>
      <c r="AC32" s="41">
        <f t="shared" si="36"/>
        <v>9070.5833333333321</v>
      </c>
      <c r="AD32" s="41">
        <f t="shared" si="36"/>
        <v>9070.5833333333321</v>
      </c>
      <c r="AE32" s="41">
        <f t="shared" si="36"/>
        <v>9070.5833333333321</v>
      </c>
      <c r="AF32" s="41">
        <f t="shared" si="36"/>
        <v>0</v>
      </c>
      <c r="AG32" s="41">
        <f t="shared" si="36"/>
        <v>0</v>
      </c>
      <c r="AH32" s="41">
        <f t="shared" si="36"/>
        <v>12070.583333333332</v>
      </c>
      <c r="AI32" s="41">
        <f t="shared" si="36"/>
        <v>12070.583333333332</v>
      </c>
      <c r="AJ32" s="41">
        <f t="shared" si="36"/>
        <v>12070.583333333332</v>
      </c>
      <c r="AK32" s="41">
        <f t="shared" si="36"/>
        <v>12070.583333333332</v>
      </c>
      <c r="AL32" s="41">
        <f t="shared" si="36"/>
        <v>12070.583333333332</v>
      </c>
      <c r="AM32" s="41">
        <f t="shared" si="36"/>
        <v>12070.583333333332</v>
      </c>
      <c r="AN32" s="41">
        <f t="shared" si="36"/>
        <v>12070.583333333332</v>
      </c>
      <c r="AO32" s="41">
        <f t="shared" si="36"/>
        <v>12070.583333333332</v>
      </c>
      <c r="AP32" s="41">
        <f t="shared" si="36"/>
        <v>14465.591666666667</v>
      </c>
      <c r="AQ32" s="41">
        <f t="shared" si="36"/>
        <v>17000</v>
      </c>
      <c r="AR32" s="41">
        <f t="shared" si="36"/>
        <v>17000</v>
      </c>
      <c r="AS32" s="41">
        <f t="shared" si="36"/>
        <v>17000</v>
      </c>
      <c r="AT32" s="41">
        <f t="shared" si="36"/>
        <v>17000</v>
      </c>
      <c r="AU32" s="41">
        <f t="shared" si="36"/>
        <v>17000</v>
      </c>
      <c r="AV32" s="41">
        <f t="shared" si="36"/>
        <v>23660</v>
      </c>
      <c r="AW32" s="41">
        <f t="shared" si="36"/>
        <v>0</v>
      </c>
      <c r="AX32" s="41">
        <f t="shared" si="36"/>
        <v>26995</v>
      </c>
      <c r="AY32" s="41">
        <f t="shared" si="36"/>
        <v>0</v>
      </c>
      <c r="AZ32" s="41">
        <f t="shared" si="36"/>
        <v>26995</v>
      </c>
      <c r="BA32" s="41">
        <f t="shared" si="36"/>
        <v>26995</v>
      </c>
      <c r="BB32" s="41">
        <f t="shared" si="36"/>
        <v>0</v>
      </c>
      <c r="BC32" s="41">
        <f t="shared" si="36"/>
        <v>0</v>
      </c>
      <c r="BD32" s="41">
        <f t="shared" si="36"/>
        <v>26995</v>
      </c>
      <c r="BE32" s="41">
        <f t="shared" si="36"/>
        <v>0</v>
      </c>
      <c r="BF32" s="41">
        <f t="shared" si="36"/>
        <v>0</v>
      </c>
      <c r="BG32" s="41">
        <f t="shared" si="36"/>
        <v>26995</v>
      </c>
      <c r="BH32" s="41">
        <f t="shared" si="36"/>
        <v>26995</v>
      </c>
      <c r="BI32" s="41">
        <f t="shared" si="36"/>
        <v>26995</v>
      </c>
      <c r="BJ32" s="41">
        <f t="shared" si="36"/>
        <v>0</v>
      </c>
      <c r="BK32" s="41">
        <f t="shared" si="36"/>
        <v>26995</v>
      </c>
      <c r="BL32" s="41">
        <f t="shared" si="36"/>
        <v>0</v>
      </c>
      <c r="BM32" s="41">
        <f t="shared" si="36"/>
        <v>26995</v>
      </c>
      <c r="BN32" s="41">
        <f t="shared" si="36"/>
        <v>26995</v>
      </c>
      <c r="BO32" s="41">
        <f t="shared" ref="BO32:DZ32" si="37">+BO36+BO40+BO44+BO48+BO52+BO56+BO60+BO64+BO68+BO72+BO76+BO80+BO84+BO88+BO92</f>
        <v>26995</v>
      </c>
      <c r="BP32" s="41">
        <f t="shared" si="37"/>
        <v>26995</v>
      </c>
      <c r="BQ32" s="41">
        <f t="shared" si="37"/>
        <v>29215</v>
      </c>
      <c r="BR32" s="41">
        <f t="shared" si="37"/>
        <v>29215.5</v>
      </c>
      <c r="BS32" s="41">
        <f t="shared" si="37"/>
        <v>29215.5</v>
      </c>
      <c r="BT32" s="41">
        <f t="shared" si="37"/>
        <v>29215</v>
      </c>
      <c r="BU32" s="41">
        <f t="shared" si="37"/>
        <v>29215</v>
      </c>
      <c r="BV32" s="41">
        <f t="shared" si="37"/>
        <v>29215</v>
      </c>
      <c r="BW32" s="41">
        <f t="shared" si="37"/>
        <v>0</v>
      </c>
      <c r="BX32" s="41">
        <f t="shared" si="37"/>
        <v>0</v>
      </c>
      <c r="BY32" s="41">
        <f t="shared" si="37"/>
        <v>29215</v>
      </c>
      <c r="BZ32" s="41">
        <f t="shared" si="37"/>
        <v>0</v>
      </c>
      <c r="CA32" s="41">
        <f t="shared" si="37"/>
        <v>0</v>
      </c>
      <c r="CB32" s="41">
        <f t="shared" si="37"/>
        <v>0</v>
      </c>
      <c r="CC32" s="41">
        <f t="shared" si="37"/>
        <v>0</v>
      </c>
      <c r="CD32" s="41">
        <f t="shared" si="37"/>
        <v>0</v>
      </c>
      <c r="CE32" s="41">
        <f t="shared" si="37"/>
        <v>0</v>
      </c>
      <c r="CF32" s="41">
        <f t="shared" si="37"/>
        <v>0</v>
      </c>
      <c r="CG32" s="41">
        <f t="shared" si="37"/>
        <v>0</v>
      </c>
      <c r="CH32" s="41">
        <f t="shared" si="37"/>
        <v>0</v>
      </c>
      <c r="CI32" s="41">
        <f t="shared" si="37"/>
        <v>0</v>
      </c>
      <c r="CJ32" s="41">
        <f t="shared" si="37"/>
        <v>0</v>
      </c>
      <c r="CK32" s="41">
        <f t="shared" si="37"/>
        <v>0</v>
      </c>
      <c r="CL32" s="41">
        <f t="shared" si="37"/>
        <v>0</v>
      </c>
      <c r="CM32" s="41">
        <f t="shared" si="37"/>
        <v>0</v>
      </c>
      <c r="CN32" s="41">
        <f t="shared" si="37"/>
        <v>0</v>
      </c>
      <c r="CO32" s="41">
        <f t="shared" si="37"/>
        <v>0</v>
      </c>
      <c r="CP32" s="41">
        <f t="shared" si="37"/>
        <v>0</v>
      </c>
      <c r="CQ32" s="41">
        <f t="shared" si="37"/>
        <v>0</v>
      </c>
      <c r="CR32" s="41">
        <f t="shared" si="37"/>
        <v>0</v>
      </c>
      <c r="CS32" s="41">
        <f t="shared" si="37"/>
        <v>0</v>
      </c>
      <c r="CT32" s="41">
        <f t="shared" si="37"/>
        <v>0</v>
      </c>
      <c r="CU32" s="41">
        <f t="shared" si="37"/>
        <v>0</v>
      </c>
      <c r="CV32" s="41">
        <f t="shared" si="37"/>
        <v>0</v>
      </c>
      <c r="CW32" s="41">
        <f t="shared" si="37"/>
        <v>0</v>
      </c>
      <c r="CX32" s="41">
        <f t="shared" si="37"/>
        <v>0</v>
      </c>
      <c r="CY32" s="41">
        <f t="shared" si="37"/>
        <v>0</v>
      </c>
      <c r="CZ32" s="41">
        <f t="shared" si="37"/>
        <v>0</v>
      </c>
      <c r="DA32" s="41">
        <f t="shared" si="37"/>
        <v>0</v>
      </c>
      <c r="DB32" s="41">
        <f t="shared" si="37"/>
        <v>0</v>
      </c>
      <c r="DC32" s="41">
        <f t="shared" si="37"/>
        <v>0</v>
      </c>
      <c r="DD32" s="41">
        <f t="shared" si="37"/>
        <v>0</v>
      </c>
      <c r="DE32" s="41">
        <f t="shared" si="37"/>
        <v>0</v>
      </c>
      <c r="DF32" s="41">
        <f t="shared" si="37"/>
        <v>0</v>
      </c>
      <c r="DG32" s="41">
        <f t="shared" si="37"/>
        <v>0</v>
      </c>
      <c r="DH32" s="41">
        <f t="shared" si="37"/>
        <v>0</v>
      </c>
      <c r="DI32" s="41">
        <f t="shared" si="37"/>
        <v>0</v>
      </c>
      <c r="DJ32" s="41">
        <f t="shared" si="37"/>
        <v>0</v>
      </c>
      <c r="DK32" s="41">
        <f t="shared" si="37"/>
        <v>0</v>
      </c>
      <c r="DL32" s="41">
        <f t="shared" si="37"/>
        <v>0</v>
      </c>
      <c r="DM32" s="41">
        <f t="shared" si="37"/>
        <v>0</v>
      </c>
      <c r="DN32" s="41">
        <f t="shared" si="37"/>
        <v>0</v>
      </c>
      <c r="DO32" s="41">
        <f t="shared" si="37"/>
        <v>0</v>
      </c>
      <c r="DP32" s="41">
        <f t="shared" si="37"/>
        <v>0</v>
      </c>
      <c r="DQ32" s="41">
        <f t="shared" si="37"/>
        <v>0</v>
      </c>
      <c r="DR32" s="41">
        <f t="shared" si="37"/>
        <v>0</v>
      </c>
      <c r="DS32" s="41">
        <f t="shared" si="37"/>
        <v>0</v>
      </c>
      <c r="DT32" s="41">
        <f t="shared" si="37"/>
        <v>0</v>
      </c>
      <c r="DU32" s="41">
        <f t="shared" si="37"/>
        <v>0</v>
      </c>
      <c r="DV32" s="41">
        <f t="shared" si="37"/>
        <v>0</v>
      </c>
      <c r="DW32" s="41">
        <f t="shared" si="37"/>
        <v>0</v>
      </c>
      <c r="DX32" s="41">
        <f t="shared" si="37"/>
        <v>0</v>
      </c>
      <c r="DY32" s="41">
        <f t="shared" si="37"/>
        <v>0</v>
      </c>
      <c r="DZ32" s="41">
        <f t="shared" si="37"/>
        <v>0</v>
      </c>
      <c r="EA32" s="41">
        <f t="shared" ref="EA32:GL32" si="38">+EA36+EA40+EA44+EA48+EA52+EA56+EA60+EA64+EA68+EA72+EA76+EA80+EA84+EA88+EA92</f>
        <v>0</v>
      </c>
      <c r="EB32" s="41">
        <f t="shared" si="38"/>
        <v>0</v>
      </c>
      <c r="EC32" s="41">
        <f t="shared" si="38"/>
        <v>80215</v>
      </c>
      <c r="ED32" s="41">
        <f t="shared" si="38"/>
        <v>80215</v>
      </c>
      <c r="EE32" s="41">
        <f t="shared" si="38"/>
        <v>80215</v>
      </c>
      <c r="EF32" s="41">
        <f t="shared" si="38"/>
        <v>80215</v>
      </c>
      <c r="EG32" s="41">
        <f t="shared" si="38"/>
        <v>80215</v>
      </c>
      <c r="EH32" s="41">
        <f t="shared" si="38"/>
        <v>80215</v>
      </c>
      <c r="EI32" s="41">
        <f t="shared" si="38"/>
        <v>87405.28333333334</v>
      </c>
      <c r="EJ32" s="41">
        <f t="shared" si="38"/>
        <v>0</v>
      </c>
      <c r="EK32" s="41">
        <f t="shared" si="38"/>
        <v>0</v>
      </c>
      <c r="EL32" s="41">
        <f t="shared" si="38"/>
        <v>87405.28333333334</v>
      </c>
      <c r="EM32" s="41">
        <f t="shared" si="38"/>
        <v>87405.28333333334</v>
      </c>
      <c r="EN32" s="41">
        <f t="shared" si="38"/>
        <v>87405.28333333334</v>
      </c>
      <c r="EO32" s="41">
        <f t="shared" si="38"/>
        <v>87405.28333333334</v>
      </c>
      <c r="EP32" s="41">
        <f t="shared" si="38"/>
        <v>87405.28333333334</v>
      </c>
      <c r="EQ32" s="41">
        <f t="shared" si="38"/>
        <v>87405.28333333334</v>
      </c>
      <c r="ER32" s="41">
        <f t="shared" si="38"/>
        <v>87405.28333333334</v>
      </c>
      <c r="ES32" s="41">
        <f t="shared" si="38"/>
        <v>87405.28333333334</v>
      </c>
      <c r="ET32" s="41">
        <f t="shared" si="38"/>
        <v>87405.28333333334</v>
      </c>
      <c r="EU32" s="41">
        <f t="shared" si="38"/>
        <v>87405.28333333334</v>
      </c>
      <c r="EV32" s="41">
        <f t="shared" si="38"/>
        <v>87405.28333333334</v>
      </c>
      <c r="EW32" s="41">
        <f t="shared" si="38"/>
        <v>87405.28333333334</v>
      </c>
      <c r="EX32" s="41">
        <f t="shared" si="38"/>
        <v>87405.28333333334</v>
      </c>
      <c r="EY32" s="41">
        <f t="shared" si="38"/>
        <v>87405.28333333334</v>
      </c>
      <c r="EZ32" s="41">
        <f t="shared" si="38"/>
        <v>87405.28333333334</v>
      </c>
      <c r="FA32" s="41">
        <f t="shared" si="38"/>
        <v>87405.28333333334</v>
      </c>
      <c r="FB32" s="41">
        <f t="shared" si="38"/>
        <v>87405.28333333334</v>
      </c>
      <c r="FC32" s="41">
        <f t="shared" si="38"/>
        <v>29215</v>
      </c>
      <c r="FD32" s="41">
        <f t="shared" si="38"/>
        <v>29215</v>
      </c>
      <c r="FE32" s="41">
        <f t="shared" si="38"/>
        <v>29215</v>
      </c>
      <c r="FF32" s="41">
        <f t="shared" si="38"/>
        <v>29215</v>
      </c>
      <c r="FG32" s="41">
        <f t="shared" si="38"/>
        <v>29215</v>
      </c>
      <c r="FH32" s="41">
        <f t="shared" si="38"/>
        <v>29215</v>
      </c>
      <c r="FI32" s="41">
        <f t="shared" si="38"/>
        <v>0</v>
      </c>
      <c r="FJ32" s="41">
        <f t="shared" si="38"/>
        <v>29215</v>
      </c>
      <c r="FK32" s="41">
        <f t="shared" si="38"/>
        <v>29215</v>
      </c>
      <c r="FL32" s="41">
        <f t="shared" si="38"/>
        <v>29215</v>
      </c>
      <c r="FM32" s="41">
        <f t="shared" si="38"/>
        <v>29215</v>
      </c>
      <c r="FN32" s="41">
        <f t="shared" si="38"/>
        <v>29215</v>
      </c>
      <c r="FO32" s="41">
        <f t="shared" si="38"/>
        <v>29215</v>
      </c>
      <c r="FP32" s="41">
        <f t="shared" si="38"/>
        <v>29215</v>
      </c>
      <c r="FQ32" s="41">
        <f t="shared" si="38"/>
        <v>29215</v>
      </c>
      <c r="FR32" s="41">
        <f t="shared" si="38"/>
        <v>29215.320833333331</v>
      </c>
      <c r="FS32" s="41">
        <f t="shared" si="38"/>
        <v>29215</v>
      </c>
      <c r="FT32" s="41">
        <f t="shared" si="38"/>
        <v>29215</v>
      </c>
      <c r="FU32" s="41">
        <f t="shared" si="38"/>
        <v>29215</v>
      </c>
      <c r="FV32" s="41">
        <f t="shared" si="38"/>
        <v>29215</v>
      </c>
      <c r="FW32" s="41">
        <f t="shared" si="38"/>
        <v>29215</v>
      </c>
      <c r="FX32" s="41">
        <f t="shared" si="38"/>
        <v>29215</v>
      </c>
      <c r="FY32" s="41">
        <f t="shared" si="38"/>
        <v>29215</v>
      </c>
      <c r="FZ32" s="41">
        <f t="shared" si="38"/>
        <v>29215</v>
      </c>
      <c r="GA32" s="41">
        <f t="shared" si="38"/>
        <v>29215</v>
      </c>
      <c r="GB32" s="41">
        <f t="shared" si="38"/>
        <v>29215</v>
      </c>
      <c r="GC32" s="41">
        <f t="shared" si="38"/>
        <v>29215</v>
      </c>
      <c r="GD32" s="41">
        <f t="shared" si="38"/>
        <v>15066.737499999999</v>
      </c>
      <c r="GE32" s="41">
        <f t="shared" si="38"/>
        <v>15066.737499999999</v>
      </c>
      <c r="GF32" s="41">
        <f t="shared" si="38"/>
        <v>15066.737499999999</v>
      </c>
      <c r="GG32" s="41">
        <f t="shared" si="38"/>
        <v>0</v>
      </c>
      <c r="GH32" s="41">
        <f t="shared" si="38"/>
        <v>15066.737499999999</v>
      </c>
      <c r="GI32" s="41">
        <f t="shared" si="38"/>
        <v>15066.737499999999</v>
      </c>
      <c r="GJ32" s="41">
        <f t="shared" si="38"/>
        <v>15066.737499999999</v>
      </c>
      <c r="GK32" s="41">
        <f t="shared" si="38"/>
        <v>15066.737499999999</v>
      </c>
      <c r="GL32" s="41">
        <f t="shared" si="38"/>
        <v>15066.737499999999</v>
      </c>
      <c r="GM32" s="41">
        <f t="shared" ref="GM32:IX32" si="39">+GM36+GM40+GM44+GM48+GM52+GM56+GM60+GM64+GM68+GM72+GM76+GM80+GM84+GM88+GM92</f>
        <v>15066.737499999999</v>
      </c>
      <c r="GN32" s="41">
        <f t="shared" si="39"/>
        <v>15066.737499999999</v>
      </c>
      <c r="GO32" s="41">
        <f t="shared" si="39"/>
        <v>15066.737499999999</v>
      </c>
      <c r="GP32" s="41">
        <f t="shared" si="39"/>
        <v>15066.737499999999</v>
      </c>
      <c r="GQ32" s="41">
        <f t="shared" si="39"/>
        <v>15066.737499999999</v>
      </c>
      <c r="GR32" s="41">
        <f t="shared" si="39"/>
        <v>15066.737499999999</v>
      </c>
      <c r="GS32" s="41">
        <f t="shared" si="39"/>
        <v>15066.737499999999</v>
      </c>
      <c r="GT32" s="41">
        <f t="shared" si="39"/>
        <v>15066.737499999999</v>
      </c>
      <c r="GU32" s="41">
        <f t="shared" si="39"/>
        <v>15066.737499999999</v>
      </c>
      <c r="GV32" s="41">
        <f t="shared" si="39"/>
        <v>15066.737499999999</v>
      </c>
      <c r="GW32" s="41">
        <f t="shared" si="39"/>
        <v>15066.737499999999</v>
      </c>
      <c r="GX32" s="41">
        <f t="shared" si="39"/>
        <v>15066.737499999999</v>
      </c>
      <c r="GY32" s="41">
        <f t="shared" si="39"/>
        <v>15066.737499999999</v>
      </c>
      <c r="GZ32" s="41">
        <f t="shared" si="39"/>
        <v>15066.737499999999</v>
      </c>
      <c r="HA32" s="41">
        <f t="shared" si="39"/>
        <v>15066.737499999999</v>
      </c>
      <c r="HB32" s="41">
        <f t="shared" si="39"/>
        <v>15066.737499999999</v>
      </c>
      <c r="HC32" s="41">
        <f t="shared" si="39"/>
        <v>0</v>
      </c>
      <c r="HD32" s="41">
        <f t="shared" si="39"/>
        <v>15066.737499999999</v>
      </c>
      <c r="HE32" s="41">
        <f t="shared" si="39"/>
        <v>15066.737499999999</v>
      </c>
      <c r="HF32" s="41">
        <f t="shared" si="39"/>
        <v>15066.737499999999</v>
      </c>
      <c r="HG32" s="41">
        <f t="shared" si="39"/>
        <v>15066.737499999999</v>
      </c>
      <c r="HH32" s="41">
        <f t="shared" si="39"/>
        <v>15066.737499999999</v>
      </c>
      <c r="HI32" s="41">
        <f t="shared" si="39"/>
        <v>15066.737499999999</v>
      </c>
      <c r="HJ32" s="41">
        <f t="shared" si="39"/>
        <v>15066.737499999999</v>
      </c>
      <c r="HK32" s="41">
        <f t="shared" si="39"/>
        <v>15066.737499999999</v>
      </c>
      <c r="HL32" s="41">
        <f t="shared" si="39"/>
        <v>15066.737499999999</v>
      </c>
      <c r="HM32" s="41">
        <f t="shared" si="39"/>
        <v>15066.737499999999</v>
      </c>
      <c r="HN32" s="41">
        <f t="shared" si="39"/>
        <v>15066.737499999999</v>
      </c>
      <c r="HO32" s="41">
        <f t="shared" si="39"/>
        <v>15066.737499999999</v>
      </c>
      <c r="HP32" s="41">
        <f t="shared" si="39"/>
        <v>15066.737499999999</v>
      </c>
      <c r="HQ32" s="41">
        <f t="shared" si="39"/>
        <v>0</v>
      </c>
      <c r="HR32" s="41">
        <f t="shared" si="39"/>
        <v>15066.737499999999</v>
      </c>
      <c r="HS32" s="41">
        <f t="shared" si="39"/>
        <v>15066.737499999999</v>
      </c>
      <c r="HT32" s="41">
        <f t="shared" si="39"/>
        <v>15066.737499999999</v>
      </c>
      <c r="HU32" s="41">
        <f t="shared" si="39"/>
        <v>15066.737499999999</v>
      </c>
      <c r="HV32" s="41">
        <f t="shared" si="39"/>
        <v>15066.737499999999</v>
      </c>
      <c r="HW32" s="41">
        <f t="shared" si="39"/>
        <v>15066.737499999999</v>
      </c>
      <c r="HX32" s="41">
        <f t="shared" si="39"/>
        <v>15066.737499999999</v>
      </c>
      <c r="HY32" s="41">
        <f t="shared" si="39"/>
        <v>15066.737499999999</v>
      </c>
      <c r="HZ32" s="41">
        <f t="shared" si="39"/>
        <v>15066.737499999999</v>
      </c>
      <c r="IA32" s="41">
        <f t="shared" si="39"/>
        <v>15066.737499999999</v>
      </c>
      <c r="IB32" s="41">
        <f t="shared" si="39"/>
        <v>15066.737499999999</v>
      </c>
      <c r="IC32" s="41">
        <f t="shared" si="39"/>
        <v>15066.737499999999</v>
      </c>
      <c r="ID32" s="41">
        <f t="shared" si="39"/>
        <v>15066.737499999999</v>
      </c>
      <c r="IE32" s="41">
        <f t="shared" si="39"/>
        <v>15066.737499999999</v>
      </c>
      <c r="IF32" s="41">
        <f t="shared" si="39"/>
        <v>15066.737499999999</v>
      </c>
      <c r="IG32" s="41">
        <f t="shared" si="39"/>
        <v>15066.737499999999</v>
      </c>
      <c r="IH32" s="41">
        <f t="shared" si="39"/>
        <v>15066.737499999999</v>
      </c>
      <c r="II32" s="41">
        <f t="shared" si="39"/>
        <v>15066.737499999999</v>
      </c>
      <c r="IJ32" s="41">
        <f t="shared" si="39"/>
        <v>15066.737499999999</v>
      </c>
      <c r="IK32" s="41">
        <f t="shared" si="39"/>
        <v>15066.737499999999</v>
      </c>
      <c r="IL32" s="41">
        <f t="shared" si="39"/>
        <v>15066.737499999999</v>
      </c>
      <c r="IM32" s="41">
        <f t="shared" si="39"/>
        <v>15066.737499999999</v>
      </c>
      <c r="IN32" s="41">
        <f t="shared" si="39"/>
        <v>15066.737499999999</v>
      </c>
      <c r="IO32" s="41">
        <f t="shared" si="39"/>
        <v>15066.737499999999</v>
      </c>
      <c r="IP32" s="41">
        <f t="shared" si="39"/>
        <v>15066.737499999999</v>
      </c>
      <c r="IQ32" s="41">
        <f t="shared" si="39"/>
        <v>15066.737499999999</v>
      </c>
      <c r="IR32" s="41">
        <f t="shared" si="39"/>
        <v>15066.737499999999</v>
      </c>
      <c r="IS32" s="41">
        <f t="shared" si="39"/>
        <v>15066.737499999999</v>
      </c>
      <c r="IT32" s="41">
        <f t="shared" si="39"/>
        <v>15066.737499999999</v>
      </c>
      <c r="IU32" s="41">
        <f t="shared" si="39"/>
        <v>15066.737499999999</v>
      </c>
      <c r="IV32" s="41">
        <f t="shared" si="39"/>
        <v>15066.737499999999</v>
      </c>
      <c r="IW32" s="41">
        <f t="shared" si="39"/>
        <v>15066.737499999999</v>
      </c>
      <c r="IX32" s="41">
        <f t="shared" si="39"/>
        <v>15066.737499999999</v>
      </c>
      <c r="IY32" s="41">
        <f t="shared" ref="IY32:LJ32" si="40">+IY36+IY40+IY44+IY48+IY52+IY56+IY60+IY64+IY68+IY72+IY76+IY80+IY84+IY88+IY92</f>
        <v>0</v>
      </c>
      <c r="IZ32" s="41">
        <f t="shared" si="40"/>
        <v>15066.737499999999</v>
      </c>
      <c r="JA32" s="41">
        <f t="shared" si="40"/>
        <v>15066.737499999999</v>
      </c>
      <c r="JB32" s="41">
        <f t="shared" si="40"/>
        <v>15066.737499999999</v>
      </c>
      <c r="JC32" s="41">
        <f t="shared" si="40"/>
        <v>15066.737499999999</v>
      </c>
      <c r="JD32" s="41">
        <f t="shared" si="40"/>
        <v>15066.737499999999</v>
      </c>
      <c r="JE32" s="41">
        <f t="shared" si="40"/>
        <v>15066.737499999999</v>
      </c>
      <c r="JF32" s="41">
        <f t="shared" si="40"/>
        <v>15066.737499999999</v>
      </c>
      <c r="JG32" s="41">
        <f t="shared" si="40"/>
        <v>15066.737499999999</v>
      </c>
      <c r="JH32" s="41">
        <f t="shared" si="40"/>
        <v>15066.737499999999</v>
      </c>
      <c r="JI32" s="41">
        <f t="shared" si="40"/>
        <v>15066.737499999999</v>
      </c>
      <c r="JJ32" s="41">
        <f t="shared" si="40"/>
        <v>15066.737499999999</v>
      </c>
      <c r="JK32" s="41">
        <f t="shared" si="40"/>
        <v>15066.737499999999</v>
      </c>
      <c r="JL32" s="41">
        <f t="shared" si="40"/>
        <v>15066.737499999999</v>
      </c>
      <c r="JM32" s="41">
        <f t="shared" si="40"/>
        <v>15066.737499999999</v>
      </c>
      <c r="JN32" s="41">
        <f t="shared" si="40"/>
        <v>15066.737499999999</v>
      </c>
      <c r="JO32" s="41">
        <f t="shared" si="40"/>
        <v>15066.737499999999</v>
      </c>
      <c r="JP32" s="41">
        <f t="shared" si="40"/>
        <v>15066.737499999999</v>
      </c>
      <c r="JQ32" s="41">
        <f t="shared" si="40"/>
        <v>15066.737499999999</v>
      </c>
      <c r="JR32" s="41">
        <f t="shared" si="40"/>
        <v>15066.737499999999</v>
      </c>
      <c r="JS32" s="41">
        <f t="shared" si="40"/>
        <v>15066.737499999999</v>
      </c>
      <c r="JT32" s="41">
        <f t="shared" si="40"/>
        <v>15066.737499999999</v>
      </c>
      <c r="JU32" s="41">
        <f t="shared" si="40"/>
        <v>15066.737499999999</v>
      </c>
      <c r="JV32" s="41">
        <f t="shared" si="40"/>
        <v>15066.737499999999</v>
      </c>
      <c r="JW32" s="41">
        <f t="shared" si="40"/>
        <v>15066.737499999999</v>
      </c>
      <c r="JX32" s="41">
        <f t="shared" si="40"/>
        <v>15066.737499999999</v>
      </c>
      <c r="JY32" s="41">
        <f t="shared" si="40"/>
        <v>15066.737499999999</v>
      </c>
      <c r="JZ32" s="41">
        <f t="shared" si="40"/>
        <v>15066.737499999999</v>
      </c>
      <c r="KA32" s="41">
        <f t="shared" si="40"/>
        <v>15066.737499999999</v>
      </c>
      <c r="KB32" s="41">
        <f t="shared" si="40"/>
        <v>15066.737499999999</v>
      </c>
      <c r="KC32" s="41">
        <f t="shared" si="40"/>
        <v>15066.737499999999</v>
      </c>
      <c r="KD32" s="41">
        <f t="shared" si="40"/>
        <v>15066.737499999999</v>
      </c>
      <c r="KE32" s="41">
        <f t="shared" si="40"/>
        <v>15066.737499999999</v>
      </c>
      <c r="KF32" s="41">
        <f t="shared" si="40"/>
        <v>15066.737499999999</v>
      </c>
      <c r="KG32" s="41">
        <f t="shared" si="40"/>
        <v>15066.737499999999</v>
      </c>
      <c r="KH32" s="41">
        <f t="shared" si="40"/>
        <v>15066.737499999999</v>
      </c>
      <c r="KI32" s="41">
        <f t="shared" si="40"/>
        <v>15066.737499999999</v>
      </c>
      <c r="KJ32" s="41">
        <f t="shared" si="40"/>
        <v>15066.737499999999</v>
      </c>
      <c r="KK32" s="41">
        <f t="shared" si="40"/>
        <v>15066.737499999999</v>
      </c>
      <c r="KL32" s="41">
        <f t="shared" si="40"/>
        <v>13893.337500000001</v>
      </c>
      <c r="KM32" s="41">
        <f t="shared" si="40"/>
        <v>13893.337500000001</v>
      </c>
      <c r="KN32" s="41">
        <f t="shared" si="40"/>
        <v>13893.337500000001</v>
      </c>
      <c r="KO32" s="41">
        <f t="shared" si="40"/>
        <v>13893.337500000001</v>
      </c>
      <c r="KP32" s="41">
        <f t="shared" si="40"/>
        <v>13893.337500000001</v>
      </c>
      <c r="KQ32" s="41">
        <f t="shared" si="40"/>
        <v>13893.337500000001</v>
      </c>
      <c r="KR32" s="41">
        <f t="shared" si="40"/>
        <v>13893.337500000001</v>
      </c>
      <c r="KS32" s="41">
        <f t="shared" si="40"/>
        <v>13893.337500000001</v>
      </c>
      <c r="KT32" s="41">
        <f t="shared" si="40"/>
        <v>13893.337500000001</v>
      </c>
      <c r="KU32" s="41">
        <f t="shared" si="40"/>
        <v>13893.337500000001</v>
      </c>
      <c r="KV32" s="41">
        <f t="shared" si="40"/>
        <v>13893.337500000001</v>
      </c>
      <c r="KW32" s="41">
        <f t="shared" si="40"/>
        <v>13893.337500000001</v>
      </c>
      <c r="KX32" s="41">
        <f t="shared" si="40"/>
        <v>13893.337500000001</v>
      </c>
      <c r="KY32" s="41">
        <f t="shared" si="40"/>
        <v>13893.337500000001</v>
      </c>
      <c r="KZ32" s="41">
        <f t="shared" si="40"/>
        <v>13893.337500000001</v>
      </c>
      <c r="LA32" s="41">
        <f t="shared" si="40"/>
        <v>13893.337500000001</v>
      </c>
      <c r="LB32" s="41">
        <f t="shared" si="40"/>
        <v>13893.337500000001</v>
      </c>
      <c r="LC32" s="41">
        <f t="shared" si="40"/>
        <v>13929.337500000001</v>
      </c>
      <c r="LD32" s="41">
        <f t="shared" si="40"/>
        <v>13996.100000000002</v>
      </c>
      <c r="LE32" s="41">
        <f t="shared" si="40"/>
        <v>13996.100000000002</v>
      </c>
      <c r="LF32" s="41">
        <f t="shared" si="40"/>
        <v>13996.100000000002</v>
      </c>
      <c r="LG32" s="41">
        <f t="shared" si="40"/>
        <v>13996.100000000002</v>
      </c>
      <c r="LH32" s="41">
        <f t="shared" si="40"/>
        <v>12946.35</v>
      </c>
      <c r="LI32" s="41">
        <f t="shared" si="40"/>
        <v>12946.35</v>
      </c>
      <c r="LJ32" s="41">
        <f t="shared" si="40"/>
        <v>12946.35</v>
      </c>
      <c r="LK32" s="41">
        <f t="shared" ref="LK32:MG32" si="41">+LK36+LK40+LK44+LK48+LK52+LK56+LK60+LK64+LK68+LK72+LK76+LK80+LK84+LK88+LK92</f>
        <v>12974.458333333332</v>
      </c>
      <c r="LL32" s="41">
        <f t="shared" si="41"/>
        <v>12974.458333333332</v>
      </c>
      <c r="LM32" s="41">
        <f t="shared" si="41"/>
        <v>12974.458333333332</v>
      </c>
      <c r="LN32" s="41">
        <f t="shared" si="41"/>
        <v>12974.458333333332</v>
      </c>
      <c r="LO32" s="41">
        <f t="shared" si="41"/>
        <v>13074.791666666666</v>
      </c>
      <c r="LP32" s="41">
        <f t="shared" si="41"/>
        <v>13074.791666666666</v>
      </c>
      <c r="LQ32" s="41">
        <f t="shared" si="41"/>
        <v>13074.791666666666</v>
      </c>
      <c r="LR32" s="41">
        <f t="shared" si="41"/>
        <v>66746.079166666663</v>
      </c>
      <c r="LS32" s="41">
        <f t="shared" si="41"/>
        <v>120031.72083333334</v>
      </c>
      <c r="LT32" s="41">
        <f t="shared" si="41"/>
        <v>120031.72083333334</v>
      </c>
      <c r="LU32" s="41">
        <f t="shared" si="41"/>
        <v>165231.72083333335</v>
      </c>
      <c r="LV32" s="41">
        <f t="shared" si="41"/>
        <v>0</v>
      </c>
      <c r="LW32" s="41">
        <f t="shared" si="41"/>
        <v>0</v>
      </c>
      <c r="LX32" s="41">
        <f t="shared" si="41"/>
        <v>0</v>
      </c>
      <c r="LY32" s="41">
        <f t="shared" si="41"/>
        <v>0</v>
      </c>
      <c r="LZ32" s="41">
        <f t="shared" si="41"/>
        <v>0</v>
      </c>
      <c r="MA32" s="41">
        <f t="shared" si="41"/>
        <v>0</v>
      </c>
      <c r="MB32" s="41">
        <f t="shared" si="41"/>
        <v>0</v>
      </c>
      <c r="MC32" s="41">
        <f t="shared" si="41"/>
        <v>0</v>
      </c>
      <c r="MD32" s="41">
        <f t="shared" si="41"/>
        <v>0</v>
      </c>
      <c r="ME32" s="41">
        <f t="shared" si="41"/>
        <v>0</v>
      </c>
      <c r="MF32" s="41">
        <f t="shared" si="41"/>
        <v>0</v>
      </c>
      <c r="MG32" s="41">
        <f t="shared" si="41"/>
        <v>0</v>
      </c>
    </row>
    <row r="33" spans="1:345">
      <c r="A33" t="s">
        <v>88</v>
      </c>
      <c r="B33" s="7"/>
      <c r="C33" s="8"/>
      <c r="D33" s="8"/>
      <c r="E33" s="8"/>
      <c r="F33" s="8"/>
      <c r="G33" s="8"/>
      <c r="H33" s="8"/>
      <c r="I33" s="8"/>
      <c r="J33" s="8"/>
      <c r="K33" s="8"/>
      <c r="L33" s="8"/>
      <c r="M33" s="23"/>
      <c r="N33" s="23">
        <v>4989</v>
      </c>
      <c r="O33" s="23">
        <v>4989</v>
      </c>
      <c r="P33" s="23">
        <v>4989</v>
      </c>
      <c r="Q33" s="23">
        <v>4989</v>
      </c>
      <c r="R33" s="12">
        <v>7468</v>
      </c>
      <c r="S33" s="12">
        <v>7468</v>
      </c>
      <c r="T33" s="30">
        <v>7468</v>
      </c>
      <c r="U33" s="30">
        <v>7468</v>
      </c>
      <c r="V33" s="18">
        <v>9070</v>
      </c>
      <c r="W33" s="9"/>
      <c r="X33" s="18">
        <v>9070</v>
      </c>
      <c r="Y33" s="9" t="s">
        <v>44</v>
      </c>
      <c r="Z33" s="9" t="s">
        <v>44</v>
      </c>
      <c r="AA33" s="18">
        <v>9070</v>
      </c>
      <c r="AB33" s="18">
        <v>9070</v>
      </c>
      <c r="AC33" s="18">
        <v>9070</v>
      </c>
      <c r="AD33" s="18">
        <v>9070</v>
      </c>
      <c r="AE33" s="18">
        <v>9070</v>
      </c>
      <c r="AF33" s="9" t="s">
        <v>44</v>
      </c>
      <c r="AG33" s="9" t="s">
        <v>44</v>
      </c>
      <c r="AH33" s="18">
        <v>12070</v>
      </c>
      <c r="AI33" s="18">
        <v>12070</v>
      </c>
      <c r="AJ33" s="12">
        <v>12070</v>
      </c>
      <c r="AK33" s="12">
        <v>12070</v>
      </c>
      <c r="AL33" s="12">
        <v>12070</v>
      </c>
      <c r="AM33" s="12">
        <v>12070</v>
      </c>
      <c r="AN33" s="12">
        <v>12070</v>
      </c>
      <c r="AO33" s="30">
        <v>12070</v>
      </c>
      <c r="AP33" s="12">
        <v>12441</v>
      </c>
      <c r="AQ33" s="12">
        <v>12471</v>
      </c>
      <c r="AR33" s="12">
        <v>12471</v>
      </c>
      <c r="AS33" s="30">
        <v>12471</v>
      </c>
      <c r="AT33" s="12">
        <v>12471</v>
      </c>
      <c r="AU33" s="12">
        <v>12471</v>
      </c>
      <c r="AV33" s="12">
        <v>12471</v>
      </c>
      <c r="AX33" s="12">
        <v>12471</v>
      </c>
      <c r="AZ33" s="12">
        <v>12471</v>
      </c>
      <c r="BA33" s="12">
        <v>12471</v>
      </c>
      <c r="BD33" s="12">
        <v>12471</v>
      </c>
      <c r="BG33" s="12">
        <v>12471</v>
      </c>
      <c r="BH33" s="12">
        <v>12471</v>
      </c>
      <c r="BI33" s="12">
        <v>12471</v>
      </c>
      <c r="BK33" s="12">
        <v>12471</v>
      </c>
      <c r="BM33" s="12">
        <v>12471</v>
      </c>
      <c r="BN33" s="12">
        <v>12471</v>
      </c>
      <c r="BO33" s="12">
        <v>12471</v>
      </c>
      <c r="BP33" s="12">
        <v>12471</v>
      </c>
      <c r="BQ33" s="12">
        <v>12471</v>
      </c>
      <c r="BR33" s="12">
        <v>12471</v>
      </c>
      <c r="BS33" s="12">
        <v>12471</v>
      </c>
      <c r="BT33" s="12">
        <v>12471</v>
      </c>
      <c r="BU33" s="12">
        <v>12471</v>
      </c>
      <c r="BV33" s="12">
        <v>12471</v>
      </c>
      <c r="BY33" s="12">
        <v>12471</v>
      </c>
      <c r="EC33" s="12">
        <v>12471</v>
      </c>
      <c r="ED33" s="12">
        <v>12471</v>
      </c>
      <c r="EE33" s="12">
        <v>12471</v>
      </c>
      <c r="EF33" s="12">
        <v>12471</v>
      </c>
      <c r="EG33" s="12">
        <v>12471</v>
      </c>
      <c r="EH33" s="12">
        <v>12471</v>
      </c>
      <c r="EI33" s="12">
        <v>12471</v>
      </c>
      <c r="EL33" s="12">
        <v>12471</v>
      </c>
      <c r="EM33" s="12">
        <v>12471</v>
      </c>
      <c r="EN33" s="12">
        <v>12471</v>
      </c>
      <c r="EO33" s="12">
        <v>12471</v>
      </c>
      <c r="EP33" s="12">
        <v>12471</v>
      </c>
      <c r="EQ33" s="12">
        <v>12471</v>
      </c>
      <c r="ER33" s="12">
        <v>12471</v>
      </c>
      <c r="ES33" s="12">
        <v>12471</v>
      </c>
      <c r="ET33" s="12">
        <v>12471</v>
      </c>
      <c r="EU33" s="12">
        <v>12471</v>
      </c>
      <c r="EV33" s="30">
        <v>12471</v>
      </c>
      <c r="EW33" s="30">
        <v>12471</v>
      </c>
      <c r="EX33" s="30">
        <v>12471</v>
      </c>
      <c r="EY33" s="30">
        <v>12471</v>
      </c>
      <c r="EZ33" s="30">
        <v>12471</v>
      </c>
      <c r="FA33" s="30">
        <v>12471</v>
      </c>
      <c r="FB33" s="30">
        <v>12471</v>
      </c>
      <c r="FC33" s="30">
        <v>12471</v>
      </c>
      <c r="FD33" s="30">
        <v>12471</v>
      </c>
      <c r="FE33" s="30">
        <v>12471</v>
      </c>
      <c r="FF33" s="30">
        <v>12471</v>
      </c>
      <c r="FG33" s="30">
        <v>12471</v>
      </c>
      <c r="FH33" s="30">
        <v>12471</v>
      </c>
      <c r="FJ33" s="30">
        <v>12471</v>
      </c>
      <c r="FK33" s="30">
        <v>12471</v>
      </c>
      <c r="FL33" s="30">
        <v>12471</v>
      </c>
      <c r="FM33" s="30">
        <v>12471</v>
      </c>
      <c r="FN33" s="30">
        <v>12471</v>
      </c>
      <c r="FO33" s="30">
        <v>12471</v>
      </c>
      <c r="FP33" s="30">
        <v>12471</v>
      </c>
      <c r="FQ33" s="30">
        <v>12471</v>
      </c>
      <c r="FR33" s="30">
        <v>12471</v>
      </c>
      <c r="FS33" s="30">
        <v>12471</v>
      </c>
      <c r="FT33" s="30">
        <v>12471</v>
      </c>
      <c r="FU33" s="30">
        <v>12471</v>
      </c>
      <c r="FV33" s="30">
        <v>12471</v>
      </c>
      <c r="FW33" s="30">
        <v>12471</v>
      </c>
      <c r="FX33" s="30">
        <v>12471</v>
      </c>
      <c r="FY33" s="30">
        <v>12471</v>
      </c>
      <c r="FZ33" s="30">
        <v>12471</v>
      </c>
      <c r="GA33" s="30">
        <v>12471</v>
      </c>
      <c r="GB33" s="30">
        <v>12471</v>
      </c>
      <c r="GC33" s="30">
        <v>12471</v>
      </c>
      <c r="GD33" s="12">
        <v>6151</v>
      </c>
      <c r="GE33" s="12">
        <v>6151</v>
      </c>
      <c r="GF33" s="12">
        <v>6151</v>
      </c>
      <c r="GH33" s="12">
        <v>6151</v>
      </c>
      <c r="GI33" s="12">
        <v>6151</v>
      </c>
      <c r="GJ33" s="12">
        <v>6151</v>
      </c>
      <c r="GK33" s="12">
        <v>6151</v>
      </c>
      <c r="GL33" s="12">
        <v>6151</v>
      </c>
      <c r="GM33" s="12">
        <v>6151</v>
      </c>
      <c r="GN33" s="12">
        <v>6151</v>
      </c>
      <c r="GO33" s="12">
        <v>6151</v>
      </c>
      <c r="GP33" s="12">
        <v>6151</v>
      </c>
      <c r="GQ33" s="12">
        <v>6151</v>
      </c>
      <c r="GR33" s="12">
        <v>6151</v>
      </c>
      <c r="GS33" s="12">
        <v>6151</v>
      </c>
      <c r="GT33" s="12">
        <v>6151</v>
      </c>
      <c r="GU33" s="12">
        <v>6151</v>
      </c>
      <c r="GV33" s="12">
        <v>6151</v>
      </c>
      <c r="GW33" s="12">
        <v>6151</v>
      </c>
      <c r="GX33" s="12">
        <v>6151</v>
      </c>
      <c r="GY33" s="12">
        <v>6151</v>
      </c>
      <c r="GZ33" s="12">
        <v>6151</v>
      </c>
      <c r="HA33" s="12">
        <v>6151</v>
      </c>
      <c r="HB33" s="12">
        <v>6151</v>
      </c>
      <c r="HD33" s="12">
        <v>6151</v>
      </c>
      <c r="HE33" s="12">
        <v>6151</v>
      </c>
      <c r="HF33" s="12">
        <v>6151</v>
      </c>
      <c r="HG33" s="12">
        <v>6151</v>
      </c>
      <c r="HH33" s="12">
        <v>6151</v>
      </c>
      <c r="HI33" s="12">
        <v>6151</v>
      </c>
      <c r="HJ33" s="12">
        <v>6151</v>
      </c>
      <c r="HK33" s="12">
        <v>6151</v>
      </c>
      <c r="HL33" s="12">
        <v>6151</v>
      </c>
      <c r="HM33" s="12">
        <v>6151</v>
      </c>
      <c r="HN33" s="12">
        <v>6151</v>
      </c>
      <c r="HO33" s="12">
        <v>6151</v>
      </c>
      <c r="HP33" s="12">
        <v>6151</v>
      </c>
      <c r="HR33" s="12">
        <v>6151</v>
      </c>
      <c r="HS33" s="12">
        <v>6151</v>
      </c>
      <c r="HT33" s="12">
        <v>6151</v>
      </c>
      <c r="HU33" s="12">
        <v>6151</v>
      </c>
      <c r="HV33" s="12">
        <v>6151</v>
      </c>
      <c r="HW33" s="12">
        <v>6151</v>
      </c>
      <c r="HX33" s="12">
        <v>6151</v>
      </c>
      <c r="HY33" s="12">
        <v>6151</v>
      </c>
      <c r="HZ33" s="12">
        <v>6151</v>
      </c>
      <c r="IA33" s="12">
        <v>6151</v>
      </c>
      <c r="IB33" s="12">
        <v>6151</v>
      </c>
      <c r="IC33" s="12">
        <v>6151</v>
      </c>
      <c r="ID33" s="12">
        <v>6151</v>
      </c>
      <c r="IE33" s="12">
        <v>6151</v>
      </c>
      <c r="IF33" s="12">
        <v>6151</v>
      </c>
      <c r="IG33" s="12">
        <v>6151</v>
      </c>
      <c r="IH33" s="12">
        <v>6151</v>
      </c>
      <c r="II33" s="12">
        <v>6151</v>
      </c>
      <c r="IJ33" s="12">
        <v>6151</v>
      </c>
      <c r="IK33" s="12">
        <v>6151</v>
      </c>
      <c r="IL33" s="12">
        <v>6151</v>
      </c>
      <c r="IM33" s="12">
        <v>6151</v>
      </c>
      <c r="IN33" s="12">
        <v>6151</v>
      </c>
      <c r="IO33" s="12">
        <v>6151</v>
      </c>
      <c r="IP33" s="12">
        <v>6151</v>
      </c>
      <c r="IQ33" s="12">
        <v>6151</v>
      </c>
      <c r="IR33" s="12">
        <v>6151</v>
      </c>
      <c r="IS33" s="12">
        <v>6151</v>
      </c>
      <c r="IT33" s="12">
        <v>6151</v>
      </c>
      <c r="IU33" s="12">
        <v>6151</v>
      </c>
      <c r="IV33" s="12">
        <v>6151</v>
      </c>
      <c r="IW33" s="12">
        <v>6151</v>
      </c>
      <c r="IX33" s="12">
        <v>6151</v>
      </c>
      <c r="IY33" s="19"/>
      <c r="IZ33" s="12">
        <v>6151</v>
      </c>
      <c r="JA33" s="12">
        <v>6151</v>
      </c>
      <c r="JB33" s="12">
        <v>6151</v>
      </c>
      <c r="JC33" s="12">
        <v>6151</v>
      </c>
      <c r="JD33" s="12">
        <v>6151</v>
      </c>
      <c r="JE33" s="12">
        <v>6151</v>
      </c>
      <c r="JF33" s="12">
        <v>6151</v>
      </c>
      <c r="JG33" s="12">
        <v>6151</v>
      </c>
      <c r="JH33" s="12">
        <v>6151</v>
      </c>
      <c r="JI33" s="12">
        <v>6151</v>
      </c>
      <c r="JJ33" s="12">
        <v>6151</v>
      </c>
      <c r="JK33" s="12">
        <v>6151</v>
      </c>
      <c r="JL33" s="12">
        <v>6151</v>
      </c>
      <c r="JM33" s="12">
        <v>6151</v>
      </c>
      <c r="JN33" s="12">
        <v>6151</v>
      </c>
      <c r="JO33" s="12">
        <v>6151</v>
      </c>
      <c r="JP33" s="12">
        <v>6151</v>
      </c>
      <c r="JQ33" s="12">
        <v>6151</v>
      </c>
      <c r="JR33" s="12">
        <v>6151</v>
      </c>
      <c r="JS33" s="12">
        <v>6151</v>
      </c>
      <c r="JT33" s="12">
        <v>6151</v>
      </c>
      <c r="JU33" s="12">
        <v>6151</v>
      </c>
      <c r="JV33" s="12">
        <v>6151</v>
      </c>
      <c r="JW33" s="12">
        <v>6151</v>
      </c>
      <c r="JX33" s="12">
        <v>6151</v>
      </c>
      <c r="JY33" s="12">
        <v>6151</v>
      </c>
      <c r="JZ33" s="12">
        <v>6151</v>
      </c>
      <c r="KA33" s="12">
        <v>6151</v>
      </c>
      <c r="KB33" s="12">
        <v>6151</v>
      </c>
      <c r="KC33" s="12">
        <v>6151</v>
      </c>
      <c r="KD33" s="12">
        <v>6151</v>
      </c>
      <c r="KE33" s="12">
        <v>6151</v>
      </c>
      <c r="KF33" s="12">
        <v>6151</v>
      </c>
      <c r="KG33" s="12">
        <v>6151</v>
      </c>
      <c r="KH33" s="30">
        <v>6151</v>
      </c>
      <c r="KI33" s="30">
        <v>6151</v>
      </c>
      <c r="KJ33" s="30">
        <v>6151</v>
      </c>
      <c r="KK33" s="30">
        <v>6151</v>
      </c>
      <c r="KL33" s="19"/>
      <c r="KM33" s="19"/>
      <c r="KN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32"/>
      <c r="LY33" s="32"/>
      <c r="LZ33" s="32"/>
      <c r="MA33" s="32"/>
      <c r="MB33" s="32"/>
      <c r="MC33" s="32"/>
      <c r="MD33" s="32"/>
      <c r="ME33" s="32"/>
      <c r="MF33" s="32"/>
      <c r="MG33" s="32"/>
    </row>
    <row r="34" spans="1:345">
      <c r="A34" t="s">
        <v>89</v>
      </c>
      <c r="B34" s="7"/>
      <c r="C34" s="8"/>
      <c r="D34" s="8"/>
      <c r="E34" s="8"/>
      <c r="F34" s="8"/>
      <c r="G34" s="8"/>
      <c r="H34" s="8"/>
      <c r="I34" s="8"/>
      <c r="J34" s="8"/>
      <c r="K34" s="8"/>
      <c r="L34" s="8"/>
      <c r="M34" s="23"/>
      <c r="N34" s="23">
        <v>11</v>
      </c>
      <c r="O34" s="23">
        <v>11</v>
      </c>
      <c r="P34" s="23">
        <v>11</v>
      </c>
      <c r="Q34" s="23">
        <v>11</v>
      </c>
      <c r="R34" s="23">
        <v>18</v>
      </c>
      <c r="S34" s="23">
        <v>18</v>
      </c>
      <c r="T34" s="23">
        <v>18</v>
      </c>
      <c r="U34" s="23">
        <v>18</v>
      </c>
      <c r="V34" s="8">
        <v>11</v>
      </c>
      <c r="W34" s="9"/>
      <c r="X34" s="8">
        <v>11</v>
      </c>
      <c r="Y34" s="9"/>
      <c r="Z34" s="9"/>
      <c r="AA34" s="8">
        <v>11</v>
      </c>
      <c r="AB34" s="8">
        <v>11</v>
      </c>
      <c r="AC34" s="8">
        <v>11</v>
      </c>
      <c r="AD34" s="8">
        <v>11</v>
      </c>
      <c r="AE34" s="8">
        <v>11</v>
      </c>
      <c r="AF34" s="9"/>
      <c r="AG34" s="9"/>
      <c r="AH34" s="8">
        <v>11</v>
      </c>
      <c r="AI34" s="8">
        <v>11</v>
      </c>
      <c r="AJ34">
        <v>11</v>
      </c>
      <c r="AK34">
        <v>11</v>
      </c>
      <c r="AL34">
        <v>11</v>
      </c>
      <c r="AM34">
        <v>11</v>
      </c>
      <c r="AN34">
        <v>11</v>
      </c>
      <c r="AO34" s="31">
        <v>11</v>
      </c>
      <c r="AP34">
        <v>2</v>
      </c>
      <c r="AQ34">
        <v>6</v>
      </c>
      <c r="AR34">
        <v>6</v>
      </c>
      <c r="AS34" s="31">
        <v>6</v>
      </c>
      <c r="AT34">
        <v>6</v>
      </c>
      <c r="AU34">
        <v>6</v>
      </c>
      <c r="AV34">
        <v>6</v>
      </c>
      <c r="AX34">
        <v>6</v>
      </c>
      <c r="AZ34">
        <v>6</v>
      </c>
      <c r="BA34">
        <v>6</v>
      </c>
      <c r="BD34">
        <v>6</v>
      </c>
      <c r="BG34">
        <v>6</v>
      </c>
      <c r="BH34">
        <v>6</v>
      </c>
      <c r="BI34">
        <v>6</v>
      </c>
      <c r="BK34">
        <v>6</v>
      </c>
      <c r="BM34">
        <v>6</v>
      </c>
      <c r="BN34">
        <v>6</v>
      </c>
      <c r="BO34">
        <v>6</v>
      </c>
      <c r="BP34">
        <v>6</v>
      </c>
      <c r="BQ34">
        <v>6</v>
      </c>
      <c r="BR34">
        <v>16</v>
      </c>
      <c r="BS34">
        <v>16</v>
      </c>
      <c r="BT34">
        <v>6</v>
      </c>
      <c r="BU34">
        <v>6</v>
      </c>
      <c r="BV34">
        <v>6</v>
      </c>
      <c r="BY34">
        <v>6</v>
      </c>
      <c r="EC34">
        <v>6</v>
      </c>
      <c r="ED34">
        <v>6</v>
      </c>
      <c r="EE34">
        <v>6</v>
      </c>
      <c r="EF34">
        <v>6</v>
      </c>
      <c r="EG34">
        <v>6</v>
      </c>
      <c r="EH34">
        <v>6</v>
      </c>
      <c r="EI34">
        <v>6</v>
      </c>
      <c r="EL34">
        <v>6</v>
      </c>
      <c r="EM34">
        <v>6</v>
      </c>
      <c r="EN34">
        <v>6</v>
      </c>
      <c r="EO34">
        <v>6</v>
      </c>
      <c r="EP34">
        <v>6</v>
      </c>
      <c r="EQ34">
        <v>6</v>
      </c>
      <c r="ER34">
        <v>6</v>
      </c>
      <c r="ES34">
        <v>6</v>
      </c>
      <c r="ET34">
        <v>6</v>
      </c>
      <c r="EU34">
        <v>6</v>
      </c>
      <c r="EV34" s="31">
        <v>6</v>
      </c>
      <c r="EW34" s="31">
        <v>6</v>
      </c>
      <c r="EX34" s="31">
        <v>6</v>
      </c>
      <c r="EY34" s="31">
        <v>6</v>
      </c>
      <c r="EZ34" s="31">
        <v>6</v>
      </c>
      <c r="FA34" s="31">
        <v>6</v>
      </c>
      <c r="FB34" s="31">
        <v>6</v>
      </c>
      <c r="FC34" s="31">
        <v>6</v>
      </c>
      <c r="FD34" s="31">
        <v>6</v>
      </c>
      <c r="FE34" s="31">
        <v>6</v>
      </c>
      <c r="FF34" s="31">
        <v>6</v>
      </c>
      <c r="FG34" s="31">
        <v>6</v>
      </c>
      <c r="FH34" s="31">
        <v>6</v>
      </c>
      <c r="FJ34" s="31">
        <v>6</v>
      </c>
      <c r="FK34" s="31">
        <v>6</v>
      </c>
      <c r="FL34" s="31">
        <v>6</v>
      </c>
      <c r="FM34" s="31">
        <v>6</v>
      </c>
      <c r="FN34" s="31">
        <v>6</v>
      </c>
      <c r="FO34" s="31">
        <v>6</v>
      </c>
      <c r="FP34" s="31">
        <v>6</v>
      </c>
      <c r="FQ34" s="31">
        <v>6</v>
      </c>
      <c r="FR34" s="31">
        <v>6</v>
      </c>
      <c r="FS34" s="31">
        <v>6</v>
      </c>
      <c r="FT34" s="31">
        <v>6</v>
      </c>
      <c r="FU34" s="31">
        <v>6</v>
      </c>
      <c r="FV34" s="31">
        <v>6</v>
      </c>
      <c r="FW34" s="31">
        <v>6</v>
      </c>
      <c r="FX34" s="31">
        <v>6</v>
      </c>
      <c r="FY34" s="31">
        <v>6</v>
      </c>
      <c r="FZ34" s="31">
        <v>6</v>
      </c>
      <c r="GA34" s="31">
        <v>6</v>
      </c>
      <c r="GB34" s="31">
        <v>6</v>
      </c>
      <c r="GC34" s="31">
        <v>6</v>
      </c>
      <c r="GD34" s="31">
        <v>6</v>
      </c>
      <c r="GE34" s="31">
        <v>6</v>
      </c>
      <c r="GF34" s="31">
        <v>6</v>
      </c>
      <c r="GH34" s="31">
        <v>6</v>
      </c>
      <c r="GI34" s="31">
        <v>6</v>
      </c>
      <c r="GJ34" s="31">
        <v>6</v>
      </c>
      <c r="GK34" s="31">
        <v>6</v>
      </c>
      <c r="GL34" s="31">
        <v>6</v>
      </c>
      <c r="GM34" s="31">
        <v>6</v>
      </c>
      <c r="GN34" s="31">
        <v>6</v>
      </c>
      <c r="GO34" s="31">
        <v>6</v>
      </c>
      <c r="GP34" s="31">
        <v>6</v>
      </c>
      <c r="GQ34" s="31">
        <v>6</v>
      </c>
      <c r="GR34" s="31">
        <v>6</v>
      </c>
      <c r="GS34" s="31">
        <v>6</v>
      </c>
      <c r="GT34" s="31">
        <v>6</v>
      </c>
      <c r="GU34" s="31">
        <v>6</v>
      </c>
      <c r="GV34" s="31">
        <v>6</v>
      </c>
      <c r="GW34" s="31">
        <v>6</v>
      </c>
      <c r="GX34" s="31">
        <v>6</v>
      </c>
      <c r="GY34" s="31">
        <v>6</v>
      </c>
      <c r="GZ34" s="31">
        <v>6</v>
      </c>
      <c r="HA34" s="31">
        <v>6</v>
      </c>
      <c r="HB34" s="31">
        <v>6</v>
      </c>
      <c r="HD34" s="31">
        <v>6</v>
      </c>
      <c r="HE34" s="31">
        <v>6</v>
      </c>
      <c r="HF34" s="31">
        <v>6</v>
      </c>
      <c r="HG34" s="31">
        <v>6</v>
      </c>
      <c r="HH34" s="31">
        <v>6</v>
      </c>
      <c r="HI34" s="31">
        <v>6</v>
      </c>
      <c r="HJ34" s="31">
        <v>6</v>
      </c>
      <c r="HK34" s="31">
        <v>6</v>
      </c>
      <c r="HL34" s="31">
        <v>6</v>
      </c>
      <c r="HM34" s="31">
        <v>6</v>
      </c>
      <c r="HN34" s="31">
        <v>6</v>
      </c>
      <c r="HO34" s="31">
        <v>6</v>
      </c>
      <c r="HP34" s="31">
        <v>6</v>
      </c>
      <c r="HR34" s="31">
        <v>6</v>
      </c>
      <c r="HS34" s="31">
        <v>6</v>
      </c>
      <c r="HT34" s="31">
        <v>6</v>
      </c>
      <c r="HU34" s="31">
        <v>6</v>
      </c>
      <c r="HV34" s="31">
        <v>6</v>
      </c>
      <c r="HW34" s="31">
        <v>6</v>
      </c>
      <c r="HX34" s="31">
        <v>6</v>
      </c>
      <c r="HY34" s="31">
        <v>6</v>
      </c>
      <c r="HZ34" s="31">
        <v>6</v>
      </c>
      <c r="IA34" s="31">
        <v>6</v>
      </c>
      <c r="IB34" s="31">
        <v>6</v>
      </c>
      <c r="IC34" s="31">
        <v>6</v>
      </c>
      <c r="ID34" s="31">
        <v>6</v>
      </c>
      <c r="IE34" s="31">
        <v>6</v>
      </c>
      <c r="IF34" s="31">
        <v>6</v>
      </c>
      <c r="IG34" s="31">
        <v>6</v>
      </c>
      <c r="IH34" s="31">
        <v>6</v>
      </c>
      <c r="II34" s="31">
        <v>6</v>
      </c>
      <c r="IJ34" s="31">
        <v>6</v>
      </c>
      <c r="IK34" s="31">
        <v>6</v>
      </c>
      <c r="IL34" s="31">
        <v>6</v>
      </c>
      <c r="IM34" s="31">
        <v>6</v>
      </c>
      <c r="IN34" s="31">
        <v>6</v>
      </c>
      <c r="IO34" s="31">
        <v>6</v>
      </c>
      <c r="IP34" s="31">
        <v>6</v>
      </c>
      <c r="IQ34" s="31">
        <v>6</v>
      </c>
      <c r="IR34" s="31">
        <v>6</v>
      </c>
      <c r="IS34" s="31">
        <v>6</v>
      </c>
      <c r="IT34" s="31">
        <v>6</v>
      </c>
      <c r="IU34" s="31">
        <v>6</v>
      </c>
      <c r="IV34" s="31">
        <v>6</v>
      </c>
      <c r="IW34" s="31">
        <v>6</v>
      </c>
      <c r="IX34" s="31">
        <v>6</v>
      </c>
      <c r="IY34" s="19"/>
      <c r="IZ34" s="31">
        <v>6</v>
      </c>
      <c r="JA34" s="31">
        <v>6</v>
      </c>
      <c r="JB34" s="31">
        <v>6</v>
      </c>
      <c r="JC34" s="31">
        <v>6</v>
      </c>
      <c r="JD34" s="31">
        <v>6</v>
      </c>
      <c r="JE34" s="31">
        <v>6</v>
      </c>
      <c r="JF34" s="31">
        <v>6</v>
      </c>
      <c r="JG34" s="31">
        <v>6</v>
      </c>
      <c r="JH34" s="31">
        <v>6</v>
      </c>
      <c r="JI34" s="31">
        <v>6</v>
      </c>
      <c r="JJ34" s="31">
        <v>6</v>
      </c>
      <c r="JK34" s="31">
        <v>6</v>
      </c>
      <c r="JL34" s="31">
        <v>6</v>
      </c>
      <c r="JM34" s="31">
        <v>6</v>
      </c>
      <c r="JN34" s="31">
        <v>6</v>
      </c>
      <c r="JO34" s="31">
        <v>6</v>
      </c>
      <c r="JP34" s="31">
        <v>6</v>
      </c>
      <c r="JQ34" s="31">
        <v>6</v>
      </c>
      <c r="JR34" s="31">
        <v>6</v>
      </c>
      <c r="JS34" s="31">
        <v>6</v>
      </c>
      <c r="JT34" s="31">
        <v>6</v>
      </c>
      <c r="JU34" s="31">
        <v>6</v>
      </c>
      <c r="JV34" s="31">
        <v>6</v>
      </c>
      <c r="JW34" s="31">
        <v>6</v>
      </c>
      <c r="JX34" s="31">
        <v>6</v>
      </c>
      <c r="JY34" s="31">
        <v>6</v>
      </c>
      <c r="JZ34" s="31">
        <v>6</v>
      </c>
      <c r="KA34" s="31">
        <v>6</v>
      </c>
      <c r="KB34" s="31">
        <v>6</v>
      </c>
      <c r="KC34" s="31">
        <v>6</v>
      </c>
      <c r="KD34" s="31">
        <v>6</v>
      </c>
      <c r="KE34" s="31">
        <v>6</v>
      </c>
      <c r="KF34" s="31">
        <v>6</v>
      </c>
      <c r="KG34" s="31">
        <v>6</v>
      </c>
      <c r="KH34" s="31">
        <v>6</v>
      </c>
      <c r="KI34" s="31">
        <v>6</v>
      </c>
      <c r="KJ34" s="31">
        <v>6</v>
      </c>
      <c r="KK34" s="31">
        <v>6</v>
      </c>
      <c r="KL34" s="19"/>
      <c r="KM34" s="19"/>
      <c r="KN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32"/>
      <c r="LY34" s="32"/>
      <c r="LZ34" s="32"/>
      <c r="MA34" s="32"/>
      <c r="MB34" s="32"/>
      <c r="MC34" s="32"/>
      <c r="MD34" s="32"/>
      <c r="ME34" s="32"/>
      <c r="MF34" s="32"/>
      <c r="MG34" s="32"/>
    </row>
    <row r="35" spans="1:345">
      <c r="A35" t="s">
        <v>90</v>
      </c>
      <c r="B35" s="7"/>
      <c r="C35" s="8"/>
      <c r="D35" s="8"/>
      <c r="E35" s="8"/>
      <c r="F35" s="8"/>
      <c r="G35" s="8"/>
      <c r="H35" s="8"/>
      <c r="I35" s="8"/>
      <c r="J35" s="8"/>
      <c r="K35" s="8"/>
      <c r="L35" s="8"/>
      <c r="M35" s="23"/>
      <c r="N35" s="23">
        <v>7</v>
      </c>
      <c r="O35" s="23">
        <v>7</v>
      </c>
      <c r="P35" s="23">
        <v>7</v>
      </c>
      <c r="Q35" s="23">
        <v>7</v>
      </c>
      <c r="R35" s="23">
        <v>4</v>
      </c>
      <c r="S35" s="23">
        <v>4</v>
      </c>
      <c r="T35" s="23">
        <v>4</v>
      </c>
      <c r="U35" s="23">
        <v>4</v>
      </c>
      <c r="V35" s="8">
        <v>8</v>
      </c>
      <c r="W35" s="9"/>
      <c r="X35" s="8">
        <v>8</v>
      </c>
      <c r="Y35" s="9"/>
      <c r="Z35" s="9"/>
      <c r="AA35" s="8">
        <v>8</v>
      </c>
      <c r="AB35" s="8">
        <v>8</v>
      </c>
      <c r="AC35" s="8">
        <v>8</v>
      </c>
      <c r="AD35" s="8">
        <v>8</v>
      </c>
      <c r="AE35" s="8">
        <v>8</v>
      </c>
      <c r="AF35" s="9"/>
      <c r="AG35" s="9"/>
      <c r="AH35" s="8">
        <v>8</v>
      </c>
      <c r="AI35" s="8">
        <v>8</v>
      </c>
      <c r="AJ35">
        <v>8</v>
      </c>
      <c r="AK35">
        <v>8</v>
      </c>
      <c r="AL35">
        <v>8</v>
      </c>
      <c r="AM35">
        <v>8</v>
      </c>
      <c r="AN35">
        <v>8</v>
      </c>
      <c r="AO35" s="31">
        <v>8</v>
      </c>
      <c r="AP35">
        <v>8</v>
      </c>
      <c r="AQ35">
        <v>5</v>
      </c>
      <c r="AR35">
        <v>5</v>
      </c>
      <c r="AS35" s="31">
        <v>5</v>
      </c>
      <c r="AT35">
        <v>5</v>
      </c>
      <c r="AU35">
        <v>5</v>
      </c>
      <c r="AV35">
        <v>5</v>
      </c>
      <c r="AX35">
        <v>5</v>
      </c>
      <c r="AZ35">
        <v>5</v>
      </c>
      <c r="BA35">
        <v>5</v>
      </c>
      <c r="BD35">
        <v>5</v>
      </c>
      <c r="BG35">
        <v>5</v>
      </c>
      <c r="BH35">
        <v>5</v>
      </c>
      <c r="BI35">
        <v>5</v>
      </c>
      <c r="BK35">
        <v>5</v>
      </c>
      <c r="BM35">
        <v>5</v>
      </c>
      <c r="BN35">
        <v>5</v>
      </c>
      <c r="BO35">
        <v>5</v>
      </c>
      <c r="BP35">
        <v>5</v>
      </c>
      <c r="BQ35">
        <v>5</v>
      </c>
      <c r="BR35">
        <v>5</v>
      </c>
      <c r="BS35">
        <v>5</v>
      </c>
      <c r="BT35">
        <v>5</v>
      </c>
      <c r="BU35">
        <v>5</v>
      </c>
      <c r="BV35">
        <v>5</v>
      </c>
      <c r="BY35">
        <v>5</v>
      </c>
      <c r="EC35">
        <v>5</v>
      </c>
      <c r="ED35">
        <v>5</v>
      </c>
      <c r="EE35">
        <v>5</v>
      </c>
      <c r="EF35">
        <v>5</v>
      </c>
      <c r="EG35">
        <v>5</v>
      </c>
      <c r="EH35">
        <v>5</v>
      </c>
      <c r="EI35">
        <v>5</v>
      </c>
      <c r="EL35">
        <v>5</v>
      </c>
      <c r="EM35">
        <v>5</v>
      </c>
      <c r="EN35">
        <v>5</v>
      </c>
      <c r="EO35">
        <v>5</v>
      </c>
      <c r="EP35">
        <v>5</v>
      </c>
      <c r="EQ35">
        <v>5</v>
      </c>
      <c r="ER35">
        <v>5</v>
      </c>
      <c r="ES35">
        <v>5</v>
      </c>
      <c r="ET35">
        <v>5</v>
      </c>
      <c r="EU35">
        <v>5</v>
      </c>
      <c r="EV35" s="31">
        <v>5</v>
      </c>
      <c r="EW35" s="31">
        <v>5</v>
      </c>
      <c r="EX35" s="31">
        <v>5</v>
      </c>
      <c r="EY35" s="31">
        <v>5</v>
      </c>
      <c r="EZ35" s="31">
        <v>5</v>
      </c>
      <c r="FA35" s="31">
        <v>5</v>
      </c>
      <c r="FB35" s="31">
        <v>5</v>
      </c>
      <c r="FC35" s="31">
        <v>5</v>
      </c>
      <c r="FD35" s="31">
        <v>5</v>
      </c>
      <c r="FE35" s="31">
        <v>5</v>
      </c>
      <c r="FF35" s="31">
        <v>5</v>
      </c>
      <c r="FG35" s="31">
        <v>5</v>
      </c>
      <c r="FH35" s="31">
        <v>5</v>
      </c>
      <c r="FJ35" s="31">
        <v>5</v>
      </c>
      <c r="FK35" s="31">
        <v>5</v>
      </c>
      <c r="FL35" s="31">
        <v>5</v>
      </c>
      <c r="FM35" s="31">
        <v>5</v>
      </c>
      <c r="FN35" s="31">
        <v>5</v>
      </c>
      <c r="FO35" s="31">
        <v>5</v>
      </c>
      <c r="FP35" s="31">
        <v>5</v>
      </c>
      <c r="FQ35" s="31">
        <v>5</v>
      </c>
      <c r="FR35" s="31">
        <v>5</v>
      </c>
      <c r="FS35" s="31">
        <v>5</v>
      </c>
      <c r="FT35" s="31">
        <v>5</v>
      </c>
      <c r="FU35" s="31">
        <v>5</v>
      </c>
      <c r="FV35" s="31">
        <v>5</v>
      </c>
      <c r="FW35" s="31">
        <v>5</v>
      </c>
      <c r="FX35" s="31">
        <v>5</v>
      </c>
      <c r="FY35" s="31">
        <v>5</v>
      </c>
      <c r="FZ35" s="31">
        <v>5</v>
      </c>
      <c r="GA35" s="31">
        <v>5</v>
      </c>
      <c r="GB35" s="31">
        <v>5</v>
      </c>
      <c r="GC35" s="31">
        <v>5</v>
      </c>
      <c r="GD35" s="31">
        <v>5</v>
      </c>
      <c r="GE35" s="31">
        <v>5</v>
      </c>
      <c r="GF35" s="31">
        <v>5</v>
      </c>
      <c r="GH35" s="31">
        <v>5</v>
      </c>
      <c r="GI35" s="31">
        <v>5</v>
      </c>
      <c r="GJ35" s="31">
        <v>5</v>
      </c>
      <c r="GK35" s="31">
        <v>5</v>
      </c>
      <c r="GL35" s="31">
        <v>5</v>
      </c>
      <c r="GM35" s="31">
        <v>5</v>
      </c>
      <c r="GN35" s="31">
        <v>5</v>
      </c>
      <c r="GO35" s="31">
        <v>5</v>
      </c>
      <c r="GP35" s="31">
        <v>5</v>
      </c>
      <c r="GQ35" s="31">
        <v>5</v>
      </c>
      <c r="GR35" s="31">
        <v>5</v>
      </c>
      <c r="GS35" s="31">
        <v>5</v>
      </c>
      <c r="GT35" s="31">
        <v>5</v>
      </c>
      <c r="GU35" s="31">
        <v>5</v>
      </c>
      <c r="GV35" s="31">
        <v>5</v>
      </c>
      <c r="GW35" s="31">
        <v>5</v>
      </c>
      <c r="GX35" s="31">
        <v>5</v>
      </c>
      <c r="GY35" s="31">
        <v>5</v>
      </c>
      <c r="GZ35" s="31">
        <v>5</v>
      </c>
      <c r="HA35" s="31">
        <v>5</v>
      </c>
      <c r="HB35" s="31">
        <v>5</v>
      </c>
      <c r="HD35" s="31">
        <v>5</v>
      </c>
      <c r="HE35" s="31">
        <v>5</v>
      </c>
      <c r="HF35" s="31">
        <v>5</v>
      </c>
      <c r="HG35" s="31">
        <v>5</v>
      </c>
      <c r="HH35" s="31">
        <v>5</v>
      </c>
      <c r="HI35" s="31">
        <v>5</v>
      </c>
      <c r="HJ35" s="31">
        <v>5</v>
      </c>
      <c r="HK35" s="31">
        <v>5</v>
      </c>
      <c r="HL35" s="31">
        <v>5</v>
      </c>
      <c r="HM35" s="31">
        <v>5</v>
      </c>
      <c r="HN35" s="31">
        <v>5</v>
      </c>
      <c r="HO35" s="31">
        <v>5</v>
      </c>
      <c r="HP35" s="31">
        <v>5</v>
      </c>
      <c r="HR35" s="31">
        <v>5</v>
      </c>
      <c r="HS35" s="31">
        <v>5</v>
      </c>
      <c r="HT35" s="31">
        <v>5</v>
      </c>
      <c r="HU35" s="31">
        <v>5</v>
      </c>
      <c r="HV35" s="31">
        <v>5</v>
      </c>
      <c r="HW35" s="31">
        <v>5</v>
      </c>
      <c r="HX35" s="31">
        <v>5</v>
      </c>
      <c r="HY35" s="31">
        <v>5</v>
      </c>
      <c r="HZ35" s="31">
        <v>5</v>
      </c>
      <c r="IA35" s="31">
        <v>5</v>
      </c>
      <c r="IB35" s="31">
        <v>5</v>
      </c>
      <c r="IC35" s="31">
        <v>5</v>
      </c>
      <c r="ID35" s="31">
        <v>5</v>
      </c>
      <c r="IE35" s="31">
        <v>5</v>
      </c>
      <c r="IF35" s="31">
        <v>5</v>
      </c>
      <c r="IG35" s="31">
        <v>5</v>
      </c>
      <c r="IH35" s="31">
        <v>5</v>
      </c>
      <c r="II35" s="31">
        <v>5</v>
      </c>
      <c r="IJ35" s="31">
        <v>5</v>
      </c>
      <c r="IK35" s="31">
        <v>5</v>
      </c>
      <c r="IL35" s="31">
        <v>5</v>
      </c>
      <c r="IM35" s="31">
        <v>5</v>
      </c>
      <c r="IN35" s="31">
        <v>5</v>
      </c>
      <c r="IO35" s="31">
        <v>5</v>
      </c>
      <c r="IP35" s="31">
        <v>5</v>
      </c>
      <c r="IQ35" s="31">
        <v>5</v>
      </c>
      <c r="IR35" s="31">
        <v>5</v>
      </c>
      <c r="IS35" s="31">
        <v>5</v>
      </c>
      <c r="IT35" s="31">
        <v>5</v>
      </c>
      <c r="IU35" s="31">
        <v>5</v>
      </c>
      <c r="IV35" s="31">
        <v>5</v>
      </c>
      <c r="IW35" s="31">
        <v>5</v>
      </c>
      <c r="IX35" s="31">
        <v>5</v>
      </c>
      <c r="IY35" s="19"/>
      <c r="IZ35" s="31">
        <v>5</v>
      </c>
      <c r="JA35" s="31">
        <v>5</v>
      </c>
      <c r="JB35" s="31">
        <v>5</v>
      </c>
      <c r="JC35" s="31">
        <v>5</v>
      </c>
      <c r="JD35" s="31">
        <v>5</v>
      </c>
      <c r="JE35" s="31">
        <v>5</v>
      </c>
      <c r="JF35" s="31">
        <v>5</v>
      </c>
      <c r="JG35" s="31">
        <v>5</v>
      </c>
      <c r="JH35" s="31">
        <v>5</v>
      </c>
      <c r="JI35" s="31">
        <v>5</v>
      </c>
      <c r="JJ35" s="31">
        <v>5</v>
      </c>
      <c r="JK35" s="31">
        <v>5</v>
      </c>
      <c r="JL35" s="31">
        <v>5</v>
      </c>
      <c r="JM35" s="31">
        <v>5</v>
      </c>
      <c r="JN35" s="31">
        <v>5</v>
      </c>
      <c r="JO35" s="31">
        <v>5</v>
      </c>
      <c r="JP35" s="31">
        <v>5</v>
      </c>
      <c r="JQ35" s="31">
        <v>5</v>
      </c>
      <c r="JR35" s="31">
        <v>5</v>
      </c>
      <c r="JS35" s="31">
        <v>5</v>
      </c>
      <c r="JT35" s="31">
        <v>5</v>
      </c>
      <c r="JU35" s="31">
        <v>5</v>
      </c>
      <c r="JV35" s="31">
        <v>5</v>
      </c>
      <c r="JW35" s="31">
        <v>5</v>
      </c>
      <c r="JX35" s="31">
        <v>5</v>
      </c>
      <c r="JY35" s="31">
        <v>5</v>
      </c>
      <c r="JZ35" s="31">
        <v>5</v>
      </c>
      <c r="KA35" s="31">
        <v>5</v>
      </c>
      <c r="KB35" s="31">
        <v>5</v>
      </c>
      <c r="KC35" s="31">
        <v>5</v>
      </c>
      <c r="KD35" s="31">
        <v>5</v>
      </c>
      <c r="KE35" s="31">
        <v>5</v>
      </c>
      <c r="KF35" s="31">
        <v>5</v>
      </c>
      <c r="KG35" s="31">
        <v>5</v>
      </c>
      <c r="KH35" s="31">
        <v>5</v>
      </c>
      <c r="KI35" s="31">
        <v>5</v>
      </c>
      <c r="KJ35" s="31">
        <v>5</v>
      </c>
      <c r="KK35" s="31">
        <v>5</v>
      </c>
      <c r="KL35" s="19"/>
      <c r="KM35" s="19"/>
      <c r="KN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32"/>
      <c r="LY35" s="32"/>
      <c r="LZ35" s="32"/>
      <c r="MA35" s="32"/>
      <c r="MB35" s="32"/>
      <c r="MC35" s="32"/>
      <c r="MD35" s="32"/>
      <c r="ME35" s="32"/>
      <c r="MF35" s="32"/>
      <c r="MG35" s="32"/>
    </row>
    <row r="36" spans="1:345" s="3" customFormat="1">
      <c r="A36" s="3" t="s">
        <v>91</v>
      </c>
      <c r="B36" s="116">
        <f>B33+B34/20+B35/240</f>
        <v>0</v>
      </c>
      <c r="C36" s="116">
        <f t="shared" ref="C36:BN36" si="42">C33+C34/20+C35/240</f>
        <v>0</v>
      </c>
      <c r="D36" s="116">
        <f t="shared" si="42"/>
        <v>0</v>
      </c>
      <c r="E36" s="116">
        <f t="shared" si="42"/>
        <v>0</v>
      </c>
      <c r="F36" s="116">
        <f t="shared" si="42"/>
        <v>0</v>
      </c>
      <c r="G36" s="116">
        <f t="shared" si="42"/>
        <v>0</v>
      </c>
      <c r="H36" s="116">
        <f t="shared" si="42"/>
        <v>0</v>
      </c>
      <c r="I36" s="116">
        <f t="shared" si="42"/>
        <v>0</v>
      </c>
      <c r="J36" s="116">
        <f t="shared" si="42"/>
        <v>0</v>
      </c>
      <c r="K36" s="116">
        <f t="shared" si="42"/>
        <v>0</v>
      </c>
      <c r="L36" s="116">
        <f t="shared" si="42"/>
        <v>0</v>
      </c>
      <c r="M36" s="116">
        <f t="shared" si="42"/>
        <v>0</v>
      </c>
      <c r="N36" s="116">
        <f t="shared" si="42"/>
        <v>4989.5791666666664</v>
      </c>
      <c r="O36" s="116">
        <f t="shared" si="42"/>
        <v>4989.5791666666664</v>
      </c>
      <c r="P36" s="116">
        <f t="shared" si="42"/>
        <v>4989.5791666666664</v>
      </c>
      <c r="Q36" s="116">
        <f t="shared" si="42"/>
        <v>4989.5791666666664</v>
      </c>
      <c r="R36" s="116">
        <f t="shared" si="42"/>
        <v>7468.9166666666661</v>
      </c>
      <c r="S36" s="116">
        <f t="shared" si="42"/>
        <v>7468.9166666666661</v>
      </c>
      <c r="T36" s="116">
        <f t="shared" si="42"/>
        <v>7468.9166666666661</v>
      </c>
      <c r="U36" s="116">
        <f t="shared" si="42"/>
        <v>7468.9166666666661</v>
      </c>
      <c r="V36" s="116">
        <f t="shared" si="42"/>
        <v>9070.5833333333321</v>
      </c>
      <c r="W36" s="116"/>
      <c r="X36" s="116">
        <f t="shared" si="42"/>
        <v>9070.5833333333321</v>
      </c>
      <c r="Y36" s="116"/>
      <c r="Z36" s="116"/>
      <c r="AA36" s="116">
        <f t="shared" si="42"/>
        <v>9070.5833333333321</v>
      </c>
      <c r="AB36" s="116">
        <f t="shared" si="42"/>
        <v>9070.5833333333321</v>
      </c>
      <c r="AC36" s="116">
        <f t="shared" si="42"/>
        <v>9070.5833333333321</v>
      </c>
      <c r="AD36" s="116">
        <f t="shared" si="42"/>
        <v>9070.5833333333321</v>
      </c>
      <c r="AE36" s="116">
        <f t="shared" si="42"/>
        <v>9070.5833333333321</v>
      </c>
      <c r="AF36" s="116"/>
      <c r="AG36" s="116"/>
      <c r="AH36" s="116">
        <f t="shared" si="42"/>
        <v>12070.583333333332</v>
      </c>
      <c r="AI36" s="116">
        <f t="shared" si="42"/>
        <v>12070.583333333332</v>
      </c>
      <c r="AJ36" s="116">
        <f t="shared" si="42"/>
        <v>12070.583333333332</v>
      </c>
      <c r="AK36" s="116">
        <f t="shared" si="42"/>
        <v>12070.583333333332</v>
      </c>
      <c r="AL36" s="116">
        <f t="shared" si="42"/>
        <v>12070.583333333332</v>
      </c>
      <c r="AM36" s="116">
        <f t="shared" si="42"/>
        <v>12070.583333333332</v>
      </c>
      <c r="AN36" s="116">
        <f t="shared" si="42"/>
        <v>12070.583333333332</v>
      </c>
      <c r="AO36" s="116">
        <f t="shared" si="42"/>
        <v>12070.583333333332</v>
      </c>
      <c r="AP36" s="116">
        <f t="shared" si="42"/>
        <v>12441.133333333333</v>
      </c>
      <c r="AQ36" s="116">
        <f t="shared" si="42"/>
        <v>12471.320833333333</v>
      </c>
      <c r="AR36" s="116">
        <f t="shared" si="42"/>
        <v>12471.320833333333</v>
      </c>
      <c r="AS36" s="116">
        <f t="shared" si="42"/>
        <v>12471.320833333333</v>
      </c>
      <c r="AT36" s="116">
        <f t="shared" si="42"/>
        <v>12471.320833333333</v>
      </c>
      <c r="AU36" s="116">
        <f t="shared" si="42"/>
        <v>12471.320833333333</v>
      </c>
      <c r="AV36" s="116">
        <f t="shared" si="42"/>
        <v>12471.320833333333</v>
      </c>
      <c r="AW36" s="116">
        <f t="shared" si="42"/>
        <v>0</v>
      </c>
      <c r="AX36" s="116">
        <f t="shared" si="42"/>
        <v>12471.320833333333</v>
      </c>
      <c r="AY36" s="116">
        <f t="shared" si="42"/>
        <v>0</v>
      </c>
      <c r="AZ36" s="116">
        <f t="shared" si="42"/>
        <v>12471.320833333333</v>
      </c>
      <c r="BA36" s="116">
        <f t="shared" si="42"/>
        <v>12471.320833333333</v>
      </c>
      <c r="BB36" s="116">
        <f t="shared" si="42"/>
        <v>0</v>
      </c>
      <c r="BC36" s="116">
        <f t="shared" si="42"/>
        <v>0</v>
      </c>
      <c r="BD36" s="116">
        <f t="shared" si="42"/>
        <v>12471.320833333333</v>
      </c>
      <c r="BE36" s="116">
        <f t="shared" si="42"/>
        <v>0</v>
      </c>
      <c r="BF36" s="116">
        <f t="shared" si="42"/>
        <v>0</v>
      </c>
      <c r="BG36" s="116">
        <f t="shared" si="42"/>
        <v>12471.320833333333</v>
      </c>
      <c r="BH36" s="116">
        <f t="shared" si="42"/>
        <v>12471.320833333333</v>
      </c>
      <c r="BI36" s="116">
        <f t="shared" si="42"/>
        <v>12471.320833333333</v>
      </c>
      <c r="BJ36" s="116">
        <f t="shared" si="42"/>
        <v>0</v>
      </c>
      <c r="BK36" s="116">
        <f t="shared" si="42"/>
        <v>12471.320833333333</v>
      </c>
      <c r="BL36" s="116">
        <f t="shared" si="42"/>
        <v>0</v>
      </c>
      <c r="BM36" s="116">
        <f t="shared" si="42"/>
        <v>12471.320833333333</v>
      </c>
      <c r="BN36" s="116">
        <f t="shared" si="42"/>
        <v>12471.320833333333</v>
      </c>
      <c r="BO36" s="116">
        <f t="shared" ref="BO36:DZ36" si="43">BO33+BO34/20+BO35/240</f>
        <v>12471.320833333333</v>
      </c>
      <c r="BP36" s="116">
        <f t="shared" si="43"/>
        <v>12471.320833333333</v>
      </c>
      <c r="BQ36" s="116">
        <f t="shared" si="43"/>
        <v>12471.320833333333</v>
      </c>
      <c r="BR36" s="116">
        <f t="shared" si="43"/>
        <v>12471.820833333333</v>
      </c>
      <c r="BS36" s="116">
        <f t="shared" si="43"/>
        <v>12471.820833333333</v>
      </c>
      <c r="BT36" s="116">
        <f t="shared" si="43"/>
        <v>12471.320833333333</v>
      </c>
      <c r="BU36" s="116">
        <f t="shared" si="43"/>
        <v>12471.320833333333</v>
      </c>
      <c r="BV36" s="116">
        <f t="shared" si="43"/>
        <v>12471.320833333333</v>
      </c>
      <c r="BW36" s="116">
        <f t="shared" si="43"/>
        <v>0</v>
      </c>
      <c r="BX36" s="116">
        <f t="shared" si="43"/>
        <v>0</v>
      </c>
      <c r="BY36" s="116">
        <f t="shared" si="43"/>
        <v>12471.320833333333</v>
      </c>
      <c r="BZ36" s="116">
        <f t="shared" si="43"/>
        <v>0</v>
      </c>
      <c r="CA36" s="116">
        <f t="shared" si="43"/>
        <v>0</v>
      </c>
      <c r="CB36" s="116">
        <f t="shared" si="43"/>
        <v>0</v>
      </c>
      <c r="CC36" s="116">
        <f t="shared" si="43"/>
        <v>0</v>
      </c>
      <c r="CD36" s="116">
        <f t="shared" si="43"/>
        <v>0</v>
      </c>
      <c r="CE36" s="116">
        <f t="shared" si="43"/>
        <v>0</v>
      </c>
      <c r="CF36" s="116">
        <f t="shared" si="43"/>
        <v>0</v>
      </c>
      <c r="CG36" s="116">
        <f t="shared" si="43"/>
        <v>0</v>
      </c>
      <c r="CH36" s="116">
        <f t="shared" si="43"/>
        <v>0</v>
      </c>
      <c r="CI36" s="116">
        <f t="shared" si="43"/>
        <v>0</v>
      </c>
      <c r="CJ36" s="116">
        <f t="shared" si="43"/>
        <v>0</v>
      </c>
      <c r="CK36" s="116">
        <f t="shared" si="43"/>
        <v>0</v>
      </c>
      <c r="CL36" s="116">
        <f t="shared" si="43"/>
        <v>0</v>
      </c>
      <c r="CM36" s="116">
        <f t="shared" si="43"/>
        <v>0</v>
      </c>
      <c r="CN36" s="116">
        <f t="shared" si="43"/>
        <v>0</v>
      </c>
      <c r="CO36" s="116">
        <f t="shared" si="43"/>
        <v>0</v>
      </c>
      <c r="CP36" s="116">
        <f t="shared" si="43"/>
        <v>0</v>
      </c>
      <c r="CQ36" s="116">
        <f t="shared" si="43"/>
        <v>0</v>
      </c>
      <c r="CR36" s="116">
        <f t="shared" si="43"/>
        <v>0</v>
      </c>
      <c r="CS36" s="116">
        <f t="shared" si="43"/>
        <v>0</v>
      </c>
      <c r="CT36" s="116">
        <f t="shared" si="43"/>
        <v>0</v>
      </c>
      <c r="CU36" s="116">
        <f t="shared" si="43"/>
        <v>0</v>
      </c>
      <c r="CV36" s="116">
        <f t="shared" si="43"/>
        <v>0</v>
      </c>
      <c r="CW36" s="116">
        <f t="shared" si="43"/>
        <v>0</v>
      </c>
      <c r="CX36" s="116">
        <f t="shared" si="43"/>
        <v>0</v>
      </c>
      <c r="CY36" s="116">
        <f t="shared" si="43"/>
        <v>0</v>
      </c>
      <c r="CZ36" s="116">
        <f t="shared" si="43"/>
        <v>0</v>
      </c>
      <c r="DA36" s="116">
        <f t="shared" si="43"/>
        <v>0</v>
      </c>
      <c r="DB36" s="116">
        <f t="shared" si="43"/>
        <v>0</v>
      </c>
      <c r="DC36" s="116">
        <f t="shared" si="43"/>
        <v>0</v>
      </c>
      <c r="DD36" s="116">
        <f t="shared" si="43"/>
        <v>0</v>
      </c>
      <c r="DE36" s="116">
        <f t="shared" si="43"/>
        <v>0</v>
      </c>
      <c r="DF36" s="116">
        <f t="shared" si="43"/>
        <v>0</v>
      </c>
      <c r="DG36" s="116">
        <f t="shared" si="43"/>
        <v>0</v>
      </c>
      <c r="DH36" s="116">
        <f t="shared" si="43"/>
        <v>0</v>
      </c>
      <c r="DI36" s="116">
        <f t="shared" si="43"/>
        <v>0</v>
      </c>
      <c r="DJ36" s="116">
        <f t="shared" si="43"/>
        <v>0</v>
      </c>
      <c r="DK36" s="116">
        <f t="shared" si="43"/>
        <v>0</v>
      </c>
      <c r="DL36" s="116">
        <f t="shared" si="43"/>
        <v>0</v>
      </c>
      <c r="DM36" s="116">
        <f t="shared" si="43"/>
        <v>0</v>
      </c>
      <c r="DN36" s="116">
        <f t="shared" si="43"/>
        <v>0</v>
      </c>
      <c r="DO36" s="116">
        <f t="shared" si="43"/>
        <v>0</v>
      </c>
      <c r="DP36" s="116">
        <f t="shared" si="43"/>
        <v>0</v>
      </c>
      <c r="DQ36" s="116">
        <f t="shared" si="43"/>
        <v>0</v>
      </c>
      <c r="DR36" s="116">
        <f t="shared" si="43"/>
        <v>0</v>
      </c>
      <c r="DS36" s="116">
        <f t="shared" si="43"/>
        <v>0</v>
      </c>
      <c r="DT36" s="116">
        <f t="shared" si="43"/>
        <v>0</v>
      </c>
      <c r="DU36" s="116">
        <f t="shared" si="43"/>
        <v>0</v>
      </c>
      <c r="DV36" s="116">
        <f t="shared" si="43"/>
        <v>0</v>
      </c>
      <c r="DW36" s="116">
        <f t="shared" si="43"/>
        <v>0</v>
      </c>
      <c r="DX36" s="116">
        <f t="shared" si="43"/>
        <v>0</v>
      </c>
      <c r="DY36" s="116">
        <f t="shared" si="43"/>
        <v>0</v>
      </c>
      <c r="DZ36" s="116">
        <f t="shared" si="43"/>
        <v>0</v>
      </c>
      <c r="EA36" s="116">
        <f t="shared" ref="EA36:GH36" si="44">EA33+EA34/20+EA35/240</f>
        <v>0</v>
      </c>
      <c r="EB36" s="116">
        <f t="shared" si="44"/>
        <v>0</v>
      </c>
      <c r="EC36" s="116">
        <f t="shared" si="44"/>
        <v>12471.320833333333</v>
      </c>
      <c r="ED36" s="116">
        <f t="shared" si="44"/>
        <v>12471.320833333333</v>
      </c>
      <c r="EE36" s="116">
        <f t="shared" si="44"/>
        <v>12471.320833333333</v>
      </c>
      <c r="EF36" s="116">
        <f t="shared" si="44"/>
        <v>12471.320833333333</v>
      </c>
      <c r="EG36" s="116">
        <f t="shared" si="44"/>
        <v>12471.320833333333</v>
      </c>
      <c r="EH36" s="116">
        <f t="shared" si="44"/>
        <v>12471.320833333333</v>
      </c>
      <c r="EI36" s="116">
        <f t="shared" si="44"/>
        <v>12471.320833333333</v>
      </c>
      <c r="EJ36" s="116">
        <f t="shared" si="44"/>
        <v>0</v>
      </c>
      <c r="EK36" s="116">
        <f t="shared" si="44"/>
        <v>0</v>
      </c>
      <c r="EL36" s="116">
        <f t="shared" si="44"/>
        <v>12471.320833333333</v>
      </c>
      <c r="EM36" s="116">
        <f t="shared" si="44"/>
        <v>12471.320833333333</v>
      </c>
      <c r="EN36" s="116">
        <f t="shared" si="44"/>
        <v>12471.320833333333</v>
      </c>
      <c r="EO36" s="116">
        <f t="shared" si="44"/>
        <v>12471.320833333333</v>
      </c>
      <c r="EP36" s="116">
        <f t="shared" ref="EP36:EQ36" si="45">EP33+EP34/20+EP35/240</f>
        <v>12471.320833333333</v>
      </c>
      <c r="EQ36" s="116">
        <f t="shared" si="45"/>
        <v>12471.320833333333</v>
      </c>
      <c r="ER36" s="116">
        <f t="shared" ref="ER36:ES36" si="46">ER33+ER34/20+ER35/240</f>
        <v>12471.320833333333</v>
      </c>
      <c r="ES36" s="116">
        <f t="shared" si="46"/>
        <v>12471.320833333333</v>
      </c>
      <c r="ET36" s="116">
        <f t="shared" ref="ET36:EU36" si="47">ET33+ET34/20+ET35/240</f>
        <v>12471.320833333333</v>
      </c>
      <c r="EU36" s="116">
        <f t="shared" si="47"/>
        <v>12471.320833333333</v>
      </c>
      <c r="EV36" s="116">
        <v>12471.3208</v>
      </c>
      <c r="EW36" s="116">
        <v>12471.3208</v>
      </c>
      <c r="EX36" s="116">
        <v>12471.3208</v>
      </c>
      <c r="EY36" s="116">
        <v>12471.3208</v>
      </c>
      <c r="EZ36" s="116">
        <v>12471.3208</v>
      </c>
      <c r="FA36" s="116">
        <v>12471.3208</v>
      </c>
      <c r="FB36" s="116">
        <v>12471.3208</v>
      </c>
      <c r="FC36" s="116">
        <v>12471.3208</v>
      </c>
      <c r="FD36" s="116">
        <v>12471.3208</v>
      </c>
      <c r="FE36" s="116">
        <v>12471.3208</v>
      </c>
      <c r="FF36" s="116">
        <v>12471.3208</v>
      </c>
      <c r="FG36" s="116">
        <v>12471.3208</v>
      </c>
      <c r="FH36" s="116">
        <v>12471.3208</v>
      </c>
      <c r="FI36" s="116">
        <f t="shared" si="44"/>
        <v>0</v>
      </c>
      <c r="FJ36" s="116">
        <v>12471.3208</v>
      </c>
      <c r="FK36" s="116">
        <v>12471.3208</v>
      </c>
      <c r="FL36" s="116">
        <v>12471.3208</v>
      </c>
      <c r="FM36" s="116">
        <v>12471.3208</v>
      </c>
      <c r="FN36" s="116">
        <v>12471.3208</v>
      </c>
      <c r="FO36" s="116">
        <v>12471.3208</v>
      </c>
      <c r="FP36" s="116">
        <v>12471.3208</v>
      </c>
      <c r="FQ36" s="116">
        <v>12471.3208</v>
      </c>
      <c r="FR36" s="116">
        <f t="shared" si="44"/>
        <v>12471.320833333333</v>
      </c>
      <c r="FS36" s="116">
        <v>12471.3208</v>
      </c>
      <c r="FT36" s="116">
        <v>12471.3208</v>
      </c>
      <c r="FU36" s="116">
        <v>12471.3208</v>
      </c>
      <c r="FV36" s="116">
        <v>12471.3208</v>
      </c>
      <c r="FW36" s="116">
        <v>12471.3208</v>
      </c>
      <c r="FX36" s="116">
        <v>12471.3208</v>
      </c>
      <c r="FY36" s="116">
        <v>12471.3208</v>
      </c>
      <c r="FZ36" s="116">
        <v>12471.3208</v>
      </c>
      <c r="GA36" s="116">
        <v>12471.3208</v>
      </c>
      <c r="GB36" s="116">
        <v>12471.3208</v>
      </c>
      <c r="GC36" s="116">
        <v>12471.3208</v>
      </c>
      <c r="GD36" s="116">
        <f t="shared" si="44"/>
        <v>6151.3208333333332</v>
      </c>
      <c r="GE36" s="116">
        <f t="shared" ref="GE36:GF36" si="48">GE33+GE34/20+GE35/240</f>
        <v>6151.3208333333332</v>
      </c>
      <c r="GF36" s="116">
        <f t="shared" si="48"/>
        <v>6151.3208333333332</v>
      </c>
      <c r="GG36" s="116">
        <f t="shared" si="44"/>
        <v>0</v>
      </c>
      <c r="GH36" s="116">
        <f t="shared" si="44"/>
        <v>6151.3208333333332</v>
      </c>
      <c r="GI36" s="116">
        <f t="shared" ref="GI36:GJ36" si="49">GI33+GI34/20+GI35/240</f>
        <v>6151.3208333333332</v>
      </c>
      <c r="GJ36" s="116">
        <f t="shared" si="49"/>
        <v>6151.3208333333332</v>
      </c>
      <c r="GK36" s="116">
        <f t="shared" ref="GK36:GL36" si="50">GK33+GK34/20+GK35/240</f>
        <v>6151.3208333333332</v>
      </c>
      <c r="GL36" s="116">
        <f t="shared" si="50"/>
        <v>6151.3208333333332</v>
      </c>
      <c r="GM36" s="116">
        <f t="shared" ref="GM36:GN36" si="51">GM33+GM34/20+GM35/240</f>
        <v>6151.3208333333332</v>
      </c>
      <c r="GN36" s="116">
        <f t="shared" si="51"/>
        <v>6151.3208333333332</v>
      </c>
      <c r="GO36" s="116">
        <f t="shared" ref="GO36:GP36" si="52">GO33+GO34/20+GO35/240</f>
        <v>6151.3208333333332</v>
      </c>
      <c r="GP36" s="116">
        <f t="shared" si="52"/>
        <v>6151.3208333333332</v>
      </c>
      <c r="GQ36" s="116">
        <f t="shared" ref="GQ36:GR36" si="53">GQ33+GQ34/20+GQ35/240</f>
        <v>6151.3208333333332</v>
      </c>
      <c r="GR36" s="116">
        <f t="shared" si="53"/>
        <v>6151.3208333333332</v>
      </c>
      <c r="GS36" s="116">
        <f t="shared" ref="GS36" si="54">GS33+GS34/20+GS35/240</f>
        <v>6151.3208333333332</v>
      </c>
      <c r="GT36" s="116">
        <f t="shared" ref="GT36:HR36" si="55">GT33+GT34/20+GT35/240</f>
        <v>6151.3208333333332</v>
      </c>
      <c r="GU36" s="116">
        <f t="shared" ref="GU36:GV36" si="56">GU33+GU34/20+GU35/240</f>
        <v>6151.3208333333332</v>
      </c>
      <c r="GV36" s="116">
        <f t="shared" si="56"/>
        <v>6151.3208333333332</v>
      </c>
      <c r="GW36" s="116">
        <f t="shared" ref="GW36:GX36" si="57">GW33+GW34/20+GW35/240</f>
        <v>6151.3208333333332</v>
      </c>
      <c r="GX36" s="116">
        <f t="shared" si="57"/>
        <v>6151.3208333333332</v>
      </c>
      <c r="GY36" s="116">
        <f t="shared" ref="GY36:GZ36" si="58">GY33+GY34/20+GY35/240</f>
        <v>6151.3208333333332</v>
      </c>
      <c r="GZ36" s="116">
        <f t="shared" si="58"/>
        <v>6151.3208333333332</v>
      </c>
      <c r="HA36" s="116">
        <f t="shared" ref="HA36:HB36" si="59">HA33+HA34/20+HA35/240</f>
        <v>6151.3208333333332</v>
      </c>
      <c r="HB36" s="116">
        <f t="shared" si="59"/>
        <v>6151.3208333333332</v>
      </c>
      <c r="HC36" s="116">
        <f t="shared" si="55"/>
        <v>0</v>
      </c>
      <c r="HD36" s="116">
        <f t="shared" si="55"/>
        <v>6151.3208333333332</v>
      </c>
      <c r="HE36" s="116">
        <f t="shared" ref="HE36:HF36" si="60">HE33+HE34/20+HE35/240</f>
        <v>6151.3208333333332</v>
      </c>
      <c r="HF36" s="116">
        <f t="shared" si="60"/>
        <v>6151.3208333333332</v>
      </c>
      <c r="HG36" s="116">
        <f t="shared" ref="HG36:HH36" si="61">HG33+HG34/20+HG35/240</f>
        <v>6151.3208333333332</v>
      </c>
      <c r="HH36" s="116">
        <f t="shared" si="61"/>
        <v>6151.3208333333332</v>
      </c>
      <c r="HI36" s="116">
        <f t="shared" ref="HI36:HJ36" si="62">HI33+HI34/20+HI35/240</f>
        <v>6151.3208333333332</v>
      </c>
      <c r="HJ36" s="116">
        <f t="shared" si="62"/>
        <v>6151.3208333333332</v>
      </c>
      <c r="HK36" s="116">
        <f t="shared" ref="HK36:HL36" si="63">HK33+HK34/20+HK35/240</f>
        <v>6151.3208333333332</v>
      </c>
      <c r="HL36" s="116">
        <f t="shared" si="63"/>
        <v>6151.3208333333332</v>
      </c>
      <c r="HM36" s="116">
        <f t="shared" ref="HM36:HN36" si="64">HM33+HM34/20+HM35/240</f>
        <v>6151.3208333333332</v>
      </c>
      <c r="HN36" s="116">
        <f t="shared" si="64"/>
        <v>6151.3208333333332</v>
      </c>
      <c r="HO36" s="116">
        <f t="shared" ref="HO36:HP36" si="65">HO33+HO34/20+HO35/240</f>
        <v>6151.3208333333332</v>
      </c>
      <c r="HP36" s="116">
        <f t="shared" si="65"/>
        <v>6151.3208333333332</v>
      </c>
      <c r="HQ36" s="116">
        <f t="shared" si="55"/>
        <v>0</v>
      </c>
      <c r="HR36" s="116">
        <f t="shared" si="55"/>
        <v>6151.3208333333332</v>
      </c>
      <c r="HS36" s="116">
        <f t="shared" ref="HS36:HT36" si="66">HS33+HS34/20+HS35/240</f>
        <v>6151.3208333333332</v>
      </c>
      <c r="HT36" s="116">
        <f t="shared" si="66"/>
        <v>6151.3208333333332</v>
      </c>
      <c r="HU36" s="116">
        <f t="shared" ref="HU36:HV36" si="67">HU33+HU34/20+HU35/240</f>
        <v>6151.3208333333332</v>
      </c>
      <c r="HV36" s="116">
        <f t="shared" si="67"/>
        <v>6151.3208333333332</v>
      </c>
      <c r="HW36" s="116">
        <f t="shared" ref="HW36:HX36" si="68">HW33+HW34/20+HW35/240</f>
        <v>6151.3208333333332</v>
      </c>
      <c r="HX36" s="116">
        <f t="shared" si="68"/>
        <v>6151.3208333333332</v>
      </c>
      <c r="HY36" s="116">
        <f t="shared" ref="HY36:HZ36" si="69">HY33+HY34/20+HY35/240</f>
        <v>6151.3208333333332</v>
      </c>
      <c r="HZ36" s="116">
        <f t="shared" si="69"/>
        <v>6151.3208333333332</v>
      </c>
      <c r="IA36" s="116">
        <f t="shared" ref="IA36:IB36" si="70">IA33+IA34/20+IA35/240</f>
        <v>6151.3208333333332</v>
      </c>
      <c r="IB36" s="116">
        <f t="shared" si="70"/>
        <v>6151.3208333333332</v>
      </c>
      <c r="IC36" s="116">
        <f t="shared" ref="IC36:ID36" si="71">IC33+IC34/20+IC35/240</f>
        <v>6151.3208333333332</v>
      </c>
      <c r="ID36" s="116">
        <f t="shared" si="71"/>
        <v>6151.3208333333332</v>
      </c>
      <c r="IE36" s="116">
        <f t="shared" ref="IE36:IF36" si="72">IE33+IE34/20+IE35/240</f>
        <v>6151.3208333333332</v>
      </c>
      <c r="IF36" s="116">
        <f t="shared" si="72"/>
        <v>6151.3208333333332</v>
      </c>
      <c r="IG36" s="116">
        <f t="shared" ref="IG36:IH36" si="73">IG33+IG34/20+IG35/240</f>
        <v>6151.3208333333332</v>
      </c>
      <c r="IH36" s="116">
        <f t="shared" si="73"/>
        <v>6151.3208333333332</v>
      </c>
      <c r="II36" s="116">
        <f t="shared" ref="II36:IJ36" si="74">II33+II34/20+II35/240</f>
        <v>6151.3208333333332</v>
      </c>
      <c r="IJ36" s="116">
        <f t="shared" si="74"/>
        <v>6151.3208333333332</v>
      </c>
      <c r="IK36" s="116">
        <f t="shared" ref="IK36:IL36" si="75">IK33+IK34/20+IK35/240</f>
        <v>6151.3208333333332</v>
      </c>
      <c r="IL36" s="116">
        <f t="shared" si="75"/>
        <v>6151.3208333333332</v>
      </c>
      <c r="IM36" s="116">
        <f t="shared" ref="IM36:IN36" si="76">IM33+IM34/20+IM35/240</f>
        <v>6151.3208333333332</v>
      </c>
      <c r="IN36" s="116">
        <f t="shared" si="76"/>
        <v>6151.3208333333332</v>
      </c>
      <c r="IO36" s="116">
        <f t="shared" ref="IO36:IP36" si="77">IO33+IO34/20+IO35/240</f>
        <v>6151.3208333333332</v>
      </c>
      <c r="IP36" s="116">
        <f t="shared" si="77"/>
        <v>6151.3208333333332</v>
      </c>
      <c r="IQ36" s="116">
        <f t="shared" ref="IQ36:IR36" si="78">IQ33+IQ34/20+IQ35/240</f>
        <v>6151.3208333333332</v>
      </c>
      <c r="IR36" s="116">
        <f t="shared" si="78"/>
        <v>6151.3208333333332</v>
      </c>
      <c r="IS36" s="116">
        <f t="shared" ref="IS36:IT36" si="79">IS33+IS34/20+IS35/240</f>
        <v>6151.3208333333332</v>
      </c>
      <c r="IT36" s="116">
        <f t="shared" si="79"/>
        <v>6151.3208333333332</v>
      </c>
      <c r="IU36" s="116">
        <f t="shared" ref="IU36:IV36" si="80">IU33+IU34/20+IU35/240</f>
        <v>6151.3208333333332</v>
      </c>
      <c r="IV36" s="116">
        <f t="shared" si="80"/>
        <v>6151.3208333333332</v>
      </c>
      <c r="IW36" s="116">
        <f t="shared" ref="IW36:IX36" si="81">IW33+IW34/20+IW35/240</f>
        <v>6151.3208333333332</v>
      </c>
      <c r="IX36" s="116">
        <f t="shared" si="81"/>
        <v>6151.3208333333332</v>
      </c>
      <c r="IY36" s="116">
        <f t="shared" ref="IY36:LJ36" si="82">IY33+IY34/20+IY35/240</f>
        <v>0</v>
      </c>
      <c r="IZ36" s="116">
        <f t="shared" si="82"/>
        <v>6151.3208333333332</v>
      </c>
      <c r="JA36" s="116">
        <f t="shared" ref="JA36:JB36" si="83">JA33+JA34/20+JA35/240</f>
        <v>6151.3208333333332</v>
      </c>
      <c r="JB36" s="116">
        <f t="shared" si="83"/>
        <v>6151.3208333333332</v>
      </c>
      <c r="JC36" s="116">
        <f t="shared" ref="JC36:JD36" si="84">JC33+JC34/20+JC35/240</f>
        <v>6151.3208333333332</v>
      </c>
      <c r="JD36" s="116">
        <f t="shared" si="84"/>
        <v>6151.3208333333332</v>
      </c>
      <c r="JE36" s="116">
        <f t="shared" ref="JE36:JF36" si="85">JE33+JE34/20+JE35/240</f>
        <v>6151.3208333333332</v>
      </c>
      <c r="JF36" s="116">
        <f t="shared" si="85"/>
        <v>6151.3208333333332</v>
      </c>
      <c r="JG36" s="116">
        <f t="shared" ref="JG36:JH36" si="86">JG33+JG34/20+JG35/240</f>
        <v>6151.3208333333332</v>
      </c>
      <c r="JH36" s="116">
        <f t="shared" si="86"/>
        <v>6151.3208333333332</v>
      </c>
      <c r="JI36" s="116">
        <f t="shared" ref="JI36:JJ36" si="87">JI33+JI34/20+JI35/240</f>
        <v>6151.3208333333332</v>
      </c>
      <c r="JJ36" s="116">
        <f t="shared" si="87"/>
        <v>6151.3208333333332</v>
      </c>
      <c r="JK36" s="116">
        <f t="shared" ref="JK36:JM36" si="88">JK33+JK34/20+JK35/240</f>
        <v>6151.3208333333332</v>
      </c>
      <c r="JL36" s="116">
        <f t="shared" ref="JL36" si="89">JL33+JL34/20+JL35/240</f>
        <v>6151.3208333333332</v>
      </c>
      <c r="JM36" s="116">
        <f t="shared" si="88"/>
        <v>6151.3208333333332</v>
      </c>
      <c r="JN36" s="116">
        <f t="shared" ref="JN36:JO36" si="90">JN33+JN34/20+JN35/240</f>
        <v>6151.3208333333332</v>
      </c>
      <c r="JO36" s="116">
        <f t="shared" si="90"/>
        <v>6151.3208333333332</v>
      </c>
      <c r="JP36" s="116">
        <f t="shared" ref="JP36:JQ36" si="91">JP33+JP34/20+JP35/240</f>
        <v>6151.3208333333332</v>
      </c>
      <c r="JQ36" s="116">
        <f t="shared" si="91"/>
        <v>6151.3208333333332</v>
      </c>
      <c r="JR36" s="116">
        <f t="shared" ref="JR36:JS36" si="92">JR33+JR34/20+JR35/240</f>
        <v>6151.3208333333332</v>
      </c>
      <c r="JS36" s="116">
        <f t="shared" si="92"/>
        <v>6151.3208333333332</v>
      </c>
      <c r="JT36" s="116">
        <f t="shared" ref="JT36:JU36" si="93">JT33+JT34/20+JT35/240</f>
        <v>6151.3208333333332</v>
      </c>
      <c r="JU36" s="116">
        <f t="shared" si="93"/>
        <v>6151.3208333333332</v>
      </c>
      <c r="JV36" s="116">
        <f t="shared" ref="JV36:JY36" si="94">JV33+JV34/20+JV35/240</f>
        <v>6151.3208333333332</v>
      </c>
      <c r="JW36" s="116">
        <f t="shared" si="94"/>
        <v>6151.3208333333332</v>
      </c>
      <c r="JX36" s="116">
        <f t="shared" si="94"/>
        <v>6151.3208333333332</v>
      </c>
      <c r="JY36" s="116">
        <f t="shared" si="94"/>
        <v>6151.3208333333332</v>
      </c>
      <c r="JZ36" s="116">
        <f t="shared" ref="JZ36:KA36" si="95">JZ33+JZ34/20+JZ35/240</f>
        <v>6151.3208333333332</v>
      </c>
      <c r="KA36" s="116">
        <f t="shared" si="95"/>
        <v>6151.3208333333332</v>
      </c>
      <c r="KB36" s="116">
        <f t="shared" ref="KB36:KC36" si="96">KB33+KB34/20+KB35/240</f>
        <v>6151.3208333333332</v>
      </c>
      <c r="KC36" s="116">
        <f t="shared" si="96"/>
        <v>6151.3208333333332</v>
      </c>
      <c r="KD36" s="116">
        <f t="shared" ref="KD36:KE36" si="97">KD33+KD34/20+KD35/240</f>
        <v>6151.3208333333332</v>
      </c>
      <c r="KE36" s="116">
        <f t="shared" si="97"/>
        <v>6151.3208333333332</v>
      </c>
      <c r="KF36" s="116">
        <f t="shared" ref="KF36:KG36" si="98">KF33+KF34/20+KF35/240</f>
        <v>6151.3208333333332</v>
      </c>
      <c r="KG36" s="116">
        <f t="shared" si="98"/>
        <v>6151.3208333333332</v>
      </c>
      <c r="KH36" s="116">
        <v>6151.3208000000004</v>
      </c>
      <c r="KI36" s="116">
        <v>6151.3208000000004</v>
      </c>
      <c r="KJ36" s="116">
        <v>6151.3208000000004</v>
      </c>
      <c r="KK36" s="116">
        <v>6151.3208000000004</v>
      </c>
      <c r="KL36" s="116">
        <f t="shared" si="82"/>
        <v>0</v>
      </c>
      <c r="KM36" s="116">
        <f t="shared" si="82"/>
        <v>0</v>
      </c>
      <c r="KN36" s="116">
        <f t="shared" si="82"/>
        <v>0</v>
      </c>
      <c r="KO36" s="116">
        <f t="shared" si="82"/>
        <v>0</v>
      </c>
      <c r="KP36" s="116">
        <f t="shared" si="82"/>
        <v>0</v>
      </c>
      <c r="KQ36" s="116">
        <f t="shared" si="82"/>
        <v>0</v>
      </c>
      <c r="KR36" s="116">
        <f t="shared" si="82"/>
        <v>0</v>
      </c>
      <c r="KS36" s="116">
        <f t="shared" si="82"/>
        <v>0</v>
      </c>
      <c r="KT36" s="116">
        <f t="shared" si="82"/>
        <v>0</v>
      </c>
      <c r="KU36" s="116">
        <f t="shared" si="82"/>
        <v>0</v>
      </c>
      <c r="KV36" s="116">
        <f t="shared" si="82"/>
        <v>0</v>
      </c>
      <c r="KW36" s="116">
        <f t="shared" si="82"/>
        <v>0</v>
      </c>
      <c r="KX36" s="116">
        <f t="shared" si="82"/>
        <v>0</v>
      </c>
      <c r="KY36" s="116">
        <f t="shared" si="82"/>
        <v>0</v>
      </c>
      <c r="KZ36" s="116">
        <f t="shared" si="82"/>
        <v>0</v>
      </c>
      <c r="LA36" s="116">
        <f t="shared" si="82"/>
        <v>0</v>
      </c>
      <c r="LB36" s="116">
        <f t="shared" si="82"/>
        <v>0</v>
      </c>
      <c r="LC36" s="116">
        <f t="shared" si="82"/>
        <v>0</v>
      </c>
      <c r="LD36" s="116">
        <f t="shared" si="82"/>
        <v>0</v>
      </c>
      <c r="LE36" s="116">
        <f t="shared" si="82"/>
        <v>0</v>
      </c>
      <c r="LF36" s="116">
        <f t="shared" si="82"/>
        <v>0</v>
      </c>
      <c r="LG36" s="116">
        <f t="shared" si="82"/>
        <v>0</v>
      </c>
      <c r="LH36" s="116">
        <f t="shared" si="82"/>
        <v>0</v>
      </c>
      <c r="LI36" s="116">
        <f t="shared" si="82"/>
        <v>0</v>
      </c>
      <c r="LJ36" s="116">
        <f t="shared" si="82"/>
        <v>0</v>
      </c>
      <c r="LK36" s="116">
        <f t="shared" ref="LK36:LS36" si="99">LK33+LK34/20+LK35/240</f>
        <v>0</v>
      </c>
      <c r="LL36" s="116">
        <f t="shared" si="99"/>
        <v>0</v>
      </c>
      <c r="LM36" s="116">
        <f t="shared" si="99"/>
        <v>0</v>
      </c>
      <c r="LN36" s="116">
        <f t="shared" si="99"/>
        <v>0</v>
      </c>
      <c r="LO36" s="116">
        <f t="shared" si="99"/>
        <v>0</v>
      </c>
      <c r="LP36" s="116">
        <f t="shared" si="99"/>
        <v>0</v>
      </c>
      <c r="LQ36" s="116">
        <f t="shared" si="99"/>
        <v>0</v>
      </c>
      <c r="LR36" s="116">
        <f t="shared" si="99"/>
        <v>0</v>
      </c>
      <c r="LS36" s="116">
        <f t="shared" si="99"/>
        <v>0</v>
      </c>
      <c r="LT36" s="116">
        <f t="shared" ref="LT36:LW36" si="100">LT33+LT34/20+LT35/240</f>
        <v>0</v>
      </c>
      <c r="LU36" s="116">
        <f t="shared" si="100"/>
        <v>0</v>
      </c>
      <c r="LV36" s="116">
        <f t="shared" si="100"/>
        <v>0</v>
      </c>
      <c r="LW36" s="116">
        <f t="shared" si="100"/>
        <v>0</v>
      </c>
      <c r="LX36" s="116">
        <v>0</v>
      </c>
      <c r="LY36" s="116">
        <v>0</v>
      </c>
      <c r="LZ36" s="116">
        <v>0</v>
      </c>
      <c r="MA36" s="116">
        <v>0</v>
      </c>
      <c r="MB36" s="116">
        <v>0</v>
      </c>
      <c r="MC36" s="116">
        <v>0</v>
      </c>
      <c r="MD36" s="116">
        <v>0</v>
      </c>
      <c r="ME36" s="116">
        <v>0</v>
      </c>
      <c r="MF36" s="116">
        <v>0</v>
      </c>
      <c r="MG36" s="116">
        <v>0</v>
      </c>
    </row>
    <row r="37" spans="1:345">
      <c r="A37" s="12" t="s">
        <v>107</v>
      </c>
      <c r="L37"/>
      <c r="N37" s="5"/>
      <c r="Y37" s="8"/>
      <c r="AP37" s="12">
        <v>2024</v>
      </c>
      <c r="AQ37" s="12">
        <v>4528</v>
      </c>
      <c r="AR37" s="12">
        <v>4528</v>
      </c>
      <c r="AS37" s="30">
        <v>4528</v>
      </c>
      <c r="AT37" s="12">
        <v>4528</v>
      </c>
      <c r="AU37" s="12">
        <v>4528</v>
      </c>
      <c r="AV37" s="12">
        <v>4528</v>
      </c>
      <c r="AX37" s="12">
        <v>4528</v>
      </c>
      <c r="AZ37" s="12">
        <v>4528</v>
      </c>
      <c r="BA37" s="12">
        <v>4528</v>
      </c>
      <c r="BD37" s="12">
        <v>4528</v>
      </c>
      <c r="BG37" s="12">
        <v>4528</v>
      </c>
      <c r="BH37" s="12">
        <v>4528</v>
      </c>
      <c r="BI37" s="12">
        <v>4528</v>
      </c>
      <c r="BK37" s="12">
        <v>4528</v>
      </c>
      <c r="BM37" s="12">
        <v>4528</v>
      </c>
      <c r="BN37" s="12">
        <v>4528</v>
      </c>
      <c r="BO37" s="12">
        <v>4528</v>
      </c>
      <c r="BP37" s="12">
        <v>4528</v>
      </c>
      <c r="BQ37" s="12">
        <v>4528</v>
      </c>
      <c r="BR37" s="12">
        <v>4528</v>
      </c>
      <c r="BS37" s="12">
        <v>4528</v>
      </c>
      <c r="BT37" s="12">
        <v>4528</v>
      </c>
      <c r="BU37" s="12">
        <v>4528</v>
      </c>
      <c r="BV37" s="12">
        <v>4528</v>
      </c>
      <c r="BY37" s="12">
        <v>4528</v>
      </c>
      <c r="EC37" s="12">
        <v>4528</v>
      </c>
      <c r="ED37" s="12">
        <v>4528</v>
      </c>
      <c r="EE37" s="12">
        <v>4528</v>
      </c>
      <c r="EF37" s="12">
        <v>4528</v>
      </c>
      <c r="EG37" s="12">
        <v>4528</v>
      </c>
      <c r="EH37" s="12">
        <v>4528</v>
      </c>
      <c r="EI37" s="12">
        <v>4528</v>
      </c>
      <c r="EL37" s="12">
        <v>4528</v>
      </c>
      <c r="EM37" s="12">
        <v>4528</v>
      </c>
      <c r="EN37" s="12">
        <v>4528</v>
      </c>
      <c r="EO37" s="12">
        <v>4528</v>
      </c>
      <c r="EP37" s="12">
        <v>4528</v>
      </c>
      <c r="EQ37" s="12">
        <v>4528</v>
      </c>
      <c r="ER37" s="12">
        <v>4528</v>
      </c>
      <c r="ES37" s="12">
        <v>4528</v>
      </c>
      <c r="ET37" s="12">
        <v>4528</v>
      </c>
      <c r="EU37" s="12">
        <v>4528</v>
      </c>
      <c r="EV37" s="30">
        <v>4528</v>
      </c>
      <c r="EW37" s="30">
        <v>4528</v>
      </c>
      <c r="EX37" s="30">
        <v>4528</v>
      </c>
      <c r="EY37" s="30">
        <v>4528</v>
      </c>
      <c r="EZ37" s="30">
        <v>4528</v>
      </c>
      <c r="FA37" s="30">
        <v>4528</v>
      </c>
      <c r="FB37" s="30">
        <v>4528</v>
      </c>
      <c r="FC37" s="30">
        <v>4528</v>
      </c>
      <c r="FD37" s="30">
        <v>4528</v>
      </c>
      <c r="FE37" s="30">
        <v>4528</v>
      </c>
      <c r="FF37" s="30">
        <v>4528</v>
      </c>
      <c r="FG37" s="30">
        <v>4528</v>
      </c>
      <c r="FH37" s="30">
        <v>4528</v>
      </c>
      <c r="FJ37" s="30">
        <v>4528</v>
      </c>
      <c r="FK37" s="30">
        <v>4528</v>
      </c>
      <c r="FL37" s="30">
        <v>4528</v>
      </c>
      <c r="FM37" s="30">
        <v>4528</v>
      </c>
      <c r="FN37" s="30">
        <v>4528</v>
      </c>
      <c r="FO37" s="30">
        <v>4528</v>
      </c>
      <c r="FP37" s="30">
        <v>4528</v>
      </c>
      <c r="FQ37" s="30">
        <v>4528</v>
      </c>
      <c r="FR37" s="12">
        <v>4529</v>
      </c>
      <c r="FS37" s="30">
        <v>4528</v>
      </c>
      <c r="FT37" s="30">
        <v>4528</v>
      </c>
      <c r="FU37" s="30">
        <v>4528</v>
      </c>
      <c r="FV37" s="30">
        <v>4528</v>
      </c>
      <c r="FW37" s="30">
        <v>4528</v>
      </c>
      <c r="FX37" s="30">
        <v>4528</v>
      </c>
      <c r="FY37" s="30">
        <v>4528</v>
      </c>
      <c r="FZ37" s="30">
        <v>4528</v>
      </c>
      <c r="GA37" s="30">
        <v>4528</v>
      </c>
      <c r="GB37" s="30">
        <v>4528</v>
      </c>
      <c r="GC37" s="30">
        <v>4528</v>
      </c>
      <c r="GD37" s="12">
        <v>2578</v>
      </c>
      <c r="GE37" s="12">
        <v>2578</v>
      </c>
      <c r="GF37" s="12">
        <v>2578</v>
      </c>
      <c r="GH37" s="12">
        <v>2578</v>
      </c>
      <c r="GI37" s="12">
        <v>2578</v>
      </c>
      <c r="GJ37" s="12">
        <v>2578</v>
      </c>
      <c r="GK37" s="12">
        <v>2578</v>
      </c>
      <c r="GL37" s="12">
        <v>2578</v>
      </c>
      <c r="GM37" s="12">
        <v>2578</v>
      </c>
      <c r="GN37" s="12">
        <v>2578</v>
      </c>
      <c r="GO37" s="12">
        <v>2578</v>
      </c>
      <c r="GP37" s="12">
        <v>2578</v>
      </c>
      <c r="GQ37" s="12">
        <v>2578</v>
      </c>
      <c r="GR37" s="12">
        <v>2578</v>
      </c>
      <c r="GS37" s="12">
        <v>2578</v>
      </c>
      <c r="GT37" s="12">
        <v>2578</v>
      </c>
      <c r="GU37" s="12">
        <v>2578</v>
      </c>
      <c r="GV37" s="12">
        <v>2578</v>
      </c>
      <c r="GW37" s="12">
        <v>2578</v>
      </c>
      <c r="GX37" s="12">
        <v>2578</v>
      </c>
      <c r="GY37" s="12">
        <v>2578</v>
      </c>
      <c r="GZ37" s="12">
        <v>2578</v>
      </c>
      <c r="HA37" s="12">
        <v>2578</v>
      </c>
      <c r="HB37" s="12">
        <v>2578</v>
      </c>
      <c r="HD37" s="12">
        <v>2578</v>
      </c>
      <c r="HE37" s="12">
        <v>2578</v>
      </c>
      <c r="HF37" s="12">
        <v>2578</v>
      </c>
      <c r="HG37" s="12">
        <v>2578</v>
      </c>
      <c r="HH37" s="12">
        <v>2578</v>
      </c>
      <c r="HI37" s="12">
        <v>2578</v>
      </c>
      <c r="HJ37" s="12">
        <v>2578</v>
      </c>
      <c r="HK37" s="12">
        <v>2578</v>
      </c>
      <c r="HL37" s="12">
        <v>2578</v>
      </c>
      <c r="HM37" s="12">
        <v>2578</v>
      </c>
      <c r="HN37" s="12">
        <v>2578</v>
      </c>
      <c r="HO37" s="12">
        <v>2578</v>
      </c>
      <c r="HP37" s="12">
        <v>2578</v>
      </c>
      <c r="HR37" s="12">
        <v>2578</v>
      </c>
      <c r="HS37" s="12">
        <v>2578</v>
      </c>
      <c r="HT37" s="12">
        <v>2578</v>
      </c>
      <c r="HU37" s="12">
        <v>2578</v>
      </c>
      <c r="HV37" s="12">
        <v>2578</v>
      </c>
      <c r="HW37" s="12">
        <v>2578</v>
      </c>
      <c r="HX37" s="12">
        <v>2578</v>
      </c>
      <c r="HY37" s="12">
        <v>2578</v>
      </c>
      <c r="HZ37" s="12">
        <v>2578</v>
      </c>
      <c r="IA37" s="12">
        <v>2578</v>
      </c>
      <c r="IB37" s="12">
        <v>2578</v>
      </c>
      <c r="IC37" s="12">
        <v>2578</v>
      </c>
      <c r="ID37" s="12">
        <v>2578</v>
      </c>
      <c r="IE37" s="12">
        <v>2578</v>
      </c>
      <c r="IF37" s="12">
        <v>2578</v>
      </c>
      <c r="IG37" s="12">
        <v>2578</v>
      </c>
      <c r="IH37" s="12">
        <v>2578</v>
      </c>
      <c r="II37" s="12">
        <v>2578</v>
      </c>
      <c r="IJ37" s="12">
        <v>2578</v>
      </c>
      <c r="IK37" s="12">
        <v>2578</v>
      </c>
      <c r="IL37" s="12">
        <v>2578</v>
      </c>
      <c r="IM37" s="12">
        <v>2578</v>
      </c>
      <c r="IN37" s="12">
        <v>2578</v>
      </c>
      <c r="IO37" s="12">
        <v>2578</v>
      </c>
      <c r="IP37" s="12">
        <v>2578</v>
      </c>
      <c r="IQ37" s="12">
        <v>2578</v>
      </c>
      <c r="IR37" s="12">
        <v>2578</v>
      </c>
      <c r="IS37" s="12">
        <v>2578</v>
      </c>
      <c r="IT37" s="12">
        <v>2578</v>
      </c>
      <c r="IU37" s="12">
        <v>2578</v>
      </c>
      <c r="IV37" s="12">
        <v>2578</v>
      </c>
      <c r="IW37" s="12">
        <v>2578</v>
      </c>
      <c r="IX37" s="12">
        <v>2578</v>
      </c>
      <c r="IY37" s="19"/>
      <c r="IZ37" s="12">
        <v>2578</v>
      </c>
      <c r="JA37" s="12">
        <v>2578</v>
      </c>
      <c r="JB37" s="12">
        <v>2578</v>
      </c>
      <c r="JC37" s="12">
        <v>2578</v>
      </c>
      <c r="JD37" s="12">
        <v>2578</v>
      </c>
      <c r="JE37" s="12">
        <v>2578</v>
      </c>
      <c r="JF37" s="12">
        <v>2578</v>
      </c>
      <c r="JG37" s="12">
        <v>2578</v>
      </c>
      <c r="JH37" s="12">
        <v>2578</v>
      </c>
      <c r="JI37" s="12">
        <v>2578</v>
      </c>
      <c r="JJ37" s="12">
        <v>2578</v>
      </c>
      <c r="JK37" s="12">
        <v>2578</v>
      </c>
      <c r="JL37" s="12">
        <v>2578</v>
      </c>
      <c r="JM37" s="12">
        <v>2578</v>
      </c>
      <c r="JN37" s="12">
        <v>2578</v>
      </c>
      <c r="JO37" s="12">
        <v>2578</v>
      </c>
      <c r="JP37" s="12">
        <v>2578</v>
      </c>
      <c r="JQ37" s="12">
        <v>2578</v>
      </c>
      <c r="JR37" s="12">
        <v>2578</v>
      </c>
      <c r="JS37" s="12">
        <v>2578</v>
      </c>
      <c r="JT37" s="12">
        <v>2578</v>
      </c>
      <c r="JU37" s="12">
        <v>2578</v>
      </c>
      <c r="JV37" s="12">
        <v>2578</v>
      </c>
      <c r="JW37" s="12">
        <v>2578</v>
      </c>
      <c r="JX37" s="12">
        <v>2578</v>
      </c>
      <c r="JY37" s="12">
        <v>2578</v>
      </c>
      <c r="JZ37" s="12">
        <v>2578</v>
      </c>
      <c r="KA37" s="12">
        <v>2578</v>
      </c>
      <c r="KB37" s="12">
        <v>2578</v>
      </c>
      <c r="KC37" s="12">
        <v>2578</v>
      </c>
      <c r="KD37" s="12">
        <v>2578</v>
      </c>
      <c r="KE37" s="12">
        <v>2578</v>
      </c>
      <c r="KF37" s="12">
        <v>2578</v>
      </c>
      <c r="KG37" s="12">
        <v>2578</v>
      </c>
      <c r="KH37" s="30">
        <v>2578</v>
      </c>
      <c r="KI37" s="30">
        <v>2578</v>
      </c>
      <c r="KJ37" s="30">
        <v>2578</v>
      </c>
      <c r="KK37" s="30">
        <v>2578</v>
      </c>
      <c r="KL37" s="19">
        <v>7556</v>
      </c>
      <c r="KM37" s="19">
        <v>7556</v>
      </c>
      <c r="KN37" s="19">
        <v>7556</v>
      </c>
      <c r="KO37" s="19">
        <v>7556</v>
      </c>
      <c r="KP37" s="19">
        <v>7556</v>
      </c>
      <c r="KQ37" s="19">
        <v>7556</v>
      </c>
      <c r="KR37" s="19">
        <v>7556</v>
      </c>
      <c r="KS37" s="19">
        <v>7556</v>
      </c>
      <c r="KT37" s="19">
        <v>7556</v>
      </c>
      <c r="KU37" s="19">
        <v>7556</v>
      </c>
      <c r="KV37" s="19">
        <v>7556</v>
      </c>
      <c r="KW37" s="19">
        <v>7556</v>
      </c>
      <c r="KX37" s="19">
        <v>7556</v>
      </c>
      <c r="KY37" s="19">
        <v>7556</v>
      </c>
      <c r="KZ37" s="19">
        <v>7556</v>
      </c>
      <c r="LA37" s="19">
        <v>7556</v>
      </c>
      <c r="LB37" s="19">
        <v>7556</v>
      </c>
      <c r="LC37" s="19">
        <v>7556</v>
      </c>
      <c r="LD37" s="19">
        <v>7556</v>
      </c>
      <c r="LE37" s="19">
        <v>7556</v>
      </c>
      <c r="LF37" s="19">
        <v>7556</v>
      </c>
      <c r="LG37" s="19">
        <v>7556</v>
      </c>
      <c r="LH37" s="19">
        <v>7556</v>
      </c>
      <c r="LI37" s="19">
        <v>7556</v>
      </c>
      <c r="LJ37" s="19">
        <v>7556</v>
      </c>
      <c r="LK37" s="19">
        <v>7556</v>
      </c>
      <c r="LL37" s="19">
        <v>7556</v>
      </c>
      <c r="LM37" s="19">
        <v>7556</v>
      </c>
      <c r="LN37" s="19">
        <v>7556</v>
      </c>
      <c r="LO37" s="19">
        <v>7556</v>
      </c>
      <c r="LP37" s="19">
        <v>7556</v>
      </c>
      <c r="LQ37" s="19">
        <v>7556</v>
      </c>
      <c r="LR37" s="19">
        <v>7639</v>
      </c>
      <c r="LS37" s="19">
        <v>7639</v>
      </c>
      <c r="LT37" s="19">
        <v>7639</v>
      </c>
      <c r="LU37" s="19">
        <v>7639</v>
      </c>
      <c r="LV37" s="19"/>
      <c r="LW37" s="19"/>
      <c r="LX37" s="32"/>
      <c r="LY37" s="32"/>
      <c r="LZ37" s="32"/>
      <c r="MA37" s="32"/>
      <c r="MB37" s="32"/>
      <c r="MC37" s="32"/>
      <c r="MD37" s="32"/>
      <c r="ME37" s="32"/>
      <c r="MF37" s="32"/>
      <c r="MG37" s="32"/>
    </row>
    <row r="38" spans="1:345">
      <c r="A38" s="12" t="s">
        <v>108</v>
      </c>
      <c r="L38"/>
      <c r="N38" s="5"/>
      <c r="Y38" s="8"/>
      <c r="AP38">
        <v>9</v>
      </c>
      <c r="AQ38">
        <v>13</v>
      </c>
      <c r="AR38">
        <v>13</v>
      </c>
      <c r="AS38" s="31">
        <v>13</v>
      </c>
      <c r="AT38">
        <v>13</v>
      </c>
      <c r="AU38">
        <v>13</v>
      </c>
      <c r="AV38">
        <v>13</v>
      </c>
      <c r="AX38">
        <v>13</v>
      </c>
      <c r="AZ38">
        <v>13</v>
      </c>
      <c r="BA38">
        <v>13</v>
      </c>
      <c r="BD38">
        <v>13</v>
      </c>
      <c r="BG38">
        <v>13</v>
      </c>
      <c r="BH38">
        <v>13</v>
      </c>
      <c r="BI38">
        <v>13</v>
      </c>
      <c r="BK38">
        <v>13</v>
      </c>
      <c r="BM38">
        <v>13</v>
      </c>
      <c r="BN38">
        <v>13</v>
      </c>
      <c r="BO38">
        <v>13</v>
      </c>
      <c r="BP38">
        <v>13</v>
      </c>
      <c r="BQ38">
        <v>13</v>
      </c>
      <c r="BR38">
        <v>13</v>
      </c>
      <c r="BS38">
        <v>13</v>
      </c>
      <c r="BT38">
        <v>13</v>
      </c>
      <c r="BU38">
        <v>13</v>
      </c>
      <c r="BV38">
        <v>13</v>
      </c>
      <c r="BY38">
        <v>13</v>
      </c>
      <c r="EC38">
        <v>13</v>
      </c>
      <c r="ED38">
        <v>13</v>
      </c>
      <c r="EE38">
        <v>13</v>
      </c>
      <c r="EF38">
        <v>13</v>
      </c>
      <c r="EG38">
        <v>13</v>
      </c>
      <c r="EH38">
        <v>13</v>
      </c>
      <c r="EI38">
        <v>13</v>
      </c>
      <c r="EL38">
        <v>13</v>
      </c>
      <c r="EM38">
        <v>13</v>
      </c>
      <c r="EN38">
        <v>13</v>
      </c>
      <c r="EO38">
        <v>13</v>
      </c>
      <c r="EP38">
        <v>13</v>
      </c>
      <c r="EQ38">
        <v>13</v>
      </c>
      <c r="ER38">
        <v>13</v>
      </c>
      <c r="ES38">
        <v>13</v>
      </c>
      <c r="ET38">
        <v>13</v>
      </c>
      <c r="EU38">
        <v>13</v>
      </c>
      <c r="EV38" s="31">
        <v>13</v>
      </c>
      <c r="EW38" s="31">
        <v>13</v>
      </c>
      <c r="EX38" s="31">
        <v>13</v>
      </c>
      <c r="EY38" s="31">
        <v>13</v>
      </c>
      <c r="EZ38" s="31">
        <v>13</v>
      </c>
      <c r="FA38" s="31">
        <v>13</v>
      </c>
      <c r="FB38" s="31">
        <v>13</v>
      </c>
      <c r="FC38" s="31">
        <v>13</v>
      </c>
      <c r="FD38" s="31">
        <v>13</v>
      </c>
      <c r="FE38" s="31">
        <v>13</v>
      </c>
      <c r="FF38" s="31">
        <v>13</v>
      </c>
      <c r="FG38" s="31">
        <v>13</v>
      </c>
      <c r="FH38" s="31">
        <v>13</v>
      </c>
      <c r="FJ38" s="31">
        <v>13</v>
      </c>
      <c r="FK38" s="31">
        <v>13</v>
      </c>
      <c r="FL38" s="31">
        <v>13</v>
      </c>
      <c r="FM38" s="31">
        <v>13</v>
      </c>
      <c r="FN38" s="31">
        <v>13</v>
      </c>
      <c r="FO38" s="31">
        <v>13</v>
      </c>
      <c r="FP38" s="31">
        <v>13</v>
      </c>
      <c r="FQ38" s="31">
        <v>13</v>
      </c>
      <c r="FR38" s="31">
        <v>0</v>
      </c>
      <c r="FS38" s="31">
        <v>13</v>
      </c>
      <c r="FT38" s="31">
        <v>13</v>
      </c>
      <c r="FU38" s="31">
        <v>13</v>
      </c>
      <c r="FV38" s="31">
        <v>13</v>
      </c>
      <c r="FW38" s="31">
        <v>13</v>
      </c>
      <c r="FX38" s="31">
        <v>13</v>
      </c>
      <c r="FY38" s="31">
        <v>13</v>
      </c>
      <c r="FZ38" s="31">
        <v>13</v>
      </c>
      <c r="GA38" s="31">
        <v>13</v>
      </c>
      <c r="GB38" s="31">
        <v>13</v>
      </c>
      <c r="GC38" s="31">
        <v>13</v>
      </c>
      <c r="GD38" s="31">
        <v>13</v>
      </c>
      <c r="GE38" s="31">
        <v>13</v>
      </c>
      <c r="GF38" s="31">
        <v>13</v>
      </c>
      <c r="GH38" s="31">
        <v>13</v>
      </c>
      <c r="GI38" s="31">
        <v>13</v>
      </c>
      <c r="GJ38" s="31">
        <v>13</v>
      </c>
      <c r="GK38" s="31">
        <v>13</v>
      </c>
      <c r="GL38" s="31">
        <v>13</v>
      </c>
      <c r="GM38" s="31">
        <v>13</v>
      </c>
      <c r="GN38" s="31">
        <v>13</v>
      </c>
      <c r="GO38" s="31">
        <v>13</v>
      </c>
      <c r="GP38" s="31">
        <v>13</v>
      </c>
      <c r="GQ38" s="31">
        <v>13</v>
      </c>
      <c r="GR38" s="31">
        <v>13</v>
      </c>
      <c r="GS38" s="31">
        <v>13</v>
      </c>
      <c r="GT38" s="31">
        <v>13</v>
      </c>
      <c r="GU38" s="31">
        <v>13</v>
      </c>
      <c r="GV38" s="31">
        <v>13</v>
      </c>
      <c r="GW38" s="31">
        <v>13</v>
      </c>
      <c r="GX38" s="31">
        <v>13</v>
      </c>
      <c r="GY38" s="31">
        <v>13</v>
      </c>
      <c r="GZ38" s="31">
        <v>13</v>
      </c>
      <c r="HA38" s="31">
        <v>13</v>
      </c>
      <c r="HB38" s="31">
        <v>13</v>
      </c>
      <c r="HD38" s="31">
        <v>13</v>
      </c>
      <c r="HE38" s="31">
        <v>13</v>
      </c>
      <c r="HF38" s="31">
        <v>13</v>
      </c>
      <c r="HG38" s="31">
        <v>13</v>
      </c>
      <c r="HH38" s="31">
        <v>13</v>
      </c>
      <c r="HI38" s="31">
        <v>13</v>
      </c>
      <c r="HJ38" s="31">
        <v>13</v>
      </c>
      <c r="HK38" s="31">
        <v>13</v>
      </c>
      <c r="HL38" s="31">
        <v>13</v>
      </c>
      <c r="HM38" s="31">
        <v>13</v>
      </c>
      <c r="HN38" s="31">
        <v>13</v>
      </c>
      <c r="HO38" s="31">
        <v>13</v>
      </c>
      <c r="HP38" s="31">
        <v>13</v>
      </c>
      <c r="HR38" s="31">
        <v>13</v>
      </c>
      <c r="HS38" s="31">
        <v>13</v>
      </c>
      <c r="HT38" s="31">
        <v>13</v>
      </c>
      <c r="HU38" s="31">
        <v>13</v>
      </c>
      <c r="HV38" s="31">
        <v>13</v>
      </c>
      <c r="HW38" s="31">
        <v>13</v>
      </c>
      <c r="HX38" s="31">
        <v>13</v>
      </c>
      <c r="HY38" s="31">
        <v>13</v>
      </c>
      <c r="HZ38" s="31">
        <v>13</v>
      </c>
      <c r="IA38" s="31">
        <v>13</v>
      </c>
      <c r="IB38" s="31">
        <v>13</v>
      </c>
      <c r="IC38" s="31">
        <v>13</v>
      </c>
      <c r="ID38" s="31">
        <v>13</v>
      </c>
      <c r="IE38" s="31">
        <v>13</v>
      </c>
      <c r="IF38" s="31">
        <v>13</v>
      </c>
      <c r="IG38" s="31">
        <v>13</v>
      </c>
      <c r="IH38" s="31">
        <v>13</v>
      </c>
      <c r="II38" s="31">
        <v>13</v>
      </c>
      <c r="IJ38" s="31">
        <v>13</v>
      </c>
      <c r="IK38" s="31">
        <v>13</v>
      </c>
      <c r="IL38" s="31">
        <v>13</v>
      </c>
      <c r="IM38" s="31">
        <v>13</v>
      </c>
      <c r="IN38" s="31">
        <v>13</v>
      </c>
      <c r="IO38" s="31">
        <v>13</v>
      </c>
      <c r="IP38" s="31">
        <v>13</v>
      </c>
      <c r="IQ38" s="31">
        <v>13</v>
      </c>
      <c r="IR38" s="31">
        <v>13</v>
      </c>
      <c r="IS38" s="31">
        <v>13</v>
      </c>
      <c r="IT38" s="31">
        <v>13</v>
      </c>
      <c r="IU38" s="31">
        <v>13</v>
      </c>
      <c r="IV38" s="31">
        <v>13</v>
      </c>
      <c r="IW38" s="31">
        <v>13</v>
      </c>
      <c r="IX38" s="31">
        <v>13</v>
      </c>
      <c r="IY38" s="19"/>
      <c r="IZ38" s="31">
        <v>13</v>
      </c>
      <c r="JA38" s="31">
        <v>13</v>
      </c>
      <c r="JB38" s="31">
        <v>13</v>
      </c>
      <c r="JC38" s="31">
        <v>13</v>
      </c>
      <c r="JD38" s="31">
        <v>13</v>
      </c>
      <c r="JE38" s="31">
        <v>13</v>
      </c>
      <c r="JF38" s="31">
        <v>13</v>
      </c>
      <c r="JG38" s="31">
        <v>13</v>
      </c>
      <c r="JH38" s="31">
        <v>13</v>
      </c>
      <c r="JI38" s="31">
        <v>13</v>
      </c>
      <c r="JJ38" s="31">
        <v>13</v>
      </c>
      <c r="JK38" s="31">
        <v>13</v>
      </c>
      <c r="JL38" s="31">
        <v>13</v>
      </c>
      <c r="JM38" s="31">
        <v>13</v>
      </c>
      <c r="JN38" s="31">
        <v>13</v>
      </c>
      <c r="JO38" s="31">
        <v>13</v>
      </c>
      <c r="JP38" s="31">
        <v>13</v>
      </c>
      <c r="JQ38" s="31">
        <v>13</v>
      </c>
      <c r="JR38" s="31">
        <v>13</v>
      </c>
      <c r="JS38" s="31">
        <v>13</v>
      </c>
      <c r="JT38" s="31">
        <v>13</v>
      </c>
      <c r="JU38" s="31">
        <v>13</v>
      </c>
      <c r="JV38" s="31">
        <v>13</v>
      </c>
      <c r="JW38" s="31">
        <v>13</v>
      </c>
      <c r="JX38" s="31">
        <v>13</v>
      </c>
      <c r="JY38" s="31">
        <v>13</v>
      </c>
      <c r="JZ38" s="31">
        <v>13</v>
      </c>
      <c r="KA38" s="31">
        <v>13</v>
      </c>
      <c r="KB38" s="31">
        <v>13</v>
      </c>
      <c r="KC38" s="31">
        <v>13</v>
      </c>
      <c r="KD38" s="31">
        <v>13</v>
      </c>
      <c r="KE38" s="31">
        <v>13</v>
      </c>
      <c r="KF38" s="31">
        <v>13</v>
      </c>
      <c r="KG38" s="31">
        <v>13</v>
      </c>
      <c r="KH38" s="31">
        <v>13</v>
      </c>
      <c r="KI38" s="31">
        <v>13</v>
      </c>
      <c r="KJ38" s="31">
        <v>13</v>
      </c>
      <c r="KK38" s="31">
        <v>13</v>
      </c>
      <c r="KL38" s="19">
        <v>12</v>
      </c>
      <c r="KM38" s="19">
        <v>12</v>
      </c>
      <c r="KN38" s="19">
        <v>12</v>
      </c>
      <c r="KO38" s="19">
        <v>12</v>
      </c>
      <c r="KP38" s="19">
        <v>12</v>
      </c>
      <c r="KQ38" s="19">
        <v>12</v>
      </c>
      <c r="KR38" s="19">
        <v>12</v>
      </c>
      <c r="KS38" s="19">
        <v>12</v>
      </c>
      <c r="KT38" s="19">
        <v>12</v>
      </c>
      <c r="KU38" s="19">
        <v>12</v>
      </c>
      <c r="KV38" s="19">
        <v>12</v>
      </c>
      <c r="KW38" s="19">
        <v>12</v>
      </c>
      <c r="KX38" s="19">
        <v>12</v>
      </c>
      <c r="KY38" s="19">
        <v>12</v>
      </c>
      <c r="KZ38" s="19">
        <v>12</v>
      </c>
      <c r="LA38" s="19">
        <v>12</v>
      </c>
      <c r="LB38" s="19">
        <v>12</v>
      </c>
      <c r="LC38" s="19">
        <v>12</v>
      </c>
      <c r="LD38" s="19">
        <v>12</v>
      </c>
      <c r="LE38" s="19">
        <v>12</v>
      </c>
      <c r="LF38" s="19">
        <v>12</v>
      </c>
      <c r="LG38" s="19">
        <v>12</v>
      </c>
      <c r="LH38" s="19">
        <v>12</v>
      </c>
      <c r="LI38" s="19">
        <v>12</v>
      </c>
      <c r="LJ38" s="19">
        <v>12</v>
      </c>
      <c r="LK38" s="19">
        <v>12</v>
      </c>
      <c r="LL38" s="19">
        <v>12</v>
      </c>
      <c r="LM38" s="19">
        <v>12</v>
      </c>
      <c r="LN38" s="19">
        <v>12</v>
      </c>
      <c r="LO38" s="19">
        <v>12</v>
      </c>
      <c r="LP38" s="19">
        <v>12</v>
      </c>
      <c r="LQ38" s="19">
        <v>12</v>
      </c>
      <c r="LR38" s="19">
        <v>7</v>
      </c>
      <c r="LS38" s="19">
        <v>7</v>
      </c>
      <c r="LT38" s="19">
        <v>7</v>
      </c>
      <c r="LU38" s="19">
        <v>7</v>
      </c>
      <c r="LV38" s="19"/>
      <c r="LW38" s="19"/>
      <c r="LX38" s="32"/>
      <c r="LY38" s="32"/>
      <c r="LZ38" s="32"/>
      <c r="MA38" s="32"/>
      <c r="MB38" s="32"/>
      <c r="MC38" s="32"/>
      <c r="MD38" s="32"/>
      <c r="ME38" s="32"/>
      <c r="MF38" s="32"/>
      <c r="MG38" s="32"/>
    </row>
    <row r="39" spans="1:345">
      <c r="A39" s="12" t="s">
        <v>109</v>
      </c>
      <c r="L39"/>
      <c r="N39" s="5"/>
      <c r="Y39" s="8"/>
      <c r="AP39">
        <v>2</v>
      </c>
      <c r="AQ39">
        <v>7</v>
      </c>
      <c r="AR39">
        <v>7</v>
      </c>
      <c r="AS39" s="31">
        <v>7</v>
      </c>
      <c r="AT39">
        <v>7</v>
      </c>
      <c r="AU39">
        <v>7</v>
      </c>
      <c r="AV39">
        <v>7</v>
      </c>
      <c r="AX39">
        <v>7</v>
      </c>
      <c r="AZ39">
        <v>7</v>
      </c>
      <c r="BA39">
        <v>7</v>
      </c>
      <c r="BD39">
        <v>7</v>
      </c>
      <c r="BG39">
        <v>7</v>
      </c>
      <c r="BH39">
        <v>7</v>
      </c>
      <c r="BI39">
        <v>7</v>
      </c>
      <c r="BK39">
        <v>7</v>
      </c>
      <c r="BM39">
        <v>7</v>
      </c>
      <c r="BN39">
        <v>7</v>
      </c>
      <c r="BO39">
        <v>7</v>
      </c>
      <c r="BP39">
        <v>7</v>
      </c>
      <c r="BQ39">
        <v>7</v>
      </c>
      <c r="BR39">
        <v>7</v>
      </c>
      <c r="BS39">
        <v>7</v>
      </c>
      <c r="BT39">
        <v>7</v>
      </c>
      <c r="BU39">
        <v>7</v>
      </c>
      <c r="BV39">
        <v>7</v>
      </c>
      <c r="BY39">
        <v>7</v>
      </c>
      <c r="EC39">
        <v>7</v>
      </c>
      <c r="ED39">
        <v>7</v>
      </c>
      <c r="EE39">
        <v>7</v>
      </c>
      <c r="EF39">
        <v>7</v>
      </c>
      <c r="EG39">
        <v>7</v>
      </c>
      <c r="EH39">
        <v>7</v>
      </c>
      <c r="EI39">
        <v>7</v>
      </c>
      <c r="EL39">
        <v>7</v>
      </c>
      <c r="EM39">
        <v>7</v>
      </c>
      <c r="EN39">
        <v>7</v>
      </c>
      <c r="EO39">
        <v>7</v>
      </c>
      <c r="EP39">
        <v>7</v>
      </c>
      <c r="EQ39">
        <v>7</v>
      </c>
      <c r="ER39">
        <v>7</v>
      </c>
      <c r="ES39">
        <v>7</v>
      </c>
      <c r="ET39">
        <v>7</v>
      </c>
      <c r="EU39">
        <v>7</v>
      </c>
      <c r="EV39" s="31">
        <v>7</v>
      </c>
      <c r="EW39" s="31">
        <v>7</v>
      </c>
      <c r="EX39" s="31">
        <v>7</v>
      </c>
      <c r="EY39" s="31">
        <v>7</v>
      </c>
      <c r="EZ39" s="31">
        <v>7</v>
      </c>
      <c r="FA39" s="31">
        <v>7</v>
      </c>
      <c r="FB39" s="31">
        <v>7</v>
      </c>
      <c r="FC39" s="31">
        <v>7</v>
      </c>
      <c r="FD39" s="31">
        <v>7</v>
      </c>
      <c r="FE39" s="31">
        <v>7</v>
      </c>
      <c r="FF39" s="31">
        <v>7</v>
      </c>
      <c r="FG39" s="31">
        <v>7</v>
      </c>
      <c r="FH39" s="31">
        <v>7</v>
      </c>
      <c r="FJ39" s="31">
        <v>7</v>
      </c>
      <c r="FK39" s="31">
        <v>7</v>
      </c>
      <c r="FL39" s="31">
        <v>7</v>
      </c>
      <c r="FM39" s="31">
        <v>7</v>
      </c>
      <c r="FN39" s="31">
        <v>7</v>
      </c>
      <c r="FO39" s="31">
        <v>7</v>
      </c>
      <c r="FP39" s="31">
        <v>7</v>
      </c>
      <c r="FQ39" s="31">
        <v>7</v>
      </c>
      <c r="FR39" s="31">
        <v>0</v>
      </c>
      <c r="FS39" s="31">
        <v>7</v>
      </c>
      <c r="FT39" s="31">
        <v>7</v>
      </c>
      <c r="FU39" s="31">
        <v>7</v>
      </c>
      <c r="FV39" s="31">
        <v>7</v>
      </c>
      <c r="FW39" s="31">
        <v>7</v>
      </c>
      <c r="FX39" s="31">
        <v>7</v>
      </c>
      <c r="FY39" s="31">
        <v>7</v>
      </c>
      <c r="FZ39" s="31">
        <v>7</v>
      </c>
      <c r="GA39" s="31">
        <v>7</v>
      </c>
      <c r="GB39" s="31">
        <v>7</v>
      </c>
      <c r="GC39" s="31">
        <v>7</v>
      </c>
      <c r="GD39" s="31">
        <v>7</v>
      </c>
      <c r="GE39" s="31">
        <v>7</v>
      </c>
      <c r="GF39" s="31">
        <v>7</v>
      </c>
      <c r="GH39" s="31">
        <v>7</v>
      </c>
      <c r="GI39" s="31">
        <v>7</v>
      </c>
      <c r="GJ39" s="31">
        <v>7</v>
      </c>
      <c r="GK39" s="31">
        <v>7</v>
      </c>
      <c r="GL39" s="31">
        <v>7</v>
      </c>
      <c r="GM39" s="31">
        <v>7</v>
      </c>
      <c r="GN39" s="31">
        <v>7</v>
      </c>
      <c r="GO39" s="31">
        <v>7</v>
      </c>
      <c r="GP39" s="31">
        <v>7</v>
      </c>
      <c r="GQ39" s="31">
        <v>7</v>
      </c>
      <c r="GR39" s="31">
        <v>7</v>
      </c>
      <c r="GS39" s="31">
        <v>7</v>
      </c>
      <c r="GT39" s="31">
        <v>7</v>
      </c>
      <c r="GU39" s="31">
        <v>7</v>
      </c>
      <c r="GV39" s="31">
        <v>7</v>
      </c>
      <c r="GW39" s="31">
        <v>7</v>
      </c>
      <c r="GX39" s="31">
        <v>7</v>
      </c>
      <c r="GY39" s="31">
        <v>7</v>
      </c>
      <c r="GZ39" s="31">
        <v>7</v>
      </c>
      <c r="HA39" s="31">
        <v>7</v>
      </c>
      <c r="HB39" s="31">
        <v>7</v>
      </c>
      <c r="HD39" s="31">
        <v>7</v>
      </c>
      <c r="HE39" s="31">
        <v>7</v>
      </c>
      <c r="HF39" s="31">
        <v>7</v>
      </c>
      <c r="HG39" s="31">
        <v>7</v>
      </c>
      <c r="HH39" s="31">
        <v>7</v>
      </c>
      <c r="HI39" s="31">
        <v>7</v>
      </c>
      <c r="HJ39" s="31">
        <v>7</v>
      </c>
      <c r="HK39" s="31">
        <v>7</v>
      </c>
      <c r="HL39" s="31">
        <v>7</v>
      </c>
      <c r="HM39" s="31">
        <v>7</v>
      </c>
      <c r="HN39" s="31">
        <v>7</v>
      </c>
      <c r="HO39" s="31">
        <v>7</v>
      </c>
      <c r="HP39" s="31">
        <v>7</v>
      </c>
      <c r="HR39" s="31">
        <v>7</v>
      </c>
      <c r="HS39" s="31">
        <v>7</v>
      </c>
      <c r="HT39" s="31">
        <v>7</v>
      </c>
      <c r="HU39" s="31">
        <v>7</v>
      </c>
      <c r="HV39" s="31">
        <v>7</v>
      </c>
      <c r="HW39" s="31">
        <v>7</v>
      </c>
      <c r="HX39" s="31">
        <v>7</v>
      </c>
      <c r="HY39" s="31">
        <v>7</v>
      </c>
      <c r="HZ39" s="31">
        <v>7</v>
      </c>
      <c r="IA39" s="31">
        <v>7</v>
      </c>
      <c r="IB39" s="31">
        <v>7</v>
      </c>
      <c r="IC39" s="31">
        <v>7</v>
      </c>
      <c r="ID39" s="31">
        <v>7</v>
      </c>
      <c r="IE39" s="31">
        <v>7</v>
      </c>
      <c r="IF39" s="31">
        <v>7</v>
      </c>
      <c r="IG39" s="31">
        <v>7</v>
      </c>
      <c r="IH39" s="31">
        <v>7</v>
      </c>
      <c r="II39" s="31">
        <v>7</v>
      </c>
      <c r="IJ39" s="31">
        <v>7</v>
      </c>
      <c r="IK39" s="31">
        <v>7</v>
      </c>
      <c r="IL39" s="31">
        <v>7</v>
      </c>
      <c r="IM39" s="31">
        <v>7</v>
      </c>
      <c r="IN39" s="31">
        <v>7</v>
      </c>
      <c r="IO39" s="31">
        <v>7</v>
      </c>
      <c r="IP39" s="31">
        <v>7</v>
      </c>
      <c r="IQ39" s="31">
        <v>7</v>
      </c>
      <c r="IR39" s="31">
        <v>7</v>
      </c>
      <c r="IS39" s="31">
        <v>7</v>
      </c>
      <c r="IT39" s="31">
        <v>7</v>
      </c>
      <c r="IU39" s="31">
        <v>7</v>
      </c>
      <c r="IV39" s="31">
        <v>7</v>
      </c>
      <c r="IW39" s="31">
        <v>7</v>
      </c>
      <c r="IX39" s="31">
        <v>7</v>
      </c>
      <c r="IY39" s="19"/>
      <c r="IZ39" s="31">
        <v>7</v>
      </c>
      <c r="JA39" s="31">
        <v>7</v>
      </c>
      <c r="JB39" s="31">
        <v>7</v>
      </c>
      <c r="JC39" s="31">
        <v>7</v>
      </c>
      <c r="JD39" s="31">
        <v>7</v>
      </c>
      <c r="JE39" s="31">
        <v>7</v>
      </c>
      <c r="JF39" s="31">
        <v>7</v>
      </c>
      <c r="JG39" s="31">
        <v>7</v>
      </c>
      <c r="JH39" s="31">
        <v>7</v>
      </c>
      <c r="JI39" s="31">
        <v>7</v>
      </c>
      <c r="JJ39" s="31">
        <v>7</v>
      </c>
      <c r="JK39" s="31">
        <v>7</v>
      </c>
      <c r="JL39" s="31">
        <v>7</v>
      </c>
      <c r="JM39" s="31">
        <v>7</v>
      </c>
      <c r="JN39" s="31">
        <v>7</v>
      </c>
      <c r="JO39" s="31">
        <v>7</v>
      </c>
      <c r="JP39" s="31">
        <v>7</v>
      </c>
      <c r="JQ39" s="31">
        <v>7</v>
      </c>
      <c r="JR39" s="31">
        <v>7</v>
      </c>
      <c r="JS39" s="31">
        <v>7</v>
      </c>
      <c r="JT39" s="31">
        <v>7</v>
      </c>
      <c r="JU39" s="31">
        <v>7</v>
      </c>
      <c r="JV39" s="31">
        <v>7</v>
      </c>
      <c r="JW39" s="31">
        <v>7</v>
      </c>
      <c r="JX39" s="31">
        <v>7</v>
      </c>
      <c r="JY39" s="31">
        <v>7</v>
      </c>
      <c r="JZ39" s="31">
        <v>7</v>
      </c>
      <c r="KA39" s="31">
        <v>7</v>
      </c>
      <c r="KB39" s="31">
        <v>7</v>
      </c>
      <c r="KC39" s="31">
        <v>7</v>
      </c>
      <c r="KD39" s="31">
        <v>7</v>
      </c>
      <c r="KE39" s="31">
        <v>7</v>
      </c>
      <c r="KF39" s="31">
        <v>7</v>
      </c>
      <c r="KG39" s="31">
        <v>7</v>
      </c>
      <c r="KH39" s="31">
        <v>7</v>
      </c>
      <c r="KI39" s="31">
        <v>7</v>
      </c>
      <c r="KJ39" s="31">
        <v>7</v>
      </c>
      <c r="KK39" s="31">
        <v>7</v>
      </c>
      <c r="KL39" s="19">
        <v>0</v>
      </c>
      <c r="KM39" s="19">
        <v>0</v>
      </c>
      <c r="KN39" s="19">
        <v>0</v>
      </c>
      <c r="KO39" s="19">
        <v>0</v>
      </c>
      <c r="KP39" s="19">
        <v>0</v>
      </c>
      <c r="KQ39" s="19">
        <v>0</v>
      </c>
      <c r="KR39" s="19">
        <v>0</v>
      </c>
      <c r="KS39" s="19">
        <v>0</v>
      </c>
      <c r="KT39" s="19">
        <v>0</v>
      </c>
      <c r="KU39" s="19">
        <v>0</v>
      </c>
      <c r="KV39" s="19">
        <v>0</v>
      </c>
      <c r="KW39" s="19">
        <v>0</v>
      </c>
      <c r="KX39" s="19">
        <v>0</v>
      </c>
      <c r="KY39" s="19">
        <v>0</v>
      </c>
      <c r="KZ39" s="19">
        <v>0</v>
      </c>
      <c r="LA39" s="19">
        <v>0</v>
      </c>
      <c r="LB39" s="19">
        <v>0</v>
      </c>
      <c r="LC39" s="19">
        <v>0</v>
      </c>
      <c r="LD39" s="19">
        <v>0</v>
      </c>
      <c r="LE39" s="19">
        <v>0</v>
      </c>
      <c r="LF39" s="19">
        <v>0</v>
      </c>
      <c r="LG39" s="19">
        <v>0</v>
      </c>
      <c r="LH39" s="19">
        <v>0</v>
      </c>
      <c r="LI39" s="19">
        <v>0</v>
      </c>
      <c r="LJ39" s="19">
        <v>0</v>
      </c>
      <c r="LK39" s="19">
        <v>0</v>
      </c>
      <c r="LL39" s="19">
        <v>0</v>
      </c>
      <c r="LM39" s="19">
        <v>0</v>
      </c>
      <c r="LN39" s="19">
        <v>0</v>
      </c>
      <c r="LO39" s="19">
        <v>0</v>
      </c>
      <c r="LP39" s="19">
        <v>0</v>
      </c>
      <c r="LQ39" s="19">
        <v>0</v>
      </c>
      <c r="LR39" s="19">
        <v>4</v>
      </c>
      <c r="LS39" s="19">
        <v>4</v>
      </c>
      <c r="LT39" s="19">
        <v>4</v>
      </c>
      <c r="LU39" s="19">
        <v>4</v>
      </c>
      <c r="LV39" s="19"/>
      <c r="LW39" s="19"/>
      <c r="LX39" s="32"/>
      <c r="LY39" s="32"/>
      <c r="LZ39" s="32"/>
      <c r="MA39" s="32"/>
      <c r="MB39" s="32"/>
      <c r="MC39" s="32"/>
      <c r="MD39" s="32"/>
      <c r="ME39" s="32"/>
      <c r="MF39" s="32"/>
      <c r="MG39" s="32"/>
    </row>
    <row r="40" spans="1:345" s="3" customFormat="1">
      <c r="A40" s="3" t="s">
        <v>110</v>
      </c>
      <c r="B40" s="116">
        <f>B37+B38/20+B39/240</f>
        <v>0</v>
      </c>
      <c r="C40" s="116">
        <f t="shared" ref="C40" si="101">C37+C38/20+C39/240</f>
        <v>0</v>
      </c>
      <c r="D40" s="116">
        <f t="shared" ref="D40" si="102">D37+D38/20+D39/240</f>
        <v>0</v>
      </c>
      <c r="E40" s="116">
        <f t="shared" ref="E40" si="103">E37+E38/20+E39/240</f>
        <v>0</v>
      </c>
      <c r="F40" s="116">
        <f t="shared" ref="F40" si="104">F37+F38/20+F39/240</f>
        <v>0</v>
      </c>
      <c r="G40" s="116">
        <f t="shared" ref="G40" si="105">G37+G38/20+G39/240</f>
        <v>0</v>
      </c>
      <c r="H40" s="116">
        <f t="shared" ref="H40" si="106">H37+H38/20+H39/240</f>
        <v>0</v>
      </c>
      <c r="I40" s="116">
        <f t="shared" ref="I40" si="107">I37+I38/20+I39/240</f>
        <v>0</v>
      </c>
      <c r="J40" s="116">
        <f t="shared" ref="J40" si="108">J37+J38/20+J39/240</f>
        <v>0</v>
      </c>
      <c r="K40" s="116">
        <f t="shared" ref="K40" si="109">K37+K38/20+K39/240</f>
        <v>0</v>
      </c>
      <c r="L40" s="116">
        <f t="shared" ref="L40" si="110">L37+L38/20+L39/240</f>
        <v>0</v>
      </c>
      <c r="M40" s="116">
        <f t="shared" ref="M40" si="111">M37+M38/20+M39/240</f>
        <v>0</v>
      </c>
      <c r="N40" s="116">
        <f t="shared" ref="N40" si="112">N37+N38/20+N39/240</f>
        <v>0</v>
      </c>
      <c r="O40" s="116">
        <f t="shared" ref="O40" si="113">O37+O38/20+O39/240</f>
        <v>0</v>
      </c>
      <c r="P40" s="116">
        <f t="shared" ref="P40" si="114">P37+P38/20+P39/240</f>
        <v>0</v>
      </c>
      <c r="Q40" s="116">
        <f t="shared" ref="Q40" si="115">Q37+Q38/20+Q39/240</f>
        <v>0</v>
      </c>
      <c r="R40" s="116">
        <f t="shared" ref="R40" si="116">R37+R38/20+R39/240</f>
        <v>0</v>
      </c>
      <c r="S40" s="116">
        <f t="shared" ref="S40" si="117">S37+S38/20+S39/240</f>
        <v>0</v>
      </c>
      <c r="T40" s="116">
        <f t="shared" ref="T40" si="118">T37+T38/20+T39/240</f>
        <v>0</v>
      </c>
      <c r="U40" s="116">
        <f t="shared" ref="U40" si="119">U37+U38/20+U39/240</f>
        <v>0</v>
      </c>
      <c r="V40" s="116">
        <f t="shared" ref="V40" si="120">V37+V38/20+V39/240</f>
        <v>0</v>
      </c>
      <c r="W40" s="116">
        <f t="shared" ref="W40" si="121">W37+W38/20+W39/240</f>
        <v>0</v>
      </c>
      <c r="X40" s="116">
        <f t="shared" ref="X40" si="122">X37+X38/20+X39/240</f>
        <v>0</v>
      </c>
      <c r="Y40" s="116">
        <f t="shared" ref="Y40" si="123">Y37+Y38/20+Y39/240</f>
        <v>0</v>
      </c>
      <c r="Z40" s="116">
        <f t="shared" ref="Z40" si="124">Z37+Z38/20+Z39/240</f>
        <v>0</v>
      </c>
      <c r="AA40" s="116">
        <f t="shared" ref="AA40" si="125">AA37+AA38/20+AA39/240</f>
        <v>0</v>
      </c>
      <c r="AB40" s="116">
        <f t="shared" ref="AB40" si="126">AB37+AB38/20+AB39/240</f>
        <v>0</v>
      </c>
      <c r="AC40" s="116">
        <f t="shared" ref="AC40" si="127">AC37+AC38/20+AC39/240</f>
        <v>0</v>
      </c>
      <c r="AD40" s="116">
        <f t="shared" ref="AD40" si="128">AD37+AD38/20+AD39/240</f>
        <v>0</v>
      </c>
      <c r="AE40" s="116">
        <f t="shared" ref="AE40" si="129">AE37+AE38/20+AE39/240</f>
        <v>0</v>
      </c>
      <c r="AF40" s="116">
        <f t="shared" ref="AF40" si="130">AF37+AF38/20+AF39/240</f>
        <v>0</v>
      </c>
      <c r="AG40" s="116">
        <f t="shared" ref="AG40" si="131">AG37+AG38/20+AG39/240</f>
        <v>0</v>
      </c>
      <c r="AH40" s="116">
        <f t="shared" ref="AH40" si="132">AH37+AH38/20+AH39/240</f>
        <v>0</v>
      </c>
      <c r="AI40" s="116">
        <f t="shared" ref="AI40" si="133">AI37+AI38/20+AI39/240</f>
        <v>0</v>
      </c>
      <c r="AJ40" s="116">
        <f t="shared" ref="AJ40" si="134">AJ37+AJ38/20+AJ39/240</f>
        <v>0</v>
      </c>
      <c r="AK40" s="116">
        <f t="shared" ref="AK40" si="135">AK37+AK38/20+AK39/240</f>
        <v>0</v>
      </c>
      <c r="AL40" s="116">
        <f t="shared" ref="AL40" si="136">AL37+AL38/20+AL39/240</f>
        <v>0</v>
      </c>
      <c r="AM40" s="116">
        <f t="shared" ref="AM40" si="137">AM37+AM38/20+AM39/240</f>
        <v>0</v>
      </c>
      <c r="AN40" s="116">
        <f t="shared" ref="AN40" si="138">AN37+AN38/20+AN39/240</f>
        <v>0</v>
      </c>
      <c r="AO40" s="116">
        <f t="shared" ref="AO40" si="139">AO37+AO38/20+AO39/240</f>
        <v>0</v>
      </c>
      <c r="AP40" s="116">
        <f t="shared" ref="AP40" si="140">AP37+AP38/20+AP39/240</f>
        <v>2024.4583333333335</v>
      </c>
      <c r="AQ40" s="116">
        <f t="shared" ref="AQ40" si="141">AQ37+AQ38/20+AQ39/240</f>
        <v>4528.6791666666659</v>
      </c>
      <c r="AR40" s="116">
        <f t="shared" ref="AR40" si="142">AR37+AR38/20+AR39/240</f>
        <v>4528.6791666666659</v>
      </c>
      <c r="AS40" s="116">
        <f t="shared" ref="AS40" si="143">AS37+AS38/20+AS39/240</f>
        <v>4528.6791666666659</v>
      </c>
      <c r="AT40" s="116">
        <f t="shared" ref="AT40" si="144">AT37+AT38/20+AT39/240</f>
        <v>4528.6791666666659</v>
      </c>
      <c r="AU40" s="116">
        <f t="shared" ref="AU40" si="145">AU37+AU38/20+AU39/240</f>
        <v>4528.6791666666659</v>
      </c>
      <c r="AV40" s="116">
        <f t="shared" ref="AV40" si="146">AV37+AV38/20+AV39/240</f>
        <v>4528.6791666666659</v>
      </c>
      <c r="AW40" s="116">
        <f t="shared" ref="AW40" si="147">AW37+AW38/20+AW39/240</f>
        <v>0</v>
      </c>
      <c r="AX40" s="116">
        <f t="shared" ref="AX40" si="148">AX37+AX38/20+AX39/240</f>
        <v>4528.6791666666659</v>
      </c>
      <c r="AY40" s="116">
        <f t="shared" ref="AY40" si="149">AY37+AY38/20+AY39/240</f>
        <v>0</v>
      </c>
      <c r="AZ40" s="116">
        <f t="shared" ref="AZ40" si="150">AZ37+AZ38/20+AZ39/240</f>
        <v>4528.6791666666659</v>
      </c>
      <c r="BA40" s="116">
        <f t="shared" ref="BA40" si="151">BA37+BA38/20+BA39/240</f>
        <v>4528.6791666666659</v>
      </c>
      <c r="BB40" s="116">
        <f t="shared" ref="BB40" si="152">BB37+BB38/20+BB39/240</f>
        <v>0</v>
      </c>
      <c r="BC40" s="116">
        <f t="shared" ref="BC40" si="153">BC37+BC38/20+BC39/240</f>
        <v>0</v>
      </c>
      <c r="BD40" s="116">
        <f t="shared" ref="BD40" si="154">BD37+BD38/20+BD39/240</f>
        <v>4528.6791666666659</v>
      </c>
      <c r="BE40" s="116">
        <f t="shared" ref="BE40" si="155">BE37+BE38/20+BE39/240</f>
        <v>0</v>
      </c>
      <c r="BF40" s="116">
        <f t="shared" ref="BF40" si="156">BF37+BF38/20+BF39/240</f>
        <v>0</v>
      </c>
      <c r="BG40" s="116">
        <f t="shared" ref="BG40" si="157">BG37+BG38/20+BG39/240</f>
        <v>4528.6791666666659</v>
      </c>
      <c r="BH40" s="116">
        <f t="shared" ref="BH40" si="158">BH37+BH38/20+BH39/240</f>
        <v>4528.6791666666659</v>
      </c>
      <c r="BI40" s="116">
        <f t="shared" ref="BI40" si="159">BI37+BI38/20+BI39/240</f>
        <v>4528.6791666666659</v>
      </c>
      <c r="BJ40" s="116">
        <f t="shared" ref="BJ40" si="160">BJ37+BJ38/20+BJ39/240</f>
        <v>0</v>
      </c>
      <c r="BK40" s="116">
        <f t="shared" ref="BK40" si="161">BK37+BK38/20+BK39/240</f>
        <v>4528.6791666666659</v>
      </c>
      <c r="BL40" s="116">
        <f t="shared" ref="BL40" si="162">BL37+BL38/20+BL39/240</f>
        <v>0</v>
      </c>
      <c r="BM40" s="116">
        <f t="shared" ref="BM40" si="163">BM37+BM38/20+BM39/240</f>
        <v>4528.6791666666659</v>
      </c>
      <c r="BN40" s="116">
        <f t="shared" ref="BN40" si="164">BN37+BN38/20+BN39/240</f>
        <v>4528.6791666666659</v>
      </c>
      <c r="BO40" s="116">
        <f t="shared" ref="BO40" si="165">BO37+BO38/20+BO39/240</f>
        <v>4528.6791666666659</v>
      </c>
      <c r="BP40" s="116">
        <f t="shared" ref="BP40" si="166">BP37+BP38/20+BP39/240</f>
        <v>4528.6791666666659</v>
      </c>
      <c r="BQ40" s="116">
        <f t="shared" ref="BQ40" si="167">BQ37+BQ38/20+BQ39/240</f>
        <v>4528.6791666666659</v>
      </c>
      <c r="BR40" s="116">
        <f t="shared" ref="BR40" si="168">BR37+BR38/20+BR39/240</f>
        <v>4528.6791666666659</v>
      </c>
      <c r="BS40" s="116">
        <f t="shared" ref="BS40" si="169">BS37+BS38/20+BS39/240</f>
        <v>4528.6791666666659</v>
      </c>
      <c r="BT40" s="116">
        <f t="shared" ref="BT40" si="170">BT37+BT38/20+BT39/240</f>
        <v>4528.6791666666659</v>
      </c>
      <c r="BU40" s="116">
        <f t="shared" ref="BU40" si="171">BU37+BU38/20+BU39/240</f>
        <v>4528.6791666666659</v>
      </c>
      <c r="BV40" s="116">
        <f t="shared" ref="BV40" si="172">BV37+BV38/20+BV39/240</f>
        <v>4528.6791666666659</v>
      </c>
      <c r="BW40" s="116">
        <f t="shared" ref="BW40" si="173">BW37+BW38/20+BW39/240</f>
        <v>0</v>
      </c>
      <c r="BX40" s="116">
        <f t="shared" ref="BX40" si="174">BX37+BX38/20+BX39/240</f>
        <v>0</v>
      </c>
      <c r="BY40" s="116">
        <f t="shared" ref="BY40" si="175">BY37+BY38/20+BY39/240</f>
        <v>4528.6791666666659</v>
      </c>
      <c r="BZ40" s="116">
        <f t="shared" ref="BZ40" si="176">BZ37+BZ38/20+BZ39/240</f>
        <v>0</v>
      </c>
      <c r="CA40" s="116">
        <f t="shared" ref="CA40" si="177">CA37+CA38/20+CA39/240</f>
        <v>0</v>
      </c>
      <c r="CB40" s="116">
        <f t="shared" ref="CB40" si="178">CB37+CB38/20+CB39/240</f>
        <v>0</v>
      </c>
      <c r="CC40" s="116">
        <f t="shared" ref="CC40" si="179">CC37+CC38/20+CC39/240</f>
        <v>0</v>
      </c>
      <c r="CD40" s="116">
        <f t="shared" ref="CD40" si="180">CD37+CD38/20+CD39/240</f>
        <v>0</v>
      </c>
      <c r="CE40" s="116">
        <f t="shared" ref="CE40" si="181">CE37+CE38/20+CE39/240</f>
        <v>0</v>
      </c>
      <c r="CF40" s="116">
        <f t="shared" ref="CF40" si="182">CF37+CF38/20+CF39/240</f>
        <v>0</v>
      </c>
      <c r="CG40" s="116">
        <f t="shared" ref="CG40" si="183">CG37+CG38/20+CG39/240</f>
        <v>0</v>
      </c>
      <c r="CH40" s="116">
        <f t="shared" ref="CH40" si="184">CH37+CH38/20+CH39/240</f>
        <v>0</v>
      </c>
      <c r="CI40" s="116">
        <f t="shared" ref="CI40" si="185">CI37+CI38/20+CI39/240</f>
        <v>0</v>
      </c>
      <c r="CJ40" s="116">
        <f t="shared" ref="CJ40" si="186">CJ37+CJ38/20+CJ39/240</f>
        <v>0</v>
      </c>
      <c r="CK40" s="116">
        <f t="shared" ref="CK40" si="187">CK37+CK38/20+CK39/240</f>
        <v>0</v>
      </c>
      <c r="CL40" s="116">
        <f t="shared" ref="CL40" si="188">CL37+CL38/20+CL39/240</f>
        <v>0</v>
      </c>
      <c r="CM40" s="116">
        <f t="shared" ref="CM40" si="189">CM37+CM38/20+CM39/240</f>
        <v>0</v>
      </c>
      <c r="CN40" s="116">
        <f t="shared" ref="CN40" si="190">CN37+CN38/20+CN39/240</f>
        <v>0</v>
      </c>
      <c r="CO40" s="116">
        <f t="shared" ref="CO40" si="191">CO37+CO38/20+CO39/240</f>
        <v>0</v>
      </c>
      <c r="CP40" s="116">
        <f t="shared" ref="CP40" si="192">CP37+CP38/20+CP39/240</f>
        <v>0</v>
      </c>
      <c r="CQ40" s="116">
        <f t="shared" ref="CQ40" si="193">CQ37+CQ38/20+CQ39/240</f>
        <v>0</v>
      </c>
      <c r="CR40" s="116">
        <f t="shared" ref="CR40" si="194">CR37+CR38/20+CR39/240</f>
        <v>0</v>
      </c>
      <c r="CS40" s="116">
        <f t="shared" ref="CS40" si="195">CS37+CS38/20+CS39/240</f>
        <v>0</v>
      </c>
      <c r="CT40" s="116">
        <f t="shared" ref="CT40" si="196">CT37+CT38/20+CT39/240</f>
        <v>0</v>
      </c>
      <c r="CU40" s="116">
        <f t="shared" ref="CU40" si="197">CU37+CU38/20+CU39/240</f>
        <v>0</v>
      </c>
      <c r="CV40" s="116">
        <f t="shared" ref="CV40" si="198">CV37+CV38/20+CV39/240</f>
        <v>0</v>
      </c>
      <c r="CW40" s="116">
        <f t="shared" ref="CW40" si="199">CW37+CW38/20+CW39/240</f>
        <v>0</v>
      </c>
      <c r="CX40" s="116">
        <f t="shared" ref="CX40" si="200">CX37+CX38/20+CX39/240</f>
        <v>0</v>
      </c>
      <c r="CY40" s="116">
        <f t="shared" ref="CY40" si="201">CY37+CY38/20+CY39/240</f>
        <v>0</v>
      </c>
      <c r="CZ40" s="116">
        <f t="shared" ref="CZ40" si="202">CZ37+CZ38/20+CZ39/240</f>
        <v>0</v>
      </c>
      <c r="DA40" s="116">
        <f t="shared" ref="DA40" si="203">DA37+DA38/20+DA39/240</f>
        <v>0</v>
      </c>
      <c r="DB40" s="116">
        <f t="shared" ref="DB40" si="204">DB37+DB38/20+DB39/240</f>
        <v>0</v>
      </c>
      <c r="DC40" s="116">
        <f t="shared" ref="DC40" si="205">DC37+DC38/20+DC39/240</f>
        <v>0</v>
      </c>
      <c r="DD40" s="116">
        <f t="shared" ref="DD40" si="206">DD37+DD38/20+DD39/240</f>
        <v>0</v>
      </c>
      <c r="DE40" s="116">
        <f t="shared" ref="DE40" si="207">DE37+DE38/20+DE39/240</f>
        <v>0</v>
      </c>
      <c r="DF40" s="116">
        <f t="shared" ref="DF40" si="208">DF37+DF38/20+DF39/240</f>
        <v>0</v>
      </c>
      <c r="DG40" s="116">
        <f t="shared" ref="DG40" si="209">DG37+DG38/20+DG39/240</f>
        <v>0</v>
      </c>
      <c r="DH40" s="116">
        <f t="shared" ref="DH40" si="210">DH37+DH38/20+DH39/240</f>
        <v>0</v>
      </c>
      <c r="DI40" s="116">
        <f t="shared" ref="DI40" si="211">DI37+DI38/20+DI39/240</f>
        <v>0</v>
      </c>
      <c r="DJ40" s="116">
        <f t="shared" ref="DJ40" si="212">DJ37+DJ38/20+DJ39/240</f>
        <v>0</v>
      </c>
      <c r="DK40" s="116">
        <f t="shared" ref="DK40" si="213">DK37+DK38/20+DK39/240</f>
        <v>0</v>
      </c>
      <c r="DL40" s="116">
        <f t="shared" ref="DL40" si="214">DL37+DL38/20+DL39/240</f>
        <v>0</v>
      </c>
      <c r="DM40" s="116">
        <f t="shared" ref="DM40" si="215">DM37+DM38/20+DM39/240</f>
        <v>0</v>
      </c>
      <c r="DN40" s="116">
        <f t="shared" ref="DN40" si="216">DN37+DN38/20+DN39/240</f>
        <v>0</v>
      </c>
      <c r="DO40" s="116">
        <f t="shared" ref="DO40" si="217">DO37+DO38/20+DO39/240</f>
        <v>0</v>
      </c>
      <c r="DP40" s="116">
        <f t="shared" ref="DP40" si="218">DP37+DP38/20+DP39/240</f>
        <v>0</v>
      </c>
      <c r="DQ40" s="116">
        <f t="shared" ref="DQ40" si="219">DQ37+DQ38/20+DQ39/240</f>
        <v>0</v>
      </c>
      <c r="DR40" s="116">
        <f t="shared" ref="DR40" si="220">DR37+DR38/20+DR39/240</f>
        <v>0</v>
      </c>
      <c r="DS40" s="116">
        <f t="shared" ref="DS40" si="221">DS37+DS38/20+DS39/240</f>
        <v>0</v>
      </c>
      <c r="DT40" s="116">
        <f t="shared" ref="DT40" si="222">DT37+DT38/20+DT39/240</f>
        <v>0</v>
      </c>
      <c r="DU40" s="116">
        <f t="shared" ref="DU40" si="223">DU37+DU38/20+DU39/240</f>
        <v>0</v>
      </c>
      <c r="DV40" s="116">
        <f t="shared" ref="DV40" si="224">DV37+DV38/20+DV39/240</f>
        <v>0</v>
      </c>
      <c r="DW40" s="116">
        <f t="shared" ref="DW40" si="225">DW37+DW38/20+DW39/240</f>
        <v>0</v>
      </c>
      <c r="DX40" s="116">
        <f t="shared" ref="DX40" si="226">DX37+DX38/20+DX39/240</f>
        <v>0</v>
      </c>
      <c r="DY40" s="116">
        <f t="shared" ref="DY40" si="227">DY37+DY38/20+DY39/240</f>
        <v>0</v>
      </c>
      <c r="DZ40" s="116">
        <f t="shared" ref="DZ40" si="228">DZ37+DZ38/20+DZ39/240</f>
        <v>0</v>
      </c>
      <c r="EA40" s="116">
        <f t="shared" ref="EA40" si="229">EA37+EA38/20+EA39/240</f>
        <v>0</v>
      </c>
      <c r="EB40" s="116">
        <f t="shared" ref="EB40" si="230">EB37+EB38/20+EB39/240</f>
        <v>0</v>
      </c>
      <c r="EC40" s="116">
        <f t="shared" ref="EC40" si="231">EC37+EC38/20+EC39/240</f>
        <v>4528.6791666666659</v>
      </c>
      <c r="ED40" s="116">
        <f t="shared" ref="ED40" si="232">ED37+ED38/20+ED39/240</f>
        <v>4528.6791666666659</v>
      </c>
      <c r="EE40" s="116">
        <f t="shared" ref="EE40" si="233">EE37+EE38/20+EE39/240</f>
        <v>4528.6791666666659</v>
      </c>
      <c r="EF40" s="116">
        <f t="shared" ref="EF40" si="234">EF37+EF38/20+EF39/240</f>
        <v>4528.6791666666659</v>
      </c>
      <c r="EG40" s="116">
        <f t="shared" ref="EG40" si="235">EG37+EG38/20+EG39/240</f>
        <v>4528.6791666666659</v>
      </c>
      <c r="EH40" s="116">
        <f t="shared" ref="EH40" si="236">EH37+EH38/20+EH39/240</f>
        <v>4528.6791666666659</v>
      </c>
      <c r="EI40" s="116">
        <f t="shared" ref="EI40" si="237">EI37+EI38/20+EI39/240</f>
        <v>4528.6791666666659</v>
      </c>
      <c r="EJ40" s="116">
        <f t="shared" ref="EJ40" si="238">EJ37+EJ38/20+EJ39/240</f>
        <v>0</v>
      </c>
      <c r="EK40" s="116">
        <f t="shared" ref="EK40" si="239">EK37+EK38/20+EK39/240</f>
        <v>0</v>
      </c>
      <c r="EL40" s="116">
        <f t="shared" ref="EL40" si="240">EL37+EL38/20+EL39/240</f>
        <v>4528.6791666666659</v>
      </c>
      <c r="EM40" s="116">
        <f t="shared" ref="EM40" si="241">EM37+EM38/20+EM39/240</f>
        <v>4528.6791666666659</v>
      </c>
      <c r="EN40" s="116">
        <f t="shared" ref="EN40" si="242">EN37+EN38/20+EN39/240</f>
        <v>4528.6791666666659</v>
      </c>
      <c r="EO40" s="116">
        <f t="shared" ref="EO40:EP40" si="243">EO37+EO38/20+EO39/240</f>
        <v>4528.6791666666659</v>
      </c>
      <c r="EP40" s="116">
        <f t="shared" si="243"/>
        <v>4528.6791666666659</v>
      </c>
      <c r="EQ40" s="116">
        <f t="shared" ref="EQ40" si="244">EQ37+EQ38/20+EQ39/240</f>
        <v>4528.6791666666659</v>
      </c>
      <c r="ER40" s="116">
        <f t="shared" ref="ER40:ES40" si="245">ER37+ER38/20+ER39/240</f>
        <v>4528.6791666666659</v>
      </c>
      <c r="ES40" s="116">
        <f t="shared" si="245"/>
        <v>4528.6791666666659</v>
      </c>
      <c r="ET40" s="116">
        <f t="shared" ref="ET40:EU40" si="246">ET37+ET38/20+ET39/240</f>
        <v>4528.6791666666659</v>
      </c>
      <c r="EU40" s="116">
        <f t="shared" si="246"/>
        <v>4528.6791666666659</v>
      </c>
      <c r="EV40" s="116">
        <v>4528.6791999999996</v>
      </c>
      <c r="EW40" s="116">
        <v>4528.6791999999996</v>
      </c>
      <c r="EX40" s="116">
        <v>4528.6791999999996</v>
      </c>
      <c r="EY40" s="116">
        <v>4528.6791999999996</v>
      </c>
      <c r="EZ40" s="116">
        <v>4528.6791999999996</v>
      </c>
      <c r="FA40" s="116">
        <v>4528.6791999999996</v>
      </c>
      <c r="FB40" s="116">
        <v>4528.6791999999996</v>
      </c>
      <c r="FC40" s="116">
        <v>4528.6791999999996</v>
      </c>
      <c r="FD40" s="116">
        <v>4528.6791999999996</v>
      </c>
      <c r="FE40" s="116">
        <v>4528.6791999999996</v>
      </c>
      <c r="FF40" s="116">
        <v>4528.6791999999996</v>
      </c>
      <c r="FG40" s="116">
        <v>4528.6791999999996</v>
      </c>
      <c r="FH40" s="116">
        <v>4528.6791999999996</v>
      </c>
      <c r="FI40" s="116">
        <f t="shared" ref="FI40" si="247">FI37+FI38/20+FI39/240</f>
        <v>0</v>
      </c>
      <c r="FJ40" s="116">
        <v>4528.6791999999996</v>
      </c>
      <c r="FK40" s="116">
        <v>4528.6791999999996</v>
      </c>
      <c r="FL40" s="116">
        <v>4528.6791999999996</v>
      </c>
      <c r="FM40" s="116">
        <v>4528.6791999999996</v>
      </c>
      <c r="FN40" s="116">
        <v>4528.6791999999996</v>
      </c>
      <c r="FO40" s="116">
        <v>4528.6791999999996</v>
      </c>
      <c r="FP40" s="116">
        <v>4528.6791999999996</v>
      </c>
      <c r="FQ40" s="116">
        <v>4528.6791999999996</v>
      </c>
      <c r="FR40" s="116">
        <f t="shared" ref="FR40" si="248">FR37+FR38/20+FR39/240</f>
        <v>4529</v>
      </c>
      <c r="FS40" s="116">
        <v>4528.6791999999996</v>
      </c>
      <c r="FT40" s="116">
        <v>4528.6791999999996</v>
      </c>
      <c r="FU40" s="116">
        <v>4528.6791999999996</v>
      </c>
      <c r="FV40" s="116">
        <v>4528.6791999999996</v>
      </c>
      <c r="FW40" s="116">
        <v>4528.6791999999996</v>
      </c>
      <c r="FX40" s="116">
        <v>4528.6791999999996</v>
      </c>
      <c r="FY40" s="116">
        <v>4528.6791999999996</v>
      </c>
      <c r="FZ40" s="116">
        <v>4528.6791999999996</v>
      </c>
      <c r="GA40" s="116">
        <v>4528.6791999999996</v>
      </c>
      <c r="GB40" s="116">
        <v>4528.6791999999996</v>
      </c>
      <c r="GC40" s="116">
        <v>4528.6791999999996</v>
      </c>
      <c r="GD40" s="116">
        <f t="shared" ref="GD40:GE40" si="249">GD37+GD38/20+GD39/240</f>
        <v>2578.6791666666668</v>
      </c>
      <c r="GE40" s="116">
        <f t="shared" si="249"/>
        <v>2578.6791666666668</v>
      </c>
      <c r="GF40" s="116">
        <f t="shared" ref="GF40:GH40" si="250">GF37+GF38/20+GF39/240</f>
        <v>2578.6791666666668</v>
      </c>
      <c r="GG40" s="116">
        <f t="shared" ref="GG40" si="251">GG37+GG38/20+GG39/240</f>
        <v>0</v>
      </c>
      <c r="GH40" s="116">
        <f t="shared" si="250"/>
        <v>2578.6791666666668</v>
      </c>
      <c r="GI40" s="116">
        <f t="shared" ref="GI40:GJ40" si="252">GI37+GI38/20+GI39/240</f>
        <v>2578.6791666666668</v>
      </c>
      <c r="GJ40" s="116">
        <f t="shared" si="252"/>
        <v>2578.6791666666668</v>
      </c>
      <c r="GK40" s="116">
        <f t="shared" ref="GK40:GL40" si="253">GK37+GK38/20+GK39/240</f>
        <v>2578.6791666666668</v>
      </c>
      <c r="GL40" s="116">
        <f t="shared" si="253"/>
        <v>2578.6791666666668</v>
      </c>
      <c r="GM40" s="116">
        <f t="shared" ref="GM40:GN40" si="254">GM37+GM38/20+GM39/240</f>
        <v>2578.6791666666668</v>
      </c>
      <c r="GN40" s="116">
        <f t="shared" si="254"/>
        <v>2578.6791666666668</v>
      </c>
      <c r="GO40" s="116">
        <f t="shared" ref="GO40:GP40" si="255">GO37+GO38/20+GO39/240</f>
        <v>2578.6791666666668</v>
      </c>
      <c r="GP40" s="116">
        <f t="shared" si="255"/>
        <v>2578.6791666666668</v>
      </c>
      <c r="GQ40" s="116">
        <f t="shared" ref="GQ40:GR40" si="256">GQ37+GQ38/20+GQ39/240</f>
        <v>2578.6791666666668</v>
      </c>
      <c r="GR40" s="116">
        <f t="shared" si="256"/>
        <v>2578.6791666666668</v>
      </c>
      <c r="GS40" s="116">
        <f t="shared" ref="GS40" si="257">GS37+GS38/20+GS39/240</f>
        <v>2578.6791666666668</v>
      </c>
      <c r="GT40" s="116">
        <f t="shared" ref="GT40:GU40" si="258">GT37+GT38/20+GT39/240</f>
        <v>2578.6791666666668</v>
      </c>
      <c r="GU40" s="116">
        <f t="shared" si="258"/>
        <v>2578.6791666666668</v>
      </c>
      <c r="GV40" s="116">
        <f t="shared" ref="GV40:GW40" si="259">GV37+GV38/20+GV39/240</f>
        <v>2578.6791666666668</v>
      </c>
      <c r="GW40" s="116">
        <f t="shared" si="259"/>
        <v>2578.6791666666668</v>
      </c>
      <c r="GX40" s="116">
        <f t="shared" ref="GX40:GY40" si="260">GX37+GX38/20+GX39/240</f>
        <v>2578.6791666666668</v>
      </c>
      <c r="GY40" s="116">
        <f t="shared" si="260"/>
        <v>2578.6791666666668</v>
      </c>
      <c r="GZ40" s="116">
        <f t="shared" ref="GZ40:HA40" si="261">GZ37+GZ38/20+GZ39/240</f>
        <v>2578.6791666666668</v>
      </c>
      <c r="HA40" s="116">
        <f t="shared" si="261"/>
        <v>2578.6791666666668</v>
      </c>
      <c r="HB40" s="116">
        <f t="shared" ref="HB40:HD40" si="262">HB37+HB38/20+HB39/240</f>
        <v>2578.6791666666668</v>
      </c>
      <c r="HC40" s="116">
        <f t="shared" ref="HC40" si="263">HC37+HC38/20+HC39/240</f>
        <v>0</v>
      </c>
      <c r="HD40" s="116">
        <f t="shared" si="262"/>
        <v>2578.6791666666668</v>
      </c>
      <c r="HE40" s="116">
        <f t="shared" ref="HE40:HF40" si="264">HE37+HE38/20+HE39/240</f>
        <v>2578.6791666666668</v>
      </c>
      <c r="HF40" s="116">
        <f t="shared" si="264"/>
        <v>2578.6791666666668</v>
      </c>
      <c r="HG40" s="116">
        <f t="shared" ref="HG40:HH40" si="265">HG37+HG38/20+HG39/240</f>
        <v>2578.6791666666668</v>
      </c>
      <c r="HH40" s="116">
        <f t="shared" si="265"/>
        <v>2578.6791666666668</v>
      </c>
      <c r="HI40" s="116">
        <f t="shared" ref="HI40:HJ40" si="266">HI37+HI38/20+HI39/240</f>
        <v>2578.6791666666668</v>
      </c>
      <c r="HJ40" s="116">
        <f t="shared" si="266"/>
        <v>2578.6791666666668</v>
      </c>
      <c r="HK40" s="116">
        <f t="shared" ref="HK40:HL40" si="267">HK37+HK38/20+HK39/240</f>
        <v>2578.6791666666668</v>
      </c>
      <c r="HL40" s="116">
        <f t="shared" si="267"/>
        <v>2578.6791666666668</v>
      </c>
      <c r="HM40" s="116">
        <f t="shared" ref="HM40:HN40" si="268">HM37+HM38/20+HM39/240</f>
        <v>2578.6791666666668</v>
      </c>
      <c r="HN40" s="116">
        <f t="shared" si="268"/>
        <v>2578.6791666666668</v>
      </c>
      <c r="HO40" s="116">
        <f t="shared" ref="HO40:HP40" si="269">HO37+HO38/20+HO39/240</f>
        <v>2578.6791666666668</v>
      </c>
      <c r="HP40" s="116">
        <f t="shared" si="269"/>
        <v>2578.6791666666668</v>
      </c>
      <c r="HQ40" s="116">
        <f t="shared" ref="HQ40:HR40" si="270">HQ37+HQ38/20+HQ39/240</f>
        <v>0</v>
      </c>
      <c r="HR40" s="116">
        <f t="shared" si="270"/>
        <v>2578.6791666666668</v>
      </c>
      <c r="HS40" s="116">
        <f t="shared" ref="HS40:HT40" si="271">HS37+HS38/20+HS39/240</f>
        <v>2578.6791666666668</v>
      </c>
      <c r="HT40" s="116">
        <f t="shared" si="271"/>
        <v>2578.6791666666668</v>
      </c>
      <c r="HU40" s="116">
        <f t="shared" ref="HU40:HV40" si="272">HU37+HU38/20+HU39/240</f>
        <v>2578.6791666666668</v>
      </c>
      <c r="HV40" s="116">
        <f t="shared" si="272"/>
        <v>2578.6791666666668</v>
      </c>
      <c r="HW40" s="116">
        <f t="shared" ref="HW40:HX40" si="273">HW37+HW38/20+HW39/240</f>
        <v>2578.6791666666668</v>
      </c>
      <c r="HX40" s="116">
        <f t="shared" si="273"/>
        <v>2578.6791666666668</v>
      </c>
      <c r="HY40" s="116">
        <f t="shared" ref="HY40:HZ40" si="274">HY37+HY38/20+HY39/240</f>
        <v>2578.6791666666668</v>
      </c>
      <c r="HZ40" s="116">
        <f t="shared" si="274"/>
        <v>2578.6791666666668</v>
      </c>
      <c r="IA40" s="116">
        <f t="shared" ref="IA40:IB40" si="275">IA37+IA38/20+IA39/240</f>
        <v>2578.6791666666668</v>
      </c>
      <c r="IB40" s="116">
        <f t="shared" si="275"/>
        <v>2578.6791666666668</v>
      </c>
      <c r="IC40" s="116">
        <f t="shared" ref="IC40:ID40" si="276">IC37+IC38/20+IC39/240</f>
        <v>2578.6791666666668</v>
      </c>
      <c r="ID40" s="116">
        <f t="shared" si="276"/>
        <v>2578.6791666666668</v>
      </c>
      <c r="IE40" s="116">
        <f t="shared" ref="IE40:IF40" si="277">IE37+IE38/20+IE39/240</f>
        <v>2578.6791666666668</v>
      </c>
      <c r="IF40" s="116">
        <f t="shared" si="277"/>
        <v>2578.6791666666668</v>
      </c>
      <c r="IG40" s="116">
        <f t="shared" ref="IG40:IH40" si="278">IG37+IG38/20+IG39/240</f>
        <v>2578.6791666666668</v>
      </c>
      <c r="IH40" s="116">
        <f t="shared" si="278"/>
        <v>2578.6791666666668</v>
      </c>
      <c r="II40" s="116">
        <f t="shared" ref="II40:IJ40" si="279">II37+II38/20+II39/240</f>
        <v>2578.6791666666668</v>
      </c>
      <c r="IJ40" s="116">
        <f t="shared" si="279"/>
        <v>2578.6791666666668</v>
      </c>
      <c r="IK40" s="116">
        <f t="shared" ref="IK40:IL40" si="280">IK37+IK38/20+IK39/240</f>
        <v>2578.6791666666668</v>
      </c>
      <c r="IL40" s="116">
        <f t="shared" si="280"/>
        <v>2578.6791666666668</v>
      </c>
      <c r="IM40" s="116">
        <f t="shared" ref="IM40:IN40" si="281">IM37+IM38/20+IM39/240</f>
        <v>2578.6791666666668</v>
      </c>
      <c r="IN40" s="116">
        <f t="shared" si="281"/>
        <v>2578.6791666666668</v>
      </c>
      <c r="IO40" s="116">
        <f t="shared" ref="IO40:IP40" si="282">IO37+IO38/20+IO39/240</f>
        <v>2578.6791666666668</v>
      </c>
      <c r="IP40" s="116">
        <f t="shared" si="282"/>
        <v>2578.6791666666668</v>
      </c>
      <c r="IQ40" s="116">
        <f t="shared" ref="IQ40:IR40" si="283">IQ37+IQ38/20+IQ39/240</f>
        <v>2578.6791666666668</v>
      </c>
      <c r="IR40" s="116">
        <f t="shared" si="283"/>
        <v>2578.6791666666668</v>
      </c>
      <c r="IS40" s="116">
        <f t="shared" ref="IS40:IT40" si="284">IS37+IS38/20+IS39/240</f>
        <v>2578.6791666666668</v>
      </c>
      <c r="IT40" s="116">
        <f t="shared" si="284"/>
        <v>2578.6791666666668</v>
      </c>
      <c r="IU40" s="116">
        <f t="shared" ref="IU40:IV40" si="285">IU37+IU38/20+IU39/240</f>
        <v>2578.6791666666668</v>
      </c>
      <c r="IV40" s="116">
        <f t="shared" si="285"/>
        <v>2578.6791666666668</v>
      </c>
      <c r="IW40" s="116">
        <f t="shared" ref="IW40:IX40" si="286">IW37+IW38/20+IW39/240</f>
        <v>2578.6791666666668</v>
      </c>
      <c r="IX40" s="116">
        <f t="shared" si="286"/>
        <v>2578.6791666666668</v>
      </c>
      <c r="IY40" s="116">
        <f t="shared" ref="IY40:KL40" si="287">IY37+IY38/20+IY39/240</f>
        <v>0</v>
      </c>
      <c r="IZ40" s="116">
        <f t="shared" si="287"/>
        <v>2578.6791666666668</v>
      </c>
      <c r="JA40" s="116">
        <f t="shared" ref="JA40:JB40" si="288">JA37+JA38/20+JA39/240</f>
        <v>2578.6791666666668</v>
      </c>
      <c r="JB40" s="116">
        <f t="shared" si="288"/>
        <v>2578.6791666666668</v>
      </c>
      <c r="JC40" s="116">
        <f t="shared" ref="JC40:JD40" si="289">JC37+JC38/20+JC39/240</f>
        <v>2578.6791666666668</v>
      </c>
      <c r="JD40" s="116">
        <f t="shared" si="289"/>
        <v>2578.6791666666668</v>
      </c>
      <c r="JE40" s="116">
        <f t="shared" ref="JE40:JF40" si="290">JE37+JE38/20+JE39/240</f>
        <v>2578.6791666666668</v>
      </c>
      <c r="JF40" s="116">
        <f t="shared" si="290"/>
        <v>2578.6791666666668</v>
      </c>
      <c r="JG40" s="116">
        <f t="shared" ref="JG40:JH40" si="291">JG37+JG38/20+JG39/240</f>
        <v>2578.6791666666668</v>
      </c>
      <c r="JH40" s="116">
        <f t="shared" si="291"/>
        <v>2578.6791666666668</v>
      </c>
      <c r="JI40" s="116">
        <f t="shared" ref="JI40:JJ40" si="292">JI37+JI38/20+JI39/240</f>
        <v>2578.6791666666668</v>
      </c>
      <c r="JJ40" s="116">
        <f t="shared" si="292"/>
        <v>2578.6791666666668</v>
      </c>
      <c r="JK40" s="116">
        <f t="shared" ref="JK40:JM40" si="293">JK37+JK38/20+JK39/240</f>
        <v>2578.6791666666668</v>
      </c>
      <c r="JL40" s="116">
        <f t="shared" ref="JL40" si="294">JL37+JL38/20+JL39/240</f>
        <v>2578.6791666666668</v>
      </c>
      <c r="JM40" s="116">
        <f t="shared" si="293"/>
        <v>2578.6791666666668</v>
      </c>
      <c r="JN40" s="116">
        <f t="shared" ref="JN40:JO40" si="295">JN37+JN38/20+JN39/240</f>
        <v>2578.6791666666668</v>
      </c>
      <c r="JO40" s="116">
        <f t="shared" si="295"/>
        <v>2578.6791666666668</v>
      </c>
      <c r="JP40" s="116">
        <f t="shared" ref="JP40:JQ40" si="296">JP37+JP38/20+JP39/240</f>
        <v>2578.6791666666668</v>
      </c>
      <c r="JQ40" s="116">
        <f t="shared" si="296"/>
        <v>2578.6791666666668</v>
      </c>
      <c r="JR40" s="116">
        <f t="shared" ref="JR40:JS40" si="297">JR37+JR38/20+JR39/240</f>
        <v>2578.6791666666668</v>
      </c>
      <c r="JS40" s="116">
        <f t="shared" si="297"/>
        <v>2578.6791666666668</v>
      </c>
      <c r="JT40" s="116">
        <f t="shared" ref="JT40:JU40" si="298">JT37+JT38/20+JT39/240</f>
        <v>2578.6791666666668</v>
      </c>
      <c r="JU40" s="116">
        <f t="shared" si="298"/>
        <v>2578.6791666666668</v>
      </c>
      <c r="JV40" s="116">
        <f t="shared" ref="JV40:JY40" si="299">JV37+JV38/20+JV39/240</f>
        <v>2578.6791666666668</v>
      </c>
      <c r="JW40" s="116">
        <f t="shared" si="299"/>
        <v>2578.6791666666668</v>
      </c>
      <c r="JX40" s="116">
        <f t="shared" si="299"/>
        <v>2578.6791666666668</v>
      </c>
      <c r="JY40" s="116">
        <f t="shared" si="299"/>
        <v>2578.6791666666668</v>
      </c>
      <c r="JZ40" s="116">
        <f t="shared" si="287"/>
        <v>2578.6791666666668</v>
      </c>
      <c r="KA40" s="116">
        <f t="shared" ref="KA40:KB40" si="300">KA37+KA38/20+KA39/240</f>
        <v>2578.6791666666668</v>
      </c>
      <c r="KB40" s="116">
        <f t="shared" si="300"/>
        <v>2578.6791666666668</v>
      </c>
      <c r="KC40" s="116">
        <f t="shared" ref="KC40:KD40" si="301">KC37+KC38/20+KC39/240</f>
        <v>2578.6791666666668</v>
      </c>
      <c r="KD40" s="116">
        <f t="shared" si="301"/>
        <v>2578.6791666666668</v>
      </c>
      <c r="KE40" s="116">
        <f t="shared" ref="KE40:KF40" si="302">KE37+KE38/20+KE39/240</f>
        <v>2578.6791666666668</v>
      </c>
      <c r="KF40" s="116">
        <f t="shared" si="302"/>
        <v>2578.6791666666668</v>
      </c>
      <c r="KG40" s="116">
        <f t="shared" ref="KG40" si="303">KG37+KG38/20+KG39/240</f>
        <v>2578.6791666666668</v>
      </c>
      <c r="KH40" s="116">
        <v>2578.6792</v>
      </c>
      <c r="KI40" s="116">
        <v>2578.6792</v>
      </c>
      <c r="KJ40" s="116">
        <v>2578.6792</v>
      </c>
      <c r="KK40" s="116">
        <v>2578.6792</v>
      </c>
      <c r="KL40" s="116">
        <f t="shared" si="287"/>
        <v>7556.6</v>
      </c>
      <c r="KM40" s="116">
        <f t="shared" ref="KM40:KN40" si="304">KM37+KM38/20+KM39/240</f>
        <v>7556.6</v>
      </c>
      <c r="KN40" s="116">
        <f t="shared" si="304"/>
        <v>7556.6</v>
      </c>
      <c r="KO40" s="116">
        <f t="shared" ref="KO40:KP40" si="305">KO37+KO38/20+KO39/240</f>
        <v>7556.6</v>
      </c>
      <c r="KP40" s="116">
        <f t="shared" si="305"/>
        <v>7556.6</v>
      </c>
      <c r="KQ40" s="116">
        <f t="shared" ref="KQ40:KR40" si="306">KQ37+KQ38/20+KQ39/240</f>
        <v>7556.6</v>
      </c>
      <c r="KR40" s="116">
        <f t="shared" si="306"/>
        <v>7556.6</v>
      </c>
      <c r="KS40" s="116">
        <f t="shared" ref="KS40:KT40" si="307">KS37+KS38/20+KS39/240</f>
        <v>7556.6</v>
      </c>
      <c r="KT40" s="116">
        <f t="shared" si="307"/>
        <v>7556.6</v>
      </c>
      <c r="KU40" s="116">
        <f t="shared" ref="KU40:KV40" si="308">KU37+KU38/20+KU39/240</f>
        <v>7556.6</v>
      </c>
      <c r="KV40" s="116">
        <f t="shared" si="308"/>
        <v>7556.6</v>
      </c>
      <c r="KW40" s="116">
        <f t="shared" ref="KW40:KX40" si="309">KW37+KW38/20+KW39/240</f>
        <v>7556.6</v>
      </c>
      <c r="KX40" s="116">
        <f t="shared" si="309"/>
        <v>7556.6</v>
      </c>
      <c r="KY40" s="116">
        <f t="shared" ref="KY40:KZ40" si="310">KY37+KY38/20+KY39/240</f>
        <v>7556.6</v>
      </c>
      <c r="KZ40" s="116">
        <f t="shared" si="310"/>
        <v>7556.6</v>
      </c>
      <c r="LA40" s="116">
        <f t="shared" ref="LA40:LB40" si="311">LA37+LA38/20+LA39/240</f>
        <v>7556.6</v>
      </c>
      <c r="LB40" s="116">
        <f t="shared" si="311"/>
        <v>7556.6</v>
      </c>
      <c r="LC40" s="116">
        <f t="shared" ref="LC40:LN40" si="312">LC37+LC38/20+LC39/240</f>
        <v>7556.6</v>
      </c>
      <c r="LD40" s="116">
        <f t="shared" si="312"/>
        <v>7556.6</v>
      </c>
      <c r="LE40" s="116">
        <f t="shared" si="312"/>
        <v>7556.6</v>
      </c>
      <c r="LF40" s="116">
        <f t="shared" ref="LF40" si="313">LF37+LF38/20+LF39/240</f>
        <v>7556.6</v>
      </c>
      <c r="LG40" s="116">
        <f t="shared" si="312"/>
        <v>7556.6</v>
      </c>
      <c r="LH40" s="116">
        <f t="shared" si="312"/>
        <v>7556.6</v>
      </c>
      <c r="LI40" s="116">
        <f t="shared" si="312"/>
        <v>7556.6</v>
      </c>
      <c r="LJ40" s="116">
        <f t="shared" si="312"/>
        <v>7556.6</v>
      </c>
      <c r="LK40" s="116">
        <f t="shared" si="312"/>
        <v>7556.6</v>
      </c>
      <c r="LL40" s="116">
        <f t="shared" ref="LL40" si="314">LL37+LL38/20+LL39/240</f>
        <v>7556.6</v>
      </c>
      <c r="LM40" s="116">
        <f t="shared" si="312"/>
        <v>7556.6</v>
      </c>
      <c r="LN40" s="116">
        <f t="shared" si="312"/>
        <v>7556.6</v>
      </c>
      <c r="LO40" s="116">
        <f t="shared" ref="LO40:LW40" si="315">LO37+LO38/20+LO39/240</f>
        <v>7556.6</v>
      </c>
      <c r="LP40" s="116">
        <f t="shared" si="315"/>
        <v>7556.6</v>
      </c>
      <c r="LQ40" s="116">
        <f t="shared" si="315"/>
        <v>7556.6</v>
      </c>
      <c r="LR40" s="116">
        <f t="shared" si="315"/>
        <v>7639.3666666666668</v>
      </c>
      <c r="LS40" s="116">
        <f t="shared" si="315"/>
        <v>7639.3666666666668</v>
      </c>
      <c r="LT40" s="116">
        <f t="shared" si="315"/>
        <v>7639.3666666666668</v>
      </c>
      <c r="LU40" s="116">
        <f t="shared" si="315"/>
        <v>7639.3666666666668</v>
      </c>
      <c r="LV40" s="116">
        <f t="shared" si="315"/>
        <v>0</v>
      </c>
      <c r="LW40" s="116">
        <f t="shared" si="315"/>
        <v>0</v>
      </c>
      <c r="LX40" s="116">
        <v>0</v>
      </c>
      <c r="LY40" s="116">
        <v>0</v>
      </c>
      <c r="LZ40" s="116">
        <v>0</v>
      </c>
      <c r="MA40" s="116">
        <v>0</v>
      </c>
      <c r="MB40" s="116">
        <v>0</v>
      </c>
      <c r="MC40" s="116">
        <v>0</v>
      </c>
      <c r="MD40" s="116">
        <v>0</v>
      </c>
      <c r="ME40" s="116">
        <v>0</v>
      </c>
      <c r="MF40" s="116">
        <v>0</v>
      </c>
      <c r="MG40" s="116">
        <v>0</v>
      </c>
    </row>
    <row r="41" spans="1:345">
      <c r="A41" s="12" t="s">
        <v>135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26">
        <v>6660</v>
      </c>
      <c r="AW41" s="17"/>
      <c r="AX41" s="26">
        <v>9995</v>
      </c>
      <c r="AY41" s="17"/>
      <c r="AZ41" s="26">
        <v>9995</v>
      </c>
      <c r="BA41" s="26">
        <v>9995</v>
      </c>
      <c r="BB41" s="17"/>
      <c r="BC41" s="17"/>
      <c r="BD41" s="26">
        <v>9995</v>
      </c>
      <c r="BE41" s="17"/>
      <c r="BF41" s="17"/>
      <c r="BG41" s="26">
        <v>9995</v>
      </c>
      <c r="BH41" s="26">
        <v>9995</v>
      </c>
      <c r="BI41" s="26">
        <v>9995</v>
      </c>
      <c r="BJ41" s="17"/>
      <c r="BK41" s="26">
        <v>9995</v>
      </c>
      <c r="BL41" s="17"/>
      <c r="BM41" s="26">
        <v>9995</v>
      </c>
      <c r="BN41" s="26">
        <v>9995</v>
      </c>
      <c r="BO41" s="26">
        <v>9995</v>
      </c>
      <c r="BP41" s="26">
        <v>9995</v>
      </c>
      <c r="BQ41" s="26">
        <v>9995</v>
      </c>
      <c r="BR41" s="26">
        <v>9995</v>
      </c>
      <c r="BS41" s="26">
        <v>9995</v>
      </c>
      <c r="BT41" s="26">
        <v>9995</v>
      </c>
      <c r="BU41" s="26">
        <v>9995</v>
      </c>
      <c r="BV41" s="26">
        <v>9995</v>
      </c>
      <c r="BW41" s="17"/>
      <c r="BX41" s="17"/>
      <c r="BY41" s="26">
        <v>9995</v>
      </c>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26">
        <v>9995</v>
      </c>
      <c r="ED41" s="26">
        <v>9995</v>
      </c>
      <c r="EE41" s="26">
        <v>9995</v>
      </c>
      <c r="EF41" s="26">
        <v>9995</v>
      </c>
      <c r="EG41" s="26">
        <v>9995</v>
      </c>
      <c r="EH41" s="26">
        <v>9995</v>
      </c>
      <c r="EI41" s="26">
        <v>9995</v>
      </c>
      <c r="EJ41" s="17"/>
      <c r="EK41" s="17"/>
      <c r="EL41" s="26">
        <v>9995</v>
      </c>
      <c r="EM41" s="26">
        <v>9995</v>
      </c>
      <c r="EN41" s="26">
        <v>9995</v>
      </c>
      <c r="EO41" s="26">
        <v>9995</v>
      </c>
      <c r="EP41" s="26">
        <v>9995</v>
      </c>
      <c r="EQ41" s="26">
        <v>9995</v>
      </c>
      <c r="ER41" s="26">
        <v>9995</v>
      </c>
      <c r="ES41" s="26">
        <v>9995</v>
      </c>
      <c r="ET41" s="26">
        <v>9995</v>
      </c>
      <c r="EU41" s="26">
        <v>9995</v>
      </c>
      <c r="EV41" s="33">
        <v>9995</v>
      </c>
      <c r="EW41" s="33">
        <v>9995</v>
      </c>
      <c r="EX41" s="33">
        <v>9995</v>
      </c>
      <c r="EY41" s="33">
        <v>9995</v>
      </c>
      <c r="EZ41" s="33">
        <v>9995</v>
      </c>
      <c r="FA41" s="33">
        <v>9995</v>
      </c>
      <c r="FB41" s="33">
        <v>9995</v>
      </c>
      <c r="FC41" s="33">
        <v>9995</v>
      </c>
      <c r="FD41" s="33">
        <v>9995</v>
      </c>
      <c r="FE41" s="33">
        <v>9995</v>
      </c>
      <c r="FF41" s="33">
        <v>9995</v>
      </c>
      <c r="FG41" s="33">
        <v>9995</v>
      </c>
      <c r="FH41" s="33">
        <v>9995</v>
      </c>
      <c r="FI41" s="17"/>
      <c r="FJ41" s="33">
        <v>9995</v>
      </c>
      <c r="FK41" s="33">
        <v>9995</v>
      </c>
      <c r="FL41" s="33">
        <v>9995</v>
      </c>
      <c r="FM41" s="33">
        <v>9995</v>
      </c>
      <c r="FN41" s="33">
        <v>9995</v>
      </c>
      <c r="FO41" s="33">
        <v>9995</v>
      </c>
      <c r="FP41" s="33">
        <v>9995</v>
      </c>
      <c r="FQ41" s="33">
        <v>9995</v>
      </c>
      <c r="FR41" s="33">
        <v>9995</v>
      </c>
      <c r="FS41" s="33">
        <v>9995</v>
      </c>
      <c r="FT41" s="33">
        <v>9995</v>
      </c>
      <c r="FU41" s="33">
        <v>9995</v>
      </c>
      <c r="FV41" s="33">
        <v>9995</v>
      </c>
      <c r="FW41" s="33">
        <v>9995</v>
      </c>
      <c r="FX41" s="33">
        <v>9995</v>
      </c>
      <c r="FY41" s="33">
        <v>9995</v>
      </c>
      <c r="FZ41" s="33">
        <v>9995</v>
      </c>
      <c r="GA41" s="33">
        <v>9995</v>
      </c>
      <c r="GB41" s="33">
        <v>9995</v>
      </c>
      <c r="GC41" s="33">
        <v>9995</v>
      </c>
      <c r="GD41" s="17">
        <v>4926</v>
      </c>
      <c r="GE41" s="17">
        <v>4926</v>
      </c>
      <c r="GF41" s="17">
        <v>4926</v>
      </c>
      <c r="GG41" s="17"/>
      <c r="GH41" s="17">
        <v>4926</v>
      </c>
      <c r="GI41" s="17">
        <v>4926</v>
      </c>
      <c r="GJ41" s="17">
        <v>4926</v>
      </c>
      <c r="GK41" s="17">
        <v>4926</v>
      </c>
      <c r="GL41" s="17">
        <v>4926</v>
      </c>
      <c r="GM41" s="17">
        <v>4926</v>
      </c>
      <c r="GN41" s="17">
        <v>4926</v>
      </c>
      <c r="GO41" s="17">
        <v>4926</v>
      </c>
      <c r="GP41" s="17">
        <v>4926</v>
      </c>
      <c r="GQ41" s="17">
        <v>4926</v>
      </c>
      <c r="GR41" s="17">
        <v>4926</v>
      </c>
      <c r="GS41" s="17">
        <v>4926</v>
      </c>
      <c r="GT41" s="17">
        <v>4926</v>
      </c>
      <c r="GU41" s="17">
        <v>4926</v>
      </c>
      <c r="GV41" s="17">
        <v>4926</v>
      </c>
      <c r="GW41" s="17">
        <v>4926</v>
      </c>
      <c r="GX41" s="17">
        <v>4926</v>
      </c>
      <c r="GY41" s="17">
        <v>4926</v>
      </c>
      <c r="GZ41" s="17">
        <v>4926</v>
      </c>
      <c r="HA41" s="17">
        <v>4926</v>
      </c>
      <c r="HB41" s="17">
        <v>4926</v>
      </c>
      <c r="HC41" s="17"/>
      <c r="HD41" s="17">
        <v>4926</v>
      </c>
      <c r="HE41" s="17">
        <v>4926</v>
      </c>
      <c r="HF41" s="17">
        <v>4926</v>
      </c>
      <c r="HG41" s="17">
        <v>4926</v>
      </c>
      <c r="HH41" s="17">
        <v>4926</v>
      </c>
      <c r="HI41" s="17">
        <v>4926</v>
      </c>
      <c r="HJ41" s="17">
        <v>4926</v>
      </c>
      <c r="HK41" s="17">
        <v>4926</v>
      </c>
      <c r="HL41" s="17">
        <v>4926</v>
      </c>
      <c r="HM41" s="17">
        <v>4926</v>
      </c>
      <c r="HN41" s="17">
        <v>4926</v>
      </c>
      <c r="HO41" s="17">
        <v>4926</v>
      </c>
      <c r="HP41" s="17">
        <v>4926</v>
      </c>
      <c r="HQ41" s="17"/>
      <c r="HR41" s="17">
        <v>4926</v>
      </c>
      <c r="HS41" s="17">
        <v>4926</v>
      </c>
      <c r="HT41" s="17">
        <v>4926</v>
      </c>
      <c r="HU41" s="17">
        <v>4926</v>
      </c>
      <c r="HV41" s="17">
        <v>4926</v>
      </c>
      <c r="HW41" s="17">
        <v>4926</v>
      </c>
      <c r="HX41" s="17">
        <v>4926</v>
      </c>
      <c r="HY41" s="17">
        <v>4926</v>
      </c>
      <c r="HZ41" s="17">
        <v>4926</v>
      </c>
      <c r="IA41" s="17">
        <v>4926</v>
      </c>
      <c r="IB41" s="17">
        <v>4926</v>
      </c>
      <c r="IC41" s="17">
        <v>4926</v>
      </c>
      <c r="ID41" s="17">
        <v>4926</v>
      </c>
      <c r="IE41" s="17">
        <v>4926</v>
      </c>
      <c r="IF41" s="17">
        <v>4926</v>
      </c>
      <c r="IG41" s="17">
        <v>4926</v>
      </c>
      <c r="IH41" s="17">
        <v>4926</v>
      </c>
      <c r="II41" s="17">
        <v>4926</v>
      </c>
      <c r="IJ41" s="17">
        <v>4926</v>
      </c>
      <c r="IK41" s="17">
        <v>4926</v>
      </c>
      <c r="IL41" s="17">
        <v>4926</v>
      </c>
      <c r="IM41" s="17">
        <v>4926</v>
      </c>
      <c r="IN41" s="17">
        <v>4926</v>
      </c>
      <c r="IO41" s="17">
        <v>4926</v>
      </c>
      <c r="IP41" s="17">
        <v>4926</v>
      </c>
      <c r="IQ41" s="17">
        <v>4926</v>
      </c>
      <c r="IR41" s="17">
        <v>4926</v>
      </c>
      <c r="IS41" s="17">
        <v>4926</v>
      </c>
      <c r="IT41" s="17">
        <v>4926</v>
      </c>
      <c r="IU41" s="17">
        <v>4926</v>
      </c>
      <c r="IV41" s="17">
        <v>4926</v>
      </c>
      <c r="IW41" s="17">
        <v>4926</v>
      </c>
      <c r="IX41" s="17">
        <v>4926</v>
      </c>
      <c r="IY41" s="19"/>
      <c r="IZ41" s="17">
        <v>4926</v>
      </c>
      <c r="JA41" s="17">
        <v>4926</v>
      </c>
      <c r="JB41" s="17">
        <v>4926</v>
      </c>
      <c r="JC41" s="17">
        <v>4926</v>
      </c>
      <c r="JD41" s="17">
        <v>4926</v>
      </c>
      <c r="JE41" s="17">
        <v>4926</v>
      </c>
      <c r="JF41" s="17">
        <v>4926</v>
      </c>
      <c r="JG41" s="17">
        <v>4926</v>
      </c>
      <c r="JH41" s="17">
        <v>4926</v>
      </c>
      <c r="JI41" s="17">
        <v>4926</v>
      </c>
      <c r="JJ41" s="17">
        <v>4926</v>
      </c>
      <c r="JK41" s="17">
        <v>4926</v>
      </c>
      <c r="JL41" s="17">
        <v>4926</v>
      </c>
      <c r="JM41" s="17">
        <v>4926</v>
      </c>
      <c r="JN41" s="17">
        <v>4926</v>
      </c>
      <c r="JO41" s="17">
        <v>4926</v>
      </c>
      <c r="JP41" s="17">
        <v>4926</v>
      </c>
      <c r="JQ41" s="17">
        <v>4926</v>
      </c>
      <c r="JR41" s="17">
        <v>4926</v>
      </c>
      <c r="JS41" s="17">
        <v>4926</v>
      </c>
      <c r="JT41" s="17">
        <v>4926</v>
      </c>
      <c r="JU41" s="17">
        <v>4926</v>
      </c>
      <c r="JV41" s="17">
        <v>4926</v>
      </c>
      <c r="JW41" s="17">
        <v>4926</v>
      </c>
      <c r="JX41" s="17">
        <v>4926</v>
      </c>
      <c r="JY41" s="17">
        <v>4926</v>
      </c>
      <c r="JZ41" s="17">
        <v>4926</v>
      </c>
      <c r="KA41" s="17">
        <v>4926</v>
      </c>
      <c r="KB41" s="17">
        <v>4926</v>
      </c>
      <c r="KC41" s="17">
        <v>4926</v>
      </c>
      <c r="KD41" s="17">
        <v>4926</v>
      </c>
      <c r="KE41" s="17">
        <v>4926</v>
      </c>
      <c r="KF41" s="17">
        <v>4926</v>
      </c>
      <c r="KG41" s="17">
        <v>4926</v>
      </c>
      <c r="KH41" s="37">
        <v>4926</v>
      </c>
      <c r="KI41" s="37">
        <v>4926</v>
      </c>
      <c r="KJ41" s="37">
        <v>4926</v>
      </c>
      <c r="KK41" s="37">
        <v>4926</v>
      </c>
      <c r="KL41" s="37">
        <v>4926</v>
      </c>
      <c r="KM41" s="37">
        <v>4926</v>
      </c>
      <c r="KN41" s="37">
        <v>4926</v>
      </c>
      <c r="KO41" s="37">
        <v>4926</v>
      </c>
      <c r="KP41" s="37">
        <v>4926</v>
      </c>
      <c r="KQ41" s="37">
        <v>4926</v>
      </c>
      <c r="KR41" s="37">
        <v>4926</v>
      </c>
      <c r="KS41" s="37">
        <v>4926</v>
      </c>
      <c r="KT41" s="37">
        <v>4926</v>
      </c>
      <c r="KU41" s="37">
        <v>4926</v>
      </c>
      <c r="KV41" s="37">
        <v>4926</v>
      </c>
      <c r="KW41" s="37">
        <v>4926</v>
      </c>
      <c r="KX41" s="37">
        <v>4926</v>
      </c>
      <c r="KY41" s="37">
        <v>4926</v>
      </c>
      <c r="KZ41" s="37">
        <v>4926</v>
      </c>
      <c r="LA41" s="37">
        <v>4926</v>
      </c>
      <c r="LB41" s="37">
        <v>4926</v>
      </c>
      <c r="LC41" s="19">
        <v>4962</v>
      </c>
      <c r="LD41" s="19">
        <v>4962</v>
      </c>
      <c r="LE41" s="19">
        <v>4962</v>
      </c>
      <c r="LF41" s="19">
        <v>4962</v>
      </c>
      <c r="LG41" s="19">
        <v>4962</v>
      </c>
      <c r="LH41" s="19"/>
      <c r="LI41" s="19"/>
      <c r="LJ41" s="19"/>
      <c r="LK41" s="19"/>
      <c r="LL41" s="19"/>
      <c r="LM41" s="19"/>
      <c r="LN41" s="19"/>
      <c r="LO41" s="19"/>
      <c r="LP41" s="19"/>
      <c r="LQ41" s="19"/>
      <c r="LR41" s="19"/>
      <c r="LS41" s="19"/>
      <c r="LT41" s="19"/>
      <c r="LU41" s="19"/>
      <c r="LV41" s="19"/>
      <c r="LW41" s="19"/>
      <c r="LX41" s="32"/>
      <c r="LY41" s="32"/>
      <c r="LZ41" s="32"/>
      <c r="MA41" s="32"/>
      <c r="MB41" s="32"/>
      <c r="MC41" s="32"/>
      <c r="MD41" s="32"/>
      <c r="ME41" s="32"/>
      <c r="MF41" s="32"/>
      <c r="MG41" s="32"/>
    </row>
    <row r="42" spans="1:345">
      <c r="A42" s="12" t="s">
        <v>136</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26">
        <v>0</v>
      </c>
      <c r="AW42" s="17"/>
      <c r="AX42" s="26">
        <v>0</v>
      </c>
      <c r="AY42" s="17"/>
      <c r="AZ42" s="26">
        <v>0</v>
      </c>
      <c r="BA42" s="26">
        <v>0</v>
      </c>
      <c r="BB42" s="17"/>
      <c r="BC42" s="17"/>
      <c r="BD42" s="26">
        <v>0</v>
      </c>
      <c r="BE42" s="17"/>
      <c r="BF42" s="17"/>
      <c r="BG42" s="26">
        <v>0</v>
      </c>
      <c r="BH42" s="26">
        <v>0</v>
      </c>
      <c r="BI42" s="26">
        <v>0</v>
      </c>
      <c r="BJ42" s="17"/>
      <c r="BK42" s="26">
        <v>0</v>
      </c>
      <c r="BL42" s="17"/>
      <c r="BM42" s="26">
        <v>0</v>
      </c>
      <c r="BN42" s="26">
        <v>0</v>
      </c>
      <c r="BO42" s="26">
        <v>0</v>
      </c>
      <c r="BP42" s="26">
        <v>0</v>
      </c>
      <c r="BQ42" s="26">
        <v>0</v>
      </c>
      <c r="BR42" s="26">
        <v>0</v>
      </c>
      <c r="BS42" s="26">
        <v>0</v>
      </c>
      <c r="BT42" s="26">
        <v>0</v>
      </c>
      <c r="BU42" s="26">
        <v>0</v>
      </c>
      <c r="BV42" s="26">
        <v>0</v>
      </c>
      <c r="BW42" s="17"/>
      <c r="BX42" s="17"/>
      <c r="BY42" s="26">
        <v>0</v>
      </c>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26">
        <v>0</v>
      </c>
      <c r="ED42" s="26">
        <v>0</v>
      </c>
      <c r="EE42" s="26">
        <v>0</v>
      </c>
      <c r="EF42" s="26">
        <v>0</v>
      </c>
      <c r="EG42" s="26">
        <v>0</v>
      </c>
      <c r="EH42" s="26">
        <v>0</v>
      </c>
      <c r="EI42" s="26">
        <v>0</v>
      </c>
      <c r="EJ42" s="17"/>
      <c r="EK42" s="17"/>
      <c r="EL42" s="26">
        <v>0</v>
      </c>
      <c r="EM42" s="26">
        <v>0</v>
      </c>
      <c r="EN42" s="26">
        <v>0</v>
      </c>
      <c r="EO42" s="26">
        <v>0</v>
      </c>
      <c r="EP42" s="26">
        <v>0</v>
      </c>
      <c r="EQ42" s="26">
        <v>0</v>
      </c>
      <c r="ER42" s="26">
        <v>0</v>
      </c>
      <c r="ES42" s="26">
        <v>0</v>
      </c>
      <c r="ET42" s="26">
        <v>0</v>
      </c>
      <c r="EU42" s="26">
        <v>0</v>
      </c>
      <c r="EV42" s="33">
        <v>0</v>
      </c>
      <c r="EW42" s="33">
        <v>0</v>
      </c>
      <c r="EX42" s="33">
        <v>0</v>
      </c>
      <c r="EY42" s="33">
        <v>0</v>
      </c>
      <c r="EZ42" s="33">
        <v>0</v>
      </c>
      <c r="FA42" s="33">
        <v>0</v>
      </c>
      <c r="FB42" s="33">
        <v>0</v>
      </c>
      <c r="FC42" s="33">
        <v>0</v>
      </c>
      <c r="FD42" s="33">
        <v>0</v>
      </c>
      <c r="FE42" s="33">
        <v>0</v>
      </c>
      <c r="FF42" s="33">
        <v>0</v>
      </c>
      <c r="FG42" s="33">
        <v>0</v>
      </c>
      <c r="FH42" s="33">
        <v>0</v>
      </c>
      <c r="FI42" s="17"/>
      <c r="FJ42" s="33">
        <v>0</v>
      </c>
      <c r="FK42" s="33">
        <v>0</v>
      </c>
      <c r="FL42" s="33">
        <v>0</v>
      </c>
      <c r="FM42" s="33">
        <v>0</v>
      </c>
      <c r="FN42" s="33">
        <v>0</v>
      </c>
      <c r="FO42" s="33">
        <v>0</v>
      </c>
      <c r="FP42" s="33">
        <v>0</v>
      </c>
      <c r="FQ42" s="33">
        <v>0</v>
      </c>
      <c r="FR42" s="33">
        <v>0</v>
      </c>
      <c r="FS42" s="33">
        <v>0</v>
      </c>
      <c r="FT42" s="33">
        <v>0</v>
      </c>
      <c r="FU42" s="33">
        <v>0</v>
      </c>
      <c r="FV42" s="33">
        <v>0</v>
      </c>
      <c r="FW42" s="33">
        <v>0</v>
      </c>
      <c r="FX42" s="33">
        <v>0</v>
      </c>
      <c r="FY42" s="33">
        <v>0</v>
      </c>
      <c r="FZ42" s="33">
        <v>0</v>
      </c>
      <c r="GA42" s="33">
        <v>0</v>
      </c>
      <c r="GB42" s="33">
        <v>0</v>
      </c>
      <c r="GC42" s="33">
        <v>0</v>
      </c>
      <c r="GD42" s="17">
        <v>14</v>
      </c>
      <c r="GE42" s="17">
        <v>14</v>
      </c>
      <c r="GF42" s="17">
        <v>14</v>
      </c>
      <c r="GG42" s="17"/>
      <c r="GH42" s="17">
        <v>14</v>
      </c>
      <c r="GI42" s="17">
        <v>14</v>
      </c>
      <c r="GJ42" s="17">
        <v>14</v>
      </c>
      <c r="GK42" s="17">
        <v>14</v>
      </c>
      <c r="GL42" s="17">
        <v>14</v>
      </c>
      <c r="GM42" s="17">
        <v>14</v>
      </c>
      <c r="GN42" s="17">
        <v>14</v>
      </c>
      <c r="GO42" s="17">
        <v>14</v>
      </c>
      <c r="GP42" s="17">
        <v>14</v>
      </c>
      <c r="GQ42" s="17">
        <v>14</v>
      </c>
      <c r="GR42" s="17">
        <v>14</v>
      </c>
      <c r="GS42" s="17">
        <v>14</v>
      </c>
      <c r="GT42" s="17">
        <v>14</v>
      </c>
      <c r="GU42" s="17">
        <v>14</v>
      </c>
      <c r="GV42" s="17">
        <v>14</v>
      </c>
      <c r="GW42" s="17">
        <v>14</v>
      </c>
      <c r="GX42" s="17">
        <v>14</v>
      </c>
      <c r="GY42" s="17">
        <v>14</v>
      </c>
      <c r="GZ42" s="17">
        <v>14</v>
      </c>
      <c r="HA42" s="17">
        <v>14</v>
      </c>
      <c r="HB42" s="17">
        <v>14</v>
      </c>
      <c r="HC42" s="17"/>
      <c r="HD42" s="17">
        <v>14</v>
      </c>
      <c r="HE42" s="17">
        <v>14</v>
      </c>
      <c r="HF42" s="17">
        <v>14</v>
      </c>
      <c r="HG42" s="17">
        <v>14</v>
      </c>
      <c r="HH42" s="17">
        <v>14</v>
      </c>
      <c r="HI42" s="17">
        <v>14</v>
      </c>
      <c r="HJ42" s="17">
        <v>14</v>
      </c>
      <c r="HK42" s="17">
        <v>14</v>
      </c>
      <c r="HL42" s="17">
        <v>14</v>
      </c>
      <c r="HM42" s="17">
        <v>14</v>
      </c>
      <c r="HN42" s="17">
        <v>14</v>
      </c>
      <c r="HO42" s="17">
        <v>14</v>
      </c>
      <c r="HP42" s="17">
        <v>14</v>
      </c>
      <c r="HQ42" s="17"/>
      <c r="HR42" s="17">
        <v>14</v>
      </c>
      <c r="HS42" s="17">
        <v>14</v>
      </c>
      <c r="HT42" s="17">
        <v>14</v>
      </c>
      <c r="HU42" s="17">
        <v>14</v>
      </c>
      <c r="HV42" s="17">
        <v>14</v>
      </c>
      <c r="HW42" s="17">
        <v>14</v>
      </c>
      <c r="HX42" s="17">
        <v>14</v>
      </c>
      <c r="HY42" s="17">
        <v>14</v>
      </c>
      <c r="HZ42" s="17">
        <v>14</v>
      </c>
      <c r="IA42" s="17">
        <v>14</v>
      </c>
      <c r="IB42" s="17">
        <v>14</v>
      </c>
      <c r="IC42" s="17">
        <v>14</v>
      </c>
      <c r="ID42" s="17">
        <v>14</v>
      </c>
      <c r="IE42" s="17">
        <v>14</v>
      </c>
      <c r="IF42" s="17">
        <v>14</v>
      </c>
      <c r="IG42" s="17">
        <v>14</v>
      </c>
      <c r="IH42" s="17">
        <v>14</v>
      </c>
      <c r="II42" s="17">
        <v>14</v>
      </c>
      <c r="IJ42" s="17">
        <v>14</v>
      </c>
      <c r="IK42" s="17">
        <v>14</v>
      </c>
      <c r="IL42" s="17">
        <v>14</v>
      </c>
      <c r="IM42" s="17">
        <v>14</v>
      </c>
      <c r="IN42" s="17">
        <v>14</v>
      </c>
      <c r="IO42" s="17">
        <v>14</v>
      </c>
      <c r="IP42" s="17">
        <v>14</v>
      </c>
      <c r="IQ42" s="17">
        <v>14</v>
      </c>
      <c r="IR42" s="17">
        <v>14</v>
      </c>
      <c r="IS42" s="17">
        <v>14</v>
      </c>
      <c r="IT42" s="17">
        <v>14</v>
      </c>
      <c r="IU42" s="17">
        <v>14</v>
      </c>
      <c r="IV42" s="17">
        <v>14</v>
      </c>
      <c r="IW42" s="17">
        <v>14</v>
      </c>
      <c r="IX42" s="17">
        <v>14</v>
      </c>
      <c r="IY42" s="19"/>
      <c r="IZ42" s="17">
        <v>14</v>
      </c>
      <c r="JA42" s="17">
        <v>14</v>
      </c>
      <c r="JB42" s="17">
        <v>14</v>
      </c>
      <c r="JC42" s="17">
        <v>14</v>
      </c>
      <c r="JD42" s="17">
        <v>14</v>
      </c>
      <c r="JE42" s="17">
        <v>14</v>
      </c>
      <c r="JF42" s="17">
        <v>14</v>
      </c>
      <c r="JG42" s="17">
        <v>14</v>
      </c>
      <c r="JH42" s="17">
        <v>14</v>
      </c>
      <c r="JI42" s="17">
        <v>14</v>
      </c>
      <c r="JJ42" s="17">
        <v>14</v>
      </c>
      <c r="JK42" s="17">
        <v>14</v>
      </c>
      <c r="JL42" s="17">
        <v>14</v>
      </c>
      <c r="JM42" s="17">
        <v>14</v>
      </c>
      <c r="JN42" s="17">
        <v>14</v>
      </c>
      <c r="JO42" s="17">
        <v>14</v>
      </c>
      <c r="JP42" s="17">
        <v>14</v>
      </c>
      <c r="JQ42" s="17">
        <v>14</v>
      </c>
      <c r="JR42" s="17">
        <v>14</v>
      </c>
      <c r="JS42" s="17">
        <v>14</v>
      </c>
      <c r="JT42" s="17">
        <v>14</v>
      </c>
      <c r="JU42" s="17">
        <v>14</v>
      </c>
      <c r="JV42" s="17">
        <v>14</v>
      </c>
      <c r="JW42" s="17">
        <v>14</v>
      </c>
      <c r="JX42" s="17">
        <v>14</v>
      </c>
      <c r="JY42" s="17">
        <v>14</v>
      </c>
      <c r="JZ42" s="17">
        <v>14</v>
      </c>
      <c r="KA42" s="17">
        <v>14</v>
      </c>
      <c r="KB42" s="17">
        <v>14</v>
      </c>
      <c r="KC42" s="17">
        <v>14</v>
      </c>
      <c r="KD42" s="17">
        <v>14</v>
      </c>
      <c r="KE42" s="17">
        <v>14</v>
      </c>
      <c r="KF42" s="17">
        <v>14</v>
      </c>
      <c r="KG42" s="17">
        <v>14</v>
      </c>
      <c r="KH42" s="37">
        <v>14</v>
      </c>
      <c r="KI42" s="37">
        <v>14</v>
      </c>
      <c r="KJ42" s="37">
        <v>14</v>
      </c>
      <c r="KK42" s="37">
        <v>14</v>
      </c>
      <c r="KL42" s="37">
        <v>14</v>
      </c>
      <c r="KM42" s="37">
        <v>14</v>
      </c>
      <c r="KN42" s="37">
        <v>14</v>
      </c>
      <c r="KO42" s="37">
        <v>14</v>
      </c>
      <c r="KP42" s="37">
        <v>14</v>
      </c>
      <c r="KQ42" s="37">
        <v>14</v>
      </c>
      <c r="KR42" s="37">
        <v>14</v>
      </c>
      <c r="KS42" s="37">
        <v>14</v>
      </c>
      <c r="KT42" s="37">
        <v>14</v>
      </c>
      <c r="KU42" s="37">
        <v>14</v>
      </c>
      <c r="KV42" s="37">
        <v>14</v>
      </c>
      <c r="KW42" s="37">
        <v>14</v>
      </c>
      <c r="KX42" s="37">
        <v>14</v>
      </c>
      <c r="KY42" s="37">
        <v>14</v>
      </c>
      <c r="KZ42" s="37">
        <v>14</v>
      </c>
      <c r="LA42" s="37">
        <v>14</v>
      </c>
      <c r="LB42" s="37">
        <v>14</v>
      </c>
      <c r="LC42" s="19">
        <v>14</v>
      </c>
      <c r="LD42" s="19">
        <v>14</v>
      </c>
      <c r="LE42" s="19">
        <v>14</v>
      </c>
      <c r="LF42" s="19">
        <v>14</v>
      </c>
      <c r="LG42" s="19">
        <v>14</v>
      </c>
      <c r="LH42" s="19"/>
      <c r="LI42" s="19"/>
      <c r="LJ42" s="19"/>
      <c r="LK42" s="19"/>
      <c r="LL42" s="19"/>
      <c r="LM42" s="19"/>
      <c r="LN42" s="19"/>
      <c r="LO42" s="19"/>
      <c r="LP42" s="19"/>
      <c r="LQ42" s="19"/>
      <c r="LR42" s="19"/>
      <c r="LS42" s="19"/>
      <c r="LT42" s="19"/>
      <c r="LU42" s="19"/>
      <c r="LV42" s="19"/>
      <c r="LW42" s="19"/>
      <c r="LX42" s="32"/>
      <c r="LY42" s="32"/>
      <c r="LZ42" s="32"/>
      <c r="MA42" s="32"/>
      <c r="MB42" s="32"/>
      <c r="MC42" s="32"/>
      <c r="MD42" s="32"/>
      <c r="ME42" s="32"/>
      <c r="MF42" s="32"/>
      <c r="MG42" s="32"/>
    </row>
    <row r="43" spans="1:345">
      <c r="A43" s="12" t="s">
        <v>137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26">
        <v>0</v>
      </c>
      <c r="AW43" s="17"/>
      <c r="AX43" s="26">
        <v>0</v>
      </c>
      <c r="AY43" s="17"/>
      <c r="AZ43" s="26">
        <v>0</v>
      </c>
      <c r="BA43" s="26">
        <v>0</v>
      </c>
      <c r="BB43" s="17"/>
      <c r="BC43" s="17"/>
      <c r="BD43" s="26">
        <v>0</v>
      </c>
      <c r="BE43" s="17"/>
      <c r="BF43" s="17"/>
      <c r="BG43" s="26">
        <v>0</v>
      </c>
      <c r="BH43" s="26">
        <v>0</v>
      </c>
      <c r="BI43" s="26">
        <v>0</v>
      </c>
      <c r="BJ43" s="17"/>
      <c r="BK43" s="26">
        <v>0</v>
      </c>
      <c r="BL43" s="17"/>
      <c r="BM43" s="26">
        <v>0</v>
      </c>
      <c r="BN43" s="26">
        <v>0</v>
      </c>
      <c r="BO43" s="26">
        <v>0</v>
      </c>
      <c r="BP43" s="26">
        <v>0</v>
      </c>
      <c r="BQ43" s="26">
        <v>0</v>
      </c>
      <c r="BR43" s="26">
        <v>0</v>
      </c>
      <c r="BS43" s="26">
        <v>0</v>
      </c>
      <c r="BT43" s="26">
        <v>0</v>
      </c>
      <c r="BU43" s="26">
        <v>0</v>
      </c>
      <c r="BV43" s="26">
        <v>0</v>
      </c>
      <c r="BW43" s="17"/>
      <c r="BX43" s="17"/>
      <c r="BY43" s="26">
        <v>0</v>
      </c>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26">
        <v>0</v>
      </c>
      <c r="ED43" s="26">
        <v>0</v>
      </c>
      <c r="EE43" s="26">
        <v>0</v>
      </c>
      <c r="EF43" s="26">
        <v>0</v>
      </c>
      <c r="EG43" s="26">
        <v>0</v>
      </c>
      <c r="EH43" s="26">
        <v>0</v>
      </c>
      <c r="EI43" s="26">
        <v>0</v>
      </c>
      <c r="EJ43" s="17"/>
      <c r="EK43" s="17"/>
      <c r="EL43" s="26">
        <v>0</v>
      </c>
      <c r="EM43" s="26">
        <v>0</v>
      </c>
      <c r="EN43" s="26">
        <v>0</v>
      </c>
      <c r="EO43" s="26">
        <v>0</v>
      </c>
      <c r="EP43" s="26">
        <v>0</v>
      </c>
      <c r="EQ43" s="26">
        <v>0</v>
      </c>
      <c r="ER43" s="26">
        <v>0</v>
      </c>
      <c r="ES43" s="26">
        <v>0</v>
      </c>
      <c r="ET43" s="26">
        <v>0</v>
      </c>
      <c r="EU43" s="26">
        <v>0</v>
      </c>
      <c r="EV43" s="33">
        <v>0</v>
      </c>
      <c r="EW43" s="33">
        <v>0</v>
      </c>
      <c r="EX43" s="33">
        <v>0</v>
      </c>
      <c r="EY43" s="33">
        <v>0</v>
      </c>
      <c r="EZ43" s="33">
        <v>0</v>
      </c>
      <c r="FA43" s="33">
        <v>0</v>
      </c>
      <c r="FB43" s="33">
        <v>0</v>
      </c>
      <c r="FC43" s="33">
        <v>0</v>
      </c>
      <c r="FD43" s="33">
        <v>0</v>
      </c>
      <c r="FE43" s="33">
        <v>0</v>
      </c>
      <c r="FF43" s="33">
        <v>0</v>
      </c>
      <c r="FG43" s="33">
        <v>0</v>
      </c>
      <c r="FH43" s="33">
        <v>0</v>
      </c>
      <c r="FI43" s="17"/>
      <c r="FJ43" s="33">
        <v>0</v>
      </c>
      <c r="FK43" s="33">
        <v>0</v>
      </c>
      <c r="FL43" s="33">
        <v>0</v>
      </c>
      <c r="FM43" s="33">
        <v>0</v>
      </c>
      <c r="FN43" s="33">
        <v>0</v>
      </c>
      <c r="FO43" s="33">
        <v>0</v>
      </c>
      <c r="FP43" s="33">
        <v>0</v>
      </c>
      <c r="FQ43" s="33">
        <v>0</v>
      </c>
      <c r="FR43" s="33">
        <v>0</v>
      </c>
      <c r="FS43" s="33">
        <v>0</v>
      </c>
      <c r="FT43" s="33">
        <v>0</v>
      </c>
      <c r="FU43" s="33">
        <v>0</v>
      </c>
      <c r="FV43" s="33">
        <v>0</v>
      </c>
      <c r="FW43" s="33">
        <v>0</v>
      </c>
      <c r="FX43" s="33">
        <v>0</v>
      </c>
      <c r="FY43" s="33">
        <v>0</v>
      </c>
      <c r="FZ43" s="33">
        <v>0</v>
      </c>
      <c r="GA43" s="33">
        <v>0</v>
      </c>
      <c r="GB43" s="33">
        <v>0</v>
      </c>
      <c r="GC43" s="33">
        <v>0</v>
      </c>
      <c r="GD43" s="17">
        <v>9</v>
      </c>
      <c r="GE43" s="17">
        <v>9</v>
      </c>
      <c r="GF43" s="17">
        <v>9</v>
      </c>
      <c r="GG43" s="17"/>
      <c r="GH43" s="17">
        <v>9</v>
      </c>
      <c r="GI43" s="17">
        <v>9</v>
      </c>
      <c r="GJ43" s="17">
        <v>9</v>
      </c>
      <c r="GK43" s="17">
        <v>9</v>
      </c>
      <c r="GL43" s="17">
        <v>9</v>
      </c>
      <c r="GM43" s="17">
        <v>9</v>
      </c>
      <c r="GN43" s="17">
        <v>9</v>
      </c>
      <c r="GO43" s="17">
        <v>9</v>
      </c>
      <c r="GP43" s="17">
        <v>9</v>
      </c>
      <c r="GQ43" s="17">
        <v>9</v>
      </c>
      <c r="GR43" s="17">
        <v>9</v>
      </c>
      <c r="GS43" s="17">
        <v>9</v>
      </c>
      <c r="GT43" s="17">
        <v>9</v>
      </c>
      <c r="GU43" s="17">
        <v>9</v>
      </c>
      <c r="GV43" s="17">
        <v>9</v>
      </c>
      <c r="GW43" s="17">
        <v>9</v>
      </c>
      <c r="GX43" s="17">
        <v>9</v>
      </c>
      <c r="GY43" s="17">
        <v>9</v>
      </c>
      <c r="GZ43" s="17">
        <v>9</v>
      </c>
      <c r="HA43" s="17">
        <v>9</v>
      </c>
      <c r="HB43" s="17">
        <v>9</v>
      </c>
      <c r="HC43" s="17"/>
      <c r="HD43" s="17">
        <v>9</v>
      </c>
      <c r="HE43" s="17">
        <v>9</v>
      </c>
      <c r="HF43" s="17">
        <v>9</v>
      </c>
      <c r="HG43" s="17">
        <v>9</v>
      </c>
      <c r="HH43" s="17">
        <v>9</v>
      </c>
      <c r="HI43" s="17">
        <v>9</v>
      </c>
      <c r="HJ43" s="17">
        <v>9</v>
      </c>
      <c r="HK43" s="17">
        <v>9</v>
      </c>
      <c r="HL43" s="17">
        <v>9</v>
      </c>
      <c r="HM43" s="17">
        <v>9</v>
      </c>
      <c r="HN43" s="17">
        <v>9</v>
      </c>
      <c r="HO43" s="17">
        <v>9</v>
      </c>
      <c r="HP43" s="17">
        <v>9</v>
      </c>
      <c r="HQ43" s="17"/>
      <c r="HR43" s="17">
        <v>9</v>
      </c>
      <c r="HS43" s="17">
        <v>9</v>
      </c>
      <c r="HT43" s="17">
        <v>9</v>
      </c>
      <c r="HU43" s="17">
        <v>9</v>
      </c>
      <c r="HV43" s="17">
        <v>9</v>
      </c>
      <c r="HW43" s="17">
        <v>9</v>
      </c>
      <c r="HX43" s="17">
        <v>9</v>
      </c>
      <c r="HY43" s="17">
        <v>9</v>
      </c>
      <c r="HZ43" s="17">
        <v>9</v>
      </c>
      <c r="IA43" s="17">
        <v>9</v>
      </c>
      <c r="IB43" s="17">
        <v>9</v>
      </c>
      <c r="IC43" s="17">
        <v>9</v>
      </c>
      <c r="ID43" s="17">
        <v>9</v>
      </c>
      <c r="IE43" s="17">
        <v>9</v>
      </c>
      <c r="IF43" s="17">
        <v>9</v>
      </c>
      <c r="IG43" s="17">
        <v>9</v>
      </c>
      <c r="IH43" s="17">
        <v>9</v>
      </c>
      <c r="II43" s="17">
        <v>9</v>
      </c>
      <c r="IJ43" s="17">
        <v>9</v>
      </c>
      <c r="IK43" s="17">
        <v>9</v>
      </c>
      <c r="IL43" s="17">
        <v>9</v>
      </c>
      <c r="IM43" s="17">
        <v>9</v>
      </c>
      <c r="IN43" s="17">
        <v>9</v>
      </c>
      <c r="IO43" s="17">
        <v>9</v>
      </c>
      <c r="IP43" s="17">
        <v>9</v>
      </c>
      <c r="IQ43" s="17">
        <v>9</v>
      </c>
      <c r="IR43" s="17">
        <v>9</v>
      </c>
      <c r="IS43" s="17">
        <v>9</v>
      </c>
      <c r="IT43" s="17">
        <v>9</v>
      </c>
      <c r="IU43" s="17">
        <v>9</v>
      </c>
      <c r="IV43" s="17">
        <v>9</v>
      </c>
      <c r="IW43" s="17">
        <v>9</v>
      </c>
      <c r="IX43" s="17">
        <v>9</v>
      </c>
      <c r="IY43" s="19"/>
      <c r="IZ43" s="17">
        <v>9</v>
      </c>
      <c r="JA43" s="17">
        <v>9</v>
      </c>
      <c r="JB43" s="17">
        <v>9</v>
      </c>
      <c r="JC43" s="17">
        <v>9</v>
      </c>
      <c r="JD43" s="17">
        <v>9</v>
      </c>
      <c r="JE43" s="17">
        <v>9</v>
      </c>
      <c r="JF43" s="17">
        <v>9</v>
      </c>
      <c r="JG43" s="17">
        <v>9</v>
      </c>
      <c r="JH43" s="17">
        <v>9</v>
      </c>
      <c r="JI43" s="17">
        <v>9</v>
      </c>
      <c r="JJ43" s="17">
        <v>9</v>
      </c>
      <c r="JK43" s="17">
        <v>9</v>
      </c>
      <c r="JL43" s="17">
        <v>9</v>
      </c>
      <c r="JM43" s="17">
        <v>9</v>
      </c>
      <c r="JN43" s="17">
        <v>9</v>
      </c>
      <c r="JO43" s="17">
        <v>9</v>
      </c>
      <c r="JP43" s="17">
        <v>9</v>
      </c>
      <c r="JQ43" s="17">
        <v>9</v>
      </c>
      <c r="JR43" s="17">
        <v>9</v>
      </c>
      <c r="JS43" s="17">
        <v>9</v>
      </c>
      <c r="JT43" s="17">
        <v>9</v>
      </c>
      <c r="JU43" s="17">
        <v>9</v>
      </c>
      <c r="JV43" s="17">
        <v>9</v>
      </c>
      <c r="JW43" s="17">
        <v>9</v>
      </c>
      <c r="JX43" s="17">
        <v>9</v>
      </c>
      <c r="JY43" s="17">
        <v>9</v>
      </c>
      <c r="JZ43" s="17">
        <v>9</v>
      </c>
      <c r="KA43" s="17">
        <v>9</v>
      </c>
      <c r="KB43" s="17">
        <v>9</v>
      </c>
      <c r="KC43" s="17">
        <v>9</v>
      </c>
      <c r="KD43" s="17">
        <v>9</v>
      </c>
      <c r="KE43" s="17">
        <v>9</v>
      </c>
      <c r="KF43" s="17">
        <v>9</v>
      </c>
      <c r="KG43" s="17">
        <v>9</v>
      </c>
      <c r="KH43" s="37">
        <v>9</v>
      </c>
      <c r="KI43" s="37">
        <v>9</v>
      </c>
      <c r="KJ43" s="37">
        <v>9</v>
      </c>
      <c r="KK43" s="37">
        <v>9</v>
      </c>
      <c r="KL43" s="37">
        <v>9</v>
      </c>
      <c r="KM43" s="37">
        <v>9</v>
      </c>
      <c r="KN43" s="37">
        <v>9</v>
      </c>
      <c r="KO43" s="37">
        <v>9</v>
      </c>
      <c r="KP43" s="37">
        <v>9</v>
      </c>
      <c r="KQ43" s="37">
        <v>9</v>
      </c>
      <c r="KR43" s="37">
        <v>9</v>
      </c>
      <c r="KS43" s="37">
        <v>9</v>
      </c>
      <c r="KT43" s="37">
        <v>9</v>
      </c>
      <c r="KU43" s="37">
        <v>9</v>
      </c>
      <c r="KV43" s="37">
        <v>9</v>
      </c>
      <c r="KW43" s="37">
        <v>9</v>
      </c>
      <c r="KX43" s="37">
        <v>9</v>
      </c>
      <c r="KY43" s="37">
        <v>9</v>
      </c>
      <c r="KZ43" s="37">
        <v>9</v>
      </c>
      <c r="LA43" s="37">
        <v>9</v>
      </c>
      <c r="LB43" s="37">
        <v>9</v>
      </c>
      <c r="LC43" s="19">
        <v>9</v>
      </c>
      <c r="LD43" s="19">
        <v>9</v>
      </c>
      <c r="LE43" s="19">
        <v>9</v>
      </c>
      <c r="LF43" s="19">
        <v>9</v>
      </c>
      <c r="LG43" s="19">
        <v>9</v>
      </c>
      <c r="LH43" s="19"/>
      <c r="LI43" s="19"/>
      <c r="LJ43" s="19"/>
      <c r="LK43" s="19"/>
      <c r="LL43" s="19"/>
      <c r="LM43" s="19"/>
      <c r="LN43" s="19"/>
      <c r="LO43" s="19"/>
      <c r="LP43" s="19"/>
      <c r="LQ43" s="19"/>
      <c r="LR43" s="19"/>
      <c r="LS43" s="19"/>
      <c r="LT43" s="19"/>
      <c r="LU43" s="19"/>
      <c r="LV43" s="19"/>
      <c r="LW43" s="19"/>
      <c r="LX43" s="32"/>
      <c r="LY43" s="32"/>
      <c r="LZ43" s="32"/>
      <c r="MA43" s="32"/>
      <c r="MB43" s="32"/>
      <c r="MC43" s="32"/>
      <c r="MD43" s="32"/>
      <c r="ME43" s="32"/>
      <c r="MF43" s="32"/>
      <c r="MG43" s="32"/>
    </row>
    <row r="44" spans="1:345" s="3" customFormat="1">
      <c r="A44" s="3" t="s">
        <v>138</v>
      </c>
      <c r="B44" s="116">
        <f>B41+B42/20+B43/240</f>
        <v>0</v>
      </c>
      <c r="C44" s="116">
        <f t="shared" ref="C44" si="316">C41+C42/20+C43/240</f>
        <v>0</v>
      </c>
      <c r="D44" s="116">
        <f t="shared" ref="D44" si="317">D41+D42/20+D43/240</f>
        <v>0</v>
      </c>
      <c r="E44" s="116">
        <f t="shared" ref="E44" si="318">E41+E42/20+E43/240</f>
        <v>0</v>
      </c>
      <c r="F44" s="116">
        <f t="shared" ref="F44" si="319">F41+F42/20+F43/240</f>
        <v>0</v>
      </c>
      <c r="G44" s="116">
        <f t="shared" ref="G44" si="320">G41+G42/20+G43/240</f>
        <v>0</v>
      </c>
      <c r="H44" s="116">
        <f t="shared" ref="H44" si="321">H41+H42/20+H43/240</f>
        <v>0</v>
      </c>
      <c r="I44" s="116">
        <f t="shared" ref="I44" si="322">I41+I42/20+I43/240</f>
        <v>0</v>
      </c>
      <c r="J44" s="116">
        <f t="shared" ref="J44" si="323">J41+J42/20+J43/240</f>
        <v>0</v>
      </c>
      <c r="K44" s="116">
        <f t="shared" ref="K44" si="324">K41+K42/20+K43/240</f>
        <v>0</v>
      </c>
      <c r="L44" s="116">
        <f t="shared" ref="L44" si="325">L41+L42/20+L43/240</f>
        <v>0</v>
      </c>
      <c r="M44" s="116">
        <f t="shared" ref="M44" si="326">M41+M42/20+M43/240</f>
        <v>0</v>
      </c>
      <c r="N44" s="116">
        <f t="shared" ref="N44" si="327">N41+N42/20+N43/240</f>
        <v>0</v>
      </c>
      <c r="O44" s="116">
        <f t="shared" ref="O44" si="328">O41+O42/20+O43/240</f>
        <v>0</v>
      </c>
      <c r="P44" s="116">
        <f t="shared" ref="P44" si="329">P41+P42/20+P43/240</f>
        <v>0</v>
      </c>
      <c r="Q44" s="116">
        <f t="shared" ref="Q44" si="330">Q41+Q42/20+Q43/240</f>
        <v>0</v>
      </c>
      <c r="R44" s="116">
        <f t="shared" ref="R44" si="331">R41+R42/20+R43/240</f>
        <v>0</v>
      </c>
      <c r="S44" s="116">
        <f t="shared" ref="S44" si="332">S41+S42/20+S43/240</f>
        <v>0</v>
      </c>
      <c r="T44" s="116">
        <f t="shared" ref="T44" si="333">T41+T42/20+T43/240</f>
        <v>0</v>
      </c>
      <c r="U44" s="116">
        <f t="shared" ref="U44" si="334">U41+U42/20+U43/240</f>
        <v>0</v>
      </c>
      <c r="V44" s="116">
        <f t="shared" ref="V44" si="335">V41+V42/20+V43/240</f>
        <v>0</v>
      </c>
      <c r="W44" s="116">
        <f t="shared" ref="W44" si="336">W41+W42/20+W43/240</f>
        <v>0</v>
      </c>
      <c r="X44" s="116">
        <f t="shared" ref="X44" si="337">X41+X42/20+X43/240</f>
        <v>0</v>
      </c>
      <c r="Y44" s="116">
        <f t="shared" ref="Y44" si="338">Y41+Y42/20+Y43/240</f>
        <v>0</v>
      </c>
      <c r="Z44" s="116">
        <f t="shared" ref="Z44" si="339">Z41+Z42/20+Z43/240</f>
        <v>0</v>
      </c>
      <c r="AA44" s="116">
        <f t="shared" ref="AA44" si="340">AA41+AA42/20+AA43/240</f>
        <v>0</v>
      </c>
      <c r="AB44" s="116">
        <f t="shared" ref="AB44" si="341">AB41+AB42/20+AB43/240</f>
        <v>0</v>
      </c>
      <c r="AC44" s="116">
        <f t="shared" ref="AC44" si="342">AC41+AC42/20+AC43/240</f>
        <v>0</v>
      </c>
      <c r="AD44" s="116">
        <f t="shared" ref="AD44" si="343">AD41+AD42/20+AD43/240</f>
        <v>0</v>
      </c>
      <c r="AE44" s="116">
        <f t="shared" ref="AE44" si="344">AE41+AE42/20+AE43/240</f>
        <v>0</v>
      </c>
      <c r="AF44" s="116">
        <f t="shared" ref="AF44" si="345">AF41+AF42/20+AF43/240</f>
        <v>0</v>
      </c>
      <c r="AG44" s="116">
        <f t="shared" ref="AG44" si="346">AG41+AG42/20+AG43/240</f>
        <v>0</v>
      </c>
      <c r="AH44" s="116">
        <f t="shared" ref="AH44" si="347">AH41+AH42/20+AH43/240</f>
        <v>0</v>
      </c>
      <c r="AI44" s="116">
        <f t="shared" ref="AI44" si="348">AI41+AI42/20+AI43/240</f>
        <v>0</v>
      </c>
      <c r="AJ44" s="116">
        <f t="shared" ref="AJ44" si="349">AJ41+AJ42/20+AJ43/240</f>
        <v>0</v>
      </c>
      <c r="AK44" s="116">
        <f t="shared" ref="AK44" si="350">AK41+AK42/20+AK43/240</f>
        <v>0</v>
      </c>
      <c r="AL44" s="116">
        <f t="shared" ref="AL44" si="351">AL41+AL42/20+AL43/240</f>
        <v>0</v>
      </c>
      <c r="AM44" s="116">
        <f t="shared" ref="AM44" si="352">AM41+AM42/20+AM43/240</f>
        <v>0</v>
      </c>
      <c r="AN44" s="116">
        <f t="shared" ref="AN44" si="353">AN41+AN42/20+AN43/240</f>
        <v>0</v>
      </c>
      <c r="AO44" s="116">
        <f t="shared" ref="AO44" si="354">AO41+AO42/20+AO43/240</f>
        <v>0</v>
      </c>
      <c r="AP44" s="116">
        <f t="shared" ref="AP44" si="355">AP41+AP42/20+AP43/240</f>
        <v>0</v>
      </c>
      <c r="AQ44" s="116">
        <f t="shared" ref="AQ44" si="356">AQ41+AQ42/20+AQ43/240</f>
        <v>0</v>
      </c>
      <c r="AR44" s="116">
        <f t="shared" ref="AR44" si="357">AR41+AR42/20+AR43/240</f>
        <v>0</v>
      </c>
      <c r="AS44" s="116">
        <f t="shared" ref="AS44" si="358">AS41+AS42/20+AS43/240</f>
        <v>0</v>
      </c>
      <c r="AT44" s="116">
        <f t="shared" ref="AT44" si="359">AT41+AT42/20+AT43/240</f>
        <v>0</v>
      </c>
      <c r="AU44" s="116">
        <f t="shared" ref="AU44" si="360">AU41+AU42/20+AU43/240</f>
        <v>0</v>
      </c>
      <c r="AV44" s="116">
        <f t="shared" ref="AV44" si="361">AV41+AV42/20+AV43/240</f>
        <v>6660</v>
      </c>
      <c r="AW44" s="116">
        <f t="shared" ref="AW44" si="362">AW41+AW42/20+AW43/240</f>
        <v>0</v>
      </c>
      <c r="AX44" s="116">
        <f t="shared" ref="AX44" si="363">AX41+AX42/20+AX43/240</f>
        <v>9995</v>
      </c>
      <c r="AY44" s="116">
        <f t="shared" ref="AY44" si="364">AY41+AY42/20+AY43/240</f>
        <v>0</v>
      </c>
      <c r="AZ44" s="116">
        <f t="shared" ref="AZ44" si="365">AZ41+AZ42/20+AZ43/240</f>
        <v>9995</v>
      </c>
      <c r="BA44" s="116">
        <f t="shared" ref="BA44" si="366">BA41+BA42/20+BA43/240</f>
        <v>9995</v>
      </c>
      <c r="BB44" s="116">
        <f t="shared" ref="BB44" si="367">BB41+BB42/20+BB43/240</f>
        <v>0</v>
      </c>
      <c r="BC44" s="116">
        <f t="shared" ref="BC44" si="368">BC41+BC42/20+BC43/240</f>
        <v>0</v>
      </c>
      <c r="BD44" s="116">
        <f t="shared" ref="BD44" si="369">BD41+BD42/20+BD43/240</f>
        <v>9995</v>
      </c>
      <c r="BE44" s="116">
        <f t="shared" ref="BE44" si="370">BE41+BE42/20+BE43/240</f>
        <v>0</v>
      </c>
      <c r="BF44" s="116">
        <f t="shared" ref="BF44" si="371">BF41+BF42/20+BF43/240</f>
        <v>0</v>
      </c>
      <c r="BG44" s="116">
        <f t="shared" ref="BG44" si="372">BG41+BG42/20+BG43/240</f>
        <v>9995</v>
      </c>
      <c r="BH44" s="116">
        <f t="shared" ref="BH44" si="373">BH41+BH42/20+BH43/240</f>
        <v>9995</v>
      </c>
      <c r="BI44" s="116">
        <f t="shared" ref="BI44" si="374">BI41+BI42/20+BI43/240</f>
        <v>9995</v>
      </c>
      <c r="BJ44" s="116">
        <f t="shared" ref="BJ44" si="375">BJ41+BJ42/20+BJ43/240</f>
        <v>0</v>
      </c>
      <c r="BK44" s="116">
        <f t="shared" ref="BK44" si="376">BK41+BK42/20+BK43/240</f>
        <v>9995</v>
      </c>
      <c r="BL44" s="116">
        <f t="shared" ref="BL44" si="377">BL41+BL42/20+BL43/240</f>
        <v>0</v>
      </c>
      <c r="BM44" s="116">
        <f t="shared" ref="BM44" si="378">BM41+BM42/20+BM43/240</f>
        <v>9995</v>
      </c>
      <c r="BN44" s="116">
        <f t="shared" ref="BN44" si="379">BN41+BN42/20+BN43/240</f>
        <v>9995</v>
      </c>
      <c r="BO44" s="116">
        <f t="shared" ref="BO44" si="380">BO41+BO42/20+BO43/240</f>
        <v>9995</v>
      </c>
      <c r="BP44" s="116">
        <f t="shared" ref="BP44" si="381">BP41+BP42/20+BP43/240</f>
        <v>9995</v>
      </c>
      <c r="BQ44" s="116">
        <f t="shared" ref="BQ44" si="382">BQ41+BQ42/20+BQ43/240</f>
        <v>9995</v>
      </c>
      <c r="BR44" s="116">
        <f t="shared" ref="BR44" si="383">BR41+BR42/20+BR43/240</f>
        <v>9995</v>
      </c>
      <c r="BS44" s="116">
        <f t="shared" ref="BS44" si="384">BS41+BS42/20+BS43/240</f>
        <v>9995</v>
      </c>
      <c r="BT44" s="116">
        <f t="shared" ref="BT44" si="385">BT41+BT42/20+BT43/240</f>
        <v>9995</v>
      </c>
      <c r="BU44" s="116">
        <f t="shared" ref="BU44" si="386">BU41+BU42/20+BU43/240</f>
        <v>9995</v>
      </c>
      <c r="BV44" s="116">
        <f t="shared" ref="BV44" si="387">BV41+BV42/20+BV43/240</f>
        <v>9995</v>
      </c>
      <c r="BW44" s="116">
        <f t="shared" ref="BW44" si="388">BW41+BW42/20+BW43/240</f>
        <v>0</v>
      </c>
      <c r="BX44" s="116">
        <f t="shared" ref="BX44" si="389">BX41+BX42/20+BX43/240</f>
        <v>0</v>
      </c>
      <c r="BY44" s="116">
        <f t="shared" ref="BY44" si="390">BY41+BY42/20+BY43/240</f>
        <v>9995</v>
      </c>
      <c r="BZ44" s="116">
        <f t="shared" ref="BZ44" si="391">BZ41+BZ42/20+BZ43/240</f>
        <v>0</v>
      </c>
      <c r="CA44" s="116">
        <f t="shared" ref="CA44" si="392">CA41+CA42/20+CA43/240</f>
        <v>0</v>
      </c>
      <c r="CB44" s="116">
        <f t="shared" ref="CB44" si="393">CB41+CB42/20+CB43/240</f>
        <v>0</v>
      </c>
      <c r="CC44" s="116">
        <f t="shared" ref="CC44" si="394">CC41+CC42/20+CC43/240</f>
        <v>0</v>
      </c>
      <c r="CD44" s="116">
        <f t="shared" ref="CD44" si="395">CD41+CD42/20+CD43/240</f>
        <v>0</v>
      </c>
      <c r="CE44" s="116">
        <f t="shared" ref="CE44" si="396">CE41+CE42/20+CE43/240</f>
        <v>0</v>
      </c>
      <c r="CF44" s="116">
        <f t="shared" ref="CF44" si="397">CF41+CF42/20+CF43/240</f>
        <v>0</v>
      </c>
      <c r="CG44" s="116">
        <f t="shared" ref="CG44" si="398">CG41+CG42/20+CG43/240</f>
        <v>0</v>
      </c>
      <c r="CH44" s="116">
        <f t="shared" ref="CH44" si="399">CH41+CH42/20+CH43/240</f>
        <v>0</v>
      </c>
      <c r="CI44" s="116">
        <f t="shared" ref="CI44" si="400">CI41+CI42/20+CI43/240</f>
        <v>0</v>
      </c>
      <c r="CJ44" s="116">
        <f t="shared" ref="CJ44" si="401">CJ41+CJ42/20+CJ43/240</f>
        <v>0</v>
      </c>
      <c r="CK44" s="116">
        <f t="shared" ref="CK44" si="402">CK41+CK42/20+CK43/240</f>
        <v>0</v>
      </c>
      <c r="CL44" s="116">
        <f t="shared" ref="CL44" si="403">CL41+CL42/20+CL43/240</f>
        <v>0</v>
      </c>
      <c r="CM44" s="116">
        <f t="shared" ref="CM44" si="404">CM41+CM42/20+CM43/240</f>
        <v>0</v>
      </c>
      <c r="CN44" s="116">
        <f t="shared" ref="CN44" si="405">CN41+CN42/20+CN43/240</f>
        <v>0</v>
      </c>
      <c r="CO44" s="116">
        <f t="shared" ref="CO44" si="406">CO41+CO42/20+CO43/240</f>
        <v>0</v>
      </c>
      <c r="CP44" s="116">
        <f t="shared" ref="CP44" si="407">CP41+CP42/20+CP43/240</f>
        <v>0</v>
      </c>
      <c r="CQ44" s="116">
        <f t="shared" ref="CQ44" si="408">CQ41+CQ42/20+CQ43/240</f>
        <v>0</v>
      </c>
      <c r="CR44" s="116">
        <f t="shared" ref="CR44" si="409">CR41+CR42/20+CR43/240</f>
        <v>0</v>
      </c>
      <c r="CS44" s="116">
        <f t="shared" ref="CS44" si="410">CS41+CS42/20+CS43/240</f>
        <v>0</v>
      </c>
      <c r="CT44" s="116">
        <f t="shared" ref="CT44" si="411">CT41+CT42/20+CT43/240</f>
        <v>0</v>
      </c>
      <c r="CU44" s="116">
        <f t="shared" ref="CU44" si="412">CU41+CU42/20+CU43/240</f>
        <v>0</v>
      </c>
      <c r="CV44" s="116">
        <f t="shared" ref="CV44" si="413">CV41+CV42/20+CV43/240</f>
        <v>0</v>
      </c>
      <c r="CW44" s="116">
        <f t="shared" ref="CW44" si="414">CW41+CW42/20+CW43/240</f>
        <v>0</v>
      </c>
      <c r="CX44" s="116">
        <f t="shared" ref="CX44" si="415">CX41+CX42/20+CX43/240</f>
        <v>0</v>
      </c>
      <c r="CY44" s="116">
        <f t="shared" ref="CY44" si="416">CY41+CY42/20+CY43/240</f>
        <v>0</v>
      </c>
      <c r="CZ44" s="116">
        <f t="shared" ref="CZ44" si="417">CZ41+CZ42/20+CZ43/240</f>
        <v>0</v>
      </c>
      <c r="DA44" s="116">
        <f t="shared" ref="DA44" si="418">DA41+DA42/20+DA43/240</f>
        <v>0</v>
      </c>
      <c r="DB44" s="116">
        <f t="shared" ref="DB44" si="419">DB41+DB42/20+DB43/240</f>
        <v>0</v>
      </c>
      <c r="DC44" s="116">
        <f t="shared" ref="DC44" si="420">DC41+DC42/20+DC43/240</f>
        <v>0</v>
      </c>
      <c r="DD44" s="116">
        <f t="shared" ref="DD44" si="421">DD41+DD42/20+DD43/240</f>
        <v>0</v>
      </c>
      <c r="DE44" s="116">
        <f t="shared" ref="DE44" si="422">DE41+DE42/20+DE43/240</f>
        <v>0</v>
      </c>
      <c r="DF44" s="116">
        <f t="shared" ref="DF44" si="423">DF41+DF42/20+DF43/240</f>
        <v>0</v>
      </c>
      <c r="DG44" s="116">
        <f t="shared" ref="DG44" si="424">DG41+DG42/20+DG43/240</f>
        <v>0</v>
      </c>
      <c r="DH44" s="116">
        <f t="shared" ref="DH44" si="425">DH41+DH42/20+DH43/240</f>
        <v>0</v>
      </c>
      <c r="DI44" s="116">
        <f t="shared" ref="DI44" si="426">DI41+DI42/20+DI43/240</f>
        <v>0</v>
      </c>
      <c r="DJ44" s="116">
        <f t="shared" ref="DJ44" si="427">DJ41+DJ42/20+DJ43/240</f>
        <v>0</v>
      </c>
      <c r="DK44" s="116">
        <f t="shared" ref="DK44" si="428">DK41+DK42/20+DK43/240</f>
        <v>0</v>
      </c>
      <c r="DL44" s="116">
        <f t="shared" ref="DL44" si="429">DL41+DL42/20+DL43/240</f>
        <v>0</v>
      </c>
      <c r="DM44" s="116">
        <f t="shared" ref="DM44" si="430">DM41+DM42/20+DM43/240</f>
        <v>0</v>
      </c>
      <c r="DN44" s="116">
        <f t="shared" ref="DN44" si="431">DN41+DN42/20+DN43/240</f>
        <v>0</v>
      </c>
      <c r="DO44" s="116">
        <f t="shared" ref="DO44" si="432">DO41+DO42/20+DO43/240</f>
        <v>0</v>
      </c>
      <c r="DP44" s="116">
        <f t="shared" ref="DP44" si="433">DP41+DP42/20+DP43/240</f>
        <v>0</v>
      </c>
      <c r="DQ44" s="116">
        <f t="shared" ref="DQ44" si="434">DQ41+DQ42/20+DQ43/240</f>
        <v>0</v>
      </c>
      <c r="DR44" s="116">
        <f t="shared" ref="DR44" si="435">DR41+DR42/20+DR43/240</f>
        <v>0</v>
      </c>
      <c r="DS44" s="116">
        <f t="shared" ref="DS44" si="436">DS41+DS42/20+DS43/240</f>
        <v>0</v>
      </c>
      <c r="DT44" s="116">
        <f t="shared" ref="DT44" si="437">DT41+DT42/20+DT43/240</f>
        <v>0</v>
      </c>
      <c r="DU44" s="116">
        <f t="shared" ref="DU44" si="438">DU41+DU42/20+DU43/240</f>
        <v>0</v>
      </c>
      <c r="DV44" s="116">
        <f t="shared" ref="DV44" si="439">DV41+DV42/20+DV43/240</f>
        <v>0</v>
      </c>
      <c r="DW44" s="116">
        <f t="shared" ref="DW44" si="440">DW41+DW42/20+DW43/240</f>
        <v>0</v>
      </c>
      <c r="DX44" s="116">
        <f t="shared" ref="DX44" si="441">DX41+DX42/20+DX43/240</f>
        <v>0</v>
      </c>
      <c r="DY44" s="116">
        <f t="shared" ref="DY44" si="442">DY41+DY42/20+DY43/240</f>
        <v>0</v>
      </c>
      <c r="DZ44" s="116">
        <f t="shared" ref="DZ44" si="443">DZ41+DZ42/20+DZ43/240</f>
        <v>0</v>
      </c>
      <c r="EA44" s="116">
        <f t="shared" ref="EA44" si="444">EA41+EA42/20+EA43/240</f>
        <v>0</v>
      </c>
      <c r="EB44" s="116">
        <f t="shared" ref="EB44" si="445">EB41+EB42/20+EB43/240</f>
        <v>0</v>
      </c>
      <c r="EC44" s="116">
        <f t="shared" ref="EC44" si="446">EC41+EC42/20+EC43/240</f>
        <v>9995</v>
      </c>
      <c r="ED44" s="116">
        <f t="shared" ref="ED44" si="447">ED41+ED42/20+ED43/240</f>
        <v>9995</v>
      </c>
      <c r="EE44" s="116">
        <f t="shared" ref="EE44" si="448">EE41+EE42/20+EE43/240</f>
        <v>9995</v>
      </c>
      <c r="EF44" s="116">
        <f t="shared" ref="EF44" si="449">EF41+EF42/20+EF43/240</f>
        <v>9995</v>
      </c>
      <c r="EG44" s="116">
        <f t="shared" ref="EG44" si="450">EG41+EG42/20+EG43/240</f>
        <v>9995</v>
      </c>
      <c r="EH44" s="116">
        <f t="shared" ref="EH44" si="451">EH41+EH42/20+EH43/240</f>
        <v>9995</v>
      </c>
      <c r="EI44" s="116">
        <f t="shared" ref="EI44" si="452">EI41+EI42/20+EI43/240</f>
        <v>9995</v>
      </c>
      <c r="EJ44" s="116">
        <f t="shared" ref="EJ44" si="453">EJ41+EJ42/20+EJ43/240</f>
        <v>0</v>
      </c>
      <c r="EK44" s="116">
        <f t="shared" ref="EK44" si="454">EK41+EK42/20+EK43/240</f>
        <v>0</v>
      </c>
      <c r="EL44" s="116">
        <f t="shared" ref="EL44" si="455">EL41+EL42/20+EL43/240</f>
        <v>9995</v>
      </c>
      <c r="EM44" s="116">
        <f t="shared" ref="EM44" si="456">EM41+EM42/20+EM43/240</f>
        <v>9995</v>
      </c>
      <c r="EN44" s="116">
        <f t="shared" ref="EN44" si="457">EN41+EN42/20+EN43/240</f>
        <v>9995</v>
      </c>
      <c r="EO44" s="116">
        <f t="shared" ref="EO44:EP44" si="458">EO41+EO42/20+EO43/240</f>
        <v>9995</v>
      </c>
      <c r="EP44" s="116">
        <f t="shared" si="458"/>
        <v>9995</v>
      </c>
      <c r="EQ44" s="116">
        <f t="shared" ref="EQ44:ER44" si="459">EQ41+EQ42/20+EQ43/240</f>
        <v>9995</v>
      </c>
      <c r="ER44" s="116">
        <f t="shared" si="459"/>
        <v>9995</v>
      </c>
      <c r="ES44" s="116">
        <f t="shared" ref="ES44:ET44" si="460">ES41+ES42/20+ES43/240</f>
        <v>9995</v>
      </c>
      <c r="ET44" s="116">
        <f t="shared" si="460"/>
        <v>9995</v>
      </c>
      <c r="EU44" s="116">
        <f t="shared" ref="EU44" si="461">EU41+EU42/20+EU43/240</f>
        <v>9995</v>
      </c>
      <c r="EV44" s="116">
        <v>9995</v>
      </c>
      <c r="EW44" s="116">
        <v>9995</v>
      </c>
      <c r="EX44" s="116">
        <v>9995</v>
      </c>
      <c r="EY44" s="116">
        <v>9995</v>
      </c>
      <c r="EZ44" s="116">
        <v>9995</v>
      </c>
      <c r="FA44" s="116">
        <v>9995</v>
      </c>
      <c r="FB44" s="116">
        <v>9995</v>
      </c>
      <c r="FC44" s="116">
        <v>9995</v>
      </c>
      <c r="FD44" s="116">
        <v>9995</v>
      </c>
      <c r="FE44" s="116">
        <v>9995</v>
      </c>
      <c r="FF44" s="116">
        <v>9995</v>
      </c>
      <c r="FG44" s="116">
        <v>9995</v>
      </c>
      <c r="FH44" s="116">
        <v>9995</v>
      </c>
      <c r="FI44" s="116">
        <f t="shared" ref="FI44" si="462">FI41+FI42/20+FI43/240</f>
        <v>0</v>
      </c>
      <c r="FJ44" s="116">
        <v>9995</v>
      </c>
      <c r="FK44" s="116">
        <v>9995</v>
      </c>
      <c r="FL44" s="116">
        <v>9995</v>
      </c>
      <c r="FM44" s="116">
        <v>9995</v>
      </c>
      <c r="FN44" s="116">
        <v>9995</v>
      </c>
      <c r="FO44" s="116">
        <v>9995</v>
      </c>
      <c r="FP44" s="116">
        <v>9995</v>
      </c>
      <c r="FQ44" s="116">
        <v>9995</v>
      </c>
      <c r="FR44" s="116">
        <v>9995</v>
      </c>
      <c r="FS44" s="116">
        <v>9995</v>
      </c>
      <c r="FT44" s="116">
        <v>9995</v>
      </c>
      <c r="FU44" s="116">
        <v>9995</v>
      </c>
      <c r="FV44" s="116">
        <v>9995</v>
      </c>
      <c r="FW44" s="116">
        <v>9995</v>
      </c>
      <c r="FX44" s="116">
        <v>9995</v>
      </c>
      <c r="FY44" s="116">
        <v>9995</v>
      </c>
      <c r="FZ44" s="116">
        <v>9995</v>
      </c>
      <c r="GA44" s="116">
        <v>9995</v>
      </c>
      <c r="GB44" s="116">
        <v>9995</v>
      </c>
      <c r="GC44" s="116">
        <v>9995</v>
      </c>
      <c r="GD44" s="116">
        <f t="shared" ref="GD44:GE44" si="463">GD41+GD42/20+GD43/240</f>
        <v>4926.7375000000002</v>
      </c>
      <c r="GE44" s="116">
        <f t="shared" si="463"/>
        <v>4926.7375000000002</v>
      </c>
      <c r="GF44" s="116">
        <f t="shared" ref="GF44:GH44" si="464">GF41+GF42/20+GF43/240</f>
        <v>4926.7375000000002</v>
      </c>
      <c r="GG44" s="116">
        <f t="shared" ref="GG44" si="465">GG41+GG42/20+GG43/240</f>
        <v>0</v>
      </c>
      <c r="GH44" s="116">
        <f t="shared" si="464"/>
        <v>4926.7375000000002</v>
      </c>
      <c r="GI44" s="116">
        <f t="shared" ref="GI44:GJ44" si="466">GI41+GI42/20+GI43/240</f>
        <v>4926.7375000000002</v>
      </c>
      <c r="GJ44" s="116">
        <f t="shared" si="466"/>
        <v>4926.7375000000002</v>
      </c>
      <c r="GK44" s="116">
        <f t="shared" ref="GK44:GL44" si="467">GK41+GK42/20+GK43/240</f>
        <v>4926.7375000000002</v>
      </c>
      <c r="GL44" s="116">
        <f t="shared" si="467"/>
        <v>4926.7375000000002</v>
      </c>
      <c r="GM44" s="116">
        <f t="shared" ref="GM44:GN44" si="468">GM41+GM42/20+GM43/240</f>
        <v>4926.7375000000002</v>
      </c>
      <c r="GN44" s="116">
        <f t="shared" si="468"/>
        <v>4926.7375000000002</v>
      </c>
      <c r="GO44" s="116">
        <f t="shared" ref="GO44:GP44" si="469">GO41+GO42/20+GO43/240</f>
        <v>4926.7375000000002</v>
      </c>
      <c r="GP44" s="116">
        <f t="shared" si="469"/>
        <v>4926.7375000000002</v>
      </c>
      <c r="GQ44" s="116">
        <f t="shared" ref="GQ44:GR44" si="470">GQ41+GQ42/20+GQ43/240</f>
        <v>4926.7375000000002</v>
      </c>
      <c r="GR44" s="116">
        <f t="shared" si="470"/>
        <v>4926.7375000000002</v>
      </c>
      <c r="GS44" s="116">
        <f t="shared" ref="GS44" si="471">GS41+GS42/20+GS43/240</f>
        <v>4926.7375000000002</v>
      </c>
      <c r="GT44" s="116">
        <f t="shared" ref="GT44:GU44" si="472">GT41+GT42/20+GT43/240</f>
        <v>4926.7375000000002</v>
      </c>
      <c r="GU44" s="116">
        <f t="shared" si="472"/>
        <v>4926.7375000000002</v>
      </c>
      <c r="GV44" s="116">
        <f t="shared" ref="GV44:GW44" si="473">GV41+GV42/20+GV43/240</f>
        <v>4926.7375000000002</v>
      </c>
      <c r="GW44" s="116">
        <f t="shared" si="473"/>
        <v>4926.7375000000002</v>
      </c>
      <c r="GX44" s="116">
        <f t="shared" ref="GX44:GY44" si="474">GX41+GX42/20+GX43/240</f>
        <v>4926.7375000000002</v>
      </c>
      <c r="GY44" s="116">
        <f t="shared" si="474"/>
        <v>4926.7375000000002</v>
      </c>
      <c r="GZ44" s="116">
        <f t="shared" ref="GZ44:HA44" si="475">GZ41+GZ42/20+GZ43/240</f>
        <v>4926.7375000000002</v>
      </c>
      <c r="HA44" s="116">
        <f t="shared" si="475"/>
        <v>4926.7375000000002</v>
      </c>
      <c r="HB44" s="116">
        <f t="shared" ref="HB44:HD44" si="476">HB41+HB42/20+HB43/240</f>
        <v>4926.7375000000002</v>
      </c>
      <c r="HC44" s="116">
        <f t="shared" ref="HC44" si="477">HC41+HC42/20+HC43/240</f>
        <v>0</v>
      </c>
      <c r="HD44" s="116">
        <f t="shared" si="476"/>
        <v>4926.7375000000002</v>
      </c>
      <c r="HE44" s="116">
        <f t="shared" ref="HE44:HF44" si="478">HE41+HE42/20+HE43/240</f>
        <v>4926.7375000000002</v>
      </c>
      <c r="HF44" s="116">
        <f t="shared" si="478"/>
        <v>4926.7375000000002</v>
      </c>
      <c r="HG44" s="116">
        <f t="shared" ref="HG44:HH44" si="479">HG41+HG42/20+HG43/240</f>
        <v>4926.7375000000002</v>
      </c>
      <c r="HH44" s="116">
        <f t="shared" si="479"/>
        <v>4926.7375000000002</v>
      </c>
      <c r="HI44" s="116">
        <f t="shared" ref="HI44:HJ44" si="480">HI41+HI42/20+HI43/240</f>
        <v>4926.7375000000002</v>
      </c>
      <c r="HJ44" s="116">
        <f t="shared" si="480"/>
        <v>4926.7375000000002</v>
      </c>
      <c r="HK44" s="116">
        <f t="shared" ref="HK44:HL44" si="481">HK41+HK42/20+HK43/240</f>
        <v>4926.7375000000002</v>
      </c>
      <c r="HL44" s="116">
        <f t="shared" si="481"/>
        <v>4926.7375000000002</v>
      </c>
      <c r="HM44" s="116">
        <f t="shared" ref="HM44:HN44" si="482">HM41+HM42/20+HM43/240</f>
        <v>4926.7375000000002</v>
      </c>
      <c r="HN44" s="116">
        <f t="shared" si="482"/>
        <v>4926.7375000000002</v>
      </c>
      <c r="HO44" s="116">
        <f t="shared" ref="HO44:HP44" si="483">HO41+HO42/20+HO43/240</f>
        <v>4926.7375000000002</v>
      </c>
      <c r="HP44" s="116">
        <f t="shared" si="483"/>
        <v>4926.7375000000002</v>
      </c>
      <c r="HQ44" s="116">
        <f t="shared" ref="HQ44:HR44" si="484">HQ41+HQ42/20+HQ43/240</f>
        <v>0</v>
      </c>
      <c r="HR44" s="116">
        <f t="shared" si="484"/>
        <v>4926.7375000000002</v>
      </c>
      <c r="HS44" s="116">
        <f t="shared" ref="HS44:HT44" si="485">HS41+HS42/20+HS43/240</f>
        <v>4926.7375000000002</v>
      </c>
      <c r="HT44" s="116">
        <f t="shared" si="485"/>
        <v>4926.7375000000002</v>
      </c>
      <c r="HU44" s="116">
        <f t="shared" ref="HU44:HV44" si="486">HU41+HU42/20+HU43/240</f>
        <v>4926.7375000000002</v>
      </c>
      <c r="HV44" s="116">
        <f t="shared" si="486"/>
        <v>4926.7375000000002</v>
      </c>
      <c r="HW44" s="116">
        <f t="shared" ref="HW44:HX44" si="487">HW41+HW42/20+HW43/240</f>
        <v>4926.7375000000002</v>
      </c>
      <c r="HX44" s="116">
        <f t="shared" si="487"/>
        <v>4926.7375000000002</v>
      </c>
      <c r="HY44" s="116">
        <f t="shared" ref="HY44:HZ44" si="488">HY41+HY42/20+HY43/240</f>
        <v>4926.7375000000002</v>
      </c>
      <c r="HZ44" s="116">
        <f t="shared" si="488"/>
        <v>4926.7375000000002</v>
      </c>
      <c r="IA44" s="116">
        <f t="shared" ref="IA44:IB44" si="489">IA41+IA42/20+IA43/240</f>
        <v>4926.7375000000002</v>
      </c>
      <c r="IB44" s="116">
        <f t="shared" si="489"/>
        <v>4926.7375000000002</v>
      </c>
      <c r="IC44" s="116">
        <f t="shared" ref="IC44:ID44" si="490">IC41+IC42/20+IC43/240</f>
        <v>4926.7375000000002</v>
      </c>
      <c r="ID44" s="116">
        <f t="shared" si="490"/>
        <v>4926.7375000000002</v>
      </c>
      <c r="IE44" s="116">
        <f t="shared" ref="IE44:IF44" si="491">IE41+IE42/20+IE43/240</f>
        <v>4926.7375000000002</v>
      </c>
      <c r="IF44" s="116">
        <f t="shared" si="491"/>
        <v>4926.7375000000002</v>
      </c>
      <c r="IG44" s="116">
        <f t="shared" ref="IG44:IH44" si="492">IG41+IG42/20+IG43/240</f>
        <v>4926.7375000000002</v>
      </c>
      <c r="IH44" s="116">
        <f t="shared" si="492"/>
        <v>4926.7375000000002</v>
      </c>
      <c r="II44" s="116">
        <f t="shared" ref="II44:IJ44" si="493">II41+II42/20+II43/240</f>
        <v>4926.7375000000002</v>
      </c>
      <c r="IJ44" s="116">
        <f t="shared" si="493"/>
        <v>4926.7375000000002</v>
      </c>
      <c r="IK44" s="116">
        <f t="shared" ref="IK44:IL44" si="494">IK41+IK42/20+IK43/240</f>
        <v>4926.7375000000002</v>
      </c>
      <c r="IL44" s="116">
        <f t="shared" si="494"/>
        <v>4926.7375000000002</v>
      </c>
      <c r="IM44" s="116">
        <f t="shared" ref="IM44:IN44" si="495">IM41+IM42/20+IM43/240</f>
        <v>4926.7375000000002</v>
      </c>
      <c r="IN44" s="116">
        <f t="shared" si="495"/>
        <v>4926.7375000000002</v>
      </c>
      <c r="IO44" s="116">
        <f t="shared" ref="IO44:IP44" si="496">IO41+IO42/20+IO43/240</f>
        <v>4926.7375000000002</v>
      </c>
      <c r="IP44" s="116">
        <f t="shared" si="496"/>
        <v>4926.7375000000002</v>
      </c>
      <c r="IQ44" s="116">
        <f t="shared" ref="IQ44:IR44" si="497">IQ41+IQ42/20+IQ43/240</f>
        <v>4926.7375000000002</v>
      </c>
      <c r="IR44" s="116">
        <f t="shared" si="497"/>
        <v>4926.7375000000002</v>
      </c>
      <c r="IS44" s="116">
        <f t="shared" ref="IS44:IT44" si="498">IS41+IS42/20+IS43/240</f>
        <v>4926.7375000000002</v>
      </c>
      <c r="IT44" s="116">
        <f t="shared" si="498"/>
        <v>4926.7375000000002</v>
      </c>
      <c r="IU44" s="116">
        <f t="shared" ref="IU44:IV44" si="499">IU41+IU42/20+IU43/240</f>
        <v>4926.7375000000002</v>
      </c>
      <c r="IV44" s="116">
        <f t="shared" si="499"/>
        <v>4926.7375000000002</v>
      </c>
      <c r="IW44" s="116">
        <f t="shared" ref="IW44:IX44" si="500">IW41+IW42/20+IW43/240</f>
        <v>4926.7375000000002</v>
      </c>
      <c r="IX44" s="116">
        <f t="shared" si="500"/>
        <v>4926.7375000000002</v>
      </c>
      <c r="IY44" s="116">
        <f t="shared" ref="IY44:LG44" si="501">IY41+IY42/20+IY43/240</f>
        <v>0</v>
      </c>
      <c r="IZ44" s="116">
        <f t="shared" si="501"/>
        <v>4926.7375000000002</v>
      </c>
      <c r="JA44" s="116">
        <f t="shared" ref="JA44:JB44" si="502">JA41+JA42/20+JA43/240</f>
        <v>4926.7375000000002</v>
      </c>
      <c r="JB44" s="116">
        <f t="shared" si="502"/>
        <v>4926.7375000000002</v>
      </c>
      <c r="JC44" s="116">
        <f t="shared" ref="JC44:JD44" si="503">JC41+JC42/20+JC43/240</f>
        <v>4926.7375000000002</v>
      </c>
      <c r="JD44" s="116">
        <f t="shared" si="503"/>
        <v>4926.7375000000002</v>
      </c>
      <c r="JE44" s="116">
        <f t="shared" ref="JE44:JF44" si="504">JE41+JE42/20+JE43/240</f>
        <v>4926.7375000000002</v>
      </c>
      <c r="JF44" s="116">
        <f t="shared" si="504"/>
        <v>4926.7375000000002</v>
      </c>
      <c r="JG44" s="116">
        <f t="shared" ref="JG44:JH44" si="505">JG41+JG42/20+JG43/240</f>
        <v>4926.7375000000002</v>
      </c>
      <c r="JH44" s="116">
        <f t="shared" si="505"/>
        <v>4926.7375000000002</v>
      </c>
      <c r="JI44" s="116">
        <f t="shared" ref="JI44:JJ44" si="506">JI41+JI42/20+JI43/240</f>
        <v>4926.7375000000002</v>
      </c>
      <c r="JJ44" s="116">
        <f t="shared" si="506"/>
        <v>4926.7375000000002</v>
      </c>
      <c r="JK44" s="116">
        <f t="shared" ref="JK44:JM44" si="507">JK41+JK42/20+JK43/240</f>
        <v>4926.7375000000002</v>
      </c>
      <c r="JL44" s="116">
        <f t="shared" ref="JL44" si="508">JL41+JL42/20+JL43/240</f>
        <v>4926.7375000000002</v>
      </c>
      <c r="JM44" s="116">
        <f t="shared" si="507"/>
        <v>4926.7375000000002</v>
      </c>
      <c r="JN44" s="116">
        <f t="shared" ref="JN44:JO44" si="509">JN41+JN42/20+JN43/240</f>
        <v>4926.7375000000002</v>
      </c>
      <c r="JO44" s="116">
        <f t="shared" si="509"/>
        <v>4926.7375000000002</v>
      </c>
      <c r="JP44" s="116">
        <f t="shared" ref="JP44:JQ44" si="510">JP41+JP42/20+JP43/240</f>
        <v>4926.7375000000002</v>
      </c>
      <c r="JQ44" s="116">
        <f t="shared" si="510"/>
        <v>4926.7375000000002</v>
      </c>
      <c r="JR44" s="116">
        <f t="shared" ref="JR44:JS44" si="511">JR41+JR42/20+JR43/240</f>
        <v>4926.7375000000002</v>
      </c>
      <c r="JS44" s="116">
        <f t="shared" si="511"/>
        <v>4926.7375000000002</v>
      </c>
      <c r="JT44" s="116">
        <f t="shared" ref="JT44:JU44" si="512">JT41+JT42/20+JT43/240</f>
        <v>4926.7375000000002</v>
      </c>
      <c r="JU44" s="116">
        <f t="shared" si="512"/>
        <v>4926.7375000000002</v>
      </c>
      <c r="JV44" s="116">
        <f t="shared" ref="JV44:JY44" si="513">JV41+JV42/20+JV43/240</f>
        <v>4926.7375000000002</v>
      </c>
      <c r="JW44" s="116">
        <f t="shared" si="513"/>
        <v>4926.7375000000002</v>
      </c>
      <c r="JX44" s="116">
        <f t="shared" si="513"/>
        <v>4926.7375000000002</v>
      </c>
      <c r="JY44" s="116">
        <f t="shared" si="513"/>
        <v>4926.7375000000002</v>
      </c>
      <c r="JZ44" s="116">
        <f t="shared" si="501"/>
        <v>4926.7375000000002</v>
      </c>
      <c r="KA44" s="116">
        <f t="shared" ref="KA44:KB44" si="514">KA41+KA42/20+KA43/240</f>
        <v>4926.7375000000002</v>
      </c>
      <c r="KB44" s="116">
        <f t="shared" si="514"/>
        <v>4926.7375000000002</v>
      </c>
      <c r="KC44" s="116">
        <f t="shared" ref="KC44:KD44" si="515">KC41+KC42/20+KC43/240</f>
        <v>4926.7375000000002</v>
      </c>
      <c r="KD44" s="116">
        <f t="shared" si="515"/>
        <v>4926.7375000000002</v>
      </c>
      <c r="KE44" s="116">
        <f t="shared" ref="KE44:KF44" si="516">KE41+KE42/20+KE43/240</f>
        <v>4926.7375000000002</v>
      </c>
      <c r="KF44" s="116">
        <f t="shared" si="516"/>
        <v>4926.7375000000002</v>
      </c>
      <c r="KG44" s="116">
        <f t="shared" ref="KG44" si="517">KG41+KG42/20+KG43/240</f>
        <v>4926.7375000000002</v>
      </c>
      <c r="KH44" s="116">
        <v>4926.7375000000002</v>
      </c>
      <c r="KI44" s="116">
        <v>4926.7375000000002</v>
      </c>
      <c r="KJ44" s="116">
        <v>4926.7375000000002</v>
      </c>
      <c r="KK44" s="116">
        <v>4926.7375000000002</v>
      </c>
      <c r="KL44" s="116">
        <f t="shared" si="501"/>
        <v>4926.7375000000002</v>
      </c>
      <c r="KM44" s="116">
        <f t="shared" ref="KM44:KN44" si="518">KM41+KM42/20+KM43/240</f>
        <v>4926.7375000000002</v>
      </c>
      <c r="KN44" s="116">
        <f t="shared" si="518"/>
        <v>4926.7375000000002</v>
      </c>
      <c r="KO44" s="116">
        <f t="shared" ref="KO44:KP44" si="519">KO41+KO42/20+KO43/240</f>
        <v>4926.7375000000002</v>
      </c>
      <c r="KP44" s="116">
        <f t="shared" si="519"/>
        <v>4926.7375000000002</v>
      </c>
      <c r="KQ44" s="116">
        <f t="shared" ref="KQ44:KR44" si="520">KQ41+KQ42/20+KQ43/240</f>
        <v>4926.7375000000002</v>
      </c>
      <c r="KR44" s="116">
        <f t="shared" si="520"/>
        <v>4926.7375000000002</v>
      </c>
      <c r="KS44" s="116">
        <f t="shared" ref="KS44:KT44" si="521">KS41+KS42/20+KS43/240</f>
        <v>4926.7375000000002</v>
      </c>
      <c r="KT44" s="116">
        <f t="shared" si="521"/>
        <v>4926.7375000000002</v>
      </c>
      <c r="KU44" s="116">
        <f t="shared" ref="KU44:KV44" si="522">KU41+KU42/20+KU43/240</f>
        <v>4926.7375000000002</v>
      </c>
      <c r="KV44" s="116">
        <f t="shared" si="522"/>
        <v>4926.7375000000002</v>
      </c>
      <c r="KW44" s="116">
        <f t="shared" ref="KW44:KX44" si="523">KW41+KW42/20+KW43/240</f>
        <v>4926.7375000000002</v>
      </c>
      <c r="KX44" s="116">
        <f t="shared" si="523"/>
        <v>4926.7375000000002</v>
      </c>
      <c r="KY44" s="116">
        <f t="shared" ref="KY44:KZ44" si="524">KY41+KY42/20+KY43/240</f>
        <v>4926.7375000000002</v>
      </c>
      <c r="KZ44" s="116">
        <f t="shared" si="524"/>
        <v>4926.7375000000002</v>
      </c>
      <c r="LA44" s="116">
        <f t="shared" ref="LA44:LB44" si="525">LA41+LA42/20+LA43/240</f>
        <v>4926.7375000000002</v>
      </c>
      <c r="LB44" s="116">
        <f t="shared" si="525"/>
        <v>4926.7375000000002</v>
      </c>
      <c r="LC44" s="116">
        <f t="shared" si="501"/>
        <v>4962.7375000000002</v>
      </c>
      <c r="LD44" s="116">
        <f t="shared" si="501"/>
        <v>4962.7375000000002</v>
      </c>
      <c r="LE44" s="116">
        <f t="shared" ref="LE44" si="526">LE41+LE42/20+LE43/240</f>
        <v>4962.7375000000002</v>
      </c>
      <c r="LF44" s="116">
        <f t="shared" si="501"/>
        <v>4962.7375000000002</v>
      </c>
      <c r="LG44" s="116">
        <f t="shared" si="501"/>
        <v>4962.7375000000002</v>
      </c>
      <c r="LH44" s="116">
        <f t="shared" ref="LH44" si="527">LH41+LH42/20+LH43/240</f>
        <v>0</v>
      </c>
      <c r="LI44" s="116">
        <f t="shared" ref="LI44:LP44" si="528">LI41+LI42/20+LI43/240</f>
        <v>0</v>
      </c>
      <c r="LJ44" s="116">
        <f t="shared" si="528"/>
        <v>0</v>
      </c>
      <c r="LK44" s="116">
        <f t="shared" si="528"/>
        <v>0</v>
      </c>
      <c r="LL44" s="116">
        <f t="shared" si="528"/>
        <v>0</v>
      </c>
      <c r="LM44" s="116">
        <f t="shared" si="528"/>
        <v>0</v>
      </c>
      <c r="LN44" s="116">
        <f t="shared" si="528"/>
        <v>0</v>
      </c>
      <c r="LO44" s="116">
        <f t="shared" si="528"/>
        <v>0</v>
      </c>
      <c r="LP44" s="116">
        <f t="shared" si="528"/>
        <v>0</v>
      </c>
      <c r="LQ44" s="116">
        <f t="shared" ref="LQ44:LW44" si="529">LQ41+LQ42/20+LQ43/240</f>
        <v>0</v>
      </c>
      <c r="LR44" s="116">
        <f t="shared" si="529"/>
        <v>0</v>
      </c>
      <c r="LS44" s="116">
        <f t="shared" si="529"/>
        <v>0</v>
      </c>
      <c r="LT44" s="116">
        <f t="shared" si="529"/>
        <v>0</v>
      </c>
      <c r="LU44" s="116">
        <f t="shared" si="529"/>
        <v>0</v>
      </c>
      <c r="LV44" s="116">
        <f t="shared" si="529"/>
        <v>0</v>
      </c>
      <c r="LW44" s="116">
        <f t="shared" si="529"/>
        <v>0</v>
      </c>
      <c r="LX44" s="116">
        <v>0</v>
      </c>
      <c r="LY44" s="116">
        <v>0</v>
      </c>
      <c r="LZ44" s="116">
        <v>0</v>
      </c>
      <c r="MA44" s="116">
        <v>0</v>
      </c>
      <c r="MB44" s="116">
        <v>0</v>
      </c>
      <c r="MC44" s="116">
        <v>0</v>
      </c>
      <c r="MD44" s="116">
        <v>0</v>
      </c>
      <c r="ME44" s="116">
        <v>0</v>
      </c>
      <c r="MF44" s="116">
        <v>0</v>
      </c>
      <c r="MG44" s="116">
        <v>0</v>
      </c>
    </row>
    <row r="45" spans="1:345">
      <c r="A45" s="12" t="s">
        <v>143</v>
      </c>
      <c r="BQ45" s="12">
        <v>2220</v>
      </c>
      <c r="BR45" s="12">
        <v>2220</v>
      </c>
      <c r="BS45" s="12">
        <v>2220</v>
      </c>
      <c r="BT45" s="12">
        <v>2220</v>
      </c>
      <c r="BU45" s="12">
        <v>2220</v>
      </c>
      <c r="BV45" s="12">
        <v>2220</v>
      </c>
      <c r="BY45" s="12">
        <v>2220</v>
      </c>
      <c r="EC45" s="13">
        <v>2220</v>
      </c>
      <c r="ED45" s="13">
        <v>2220</v>
      </c>
      <c r="EE45" s="13">
        <v>2220</v>
      </c>
      <c r="EF45" s="13">
        <v>2220</v>
      </c>
      <c r="EG45" s="13">
        <v>2220</v>
      </c>
      <c r="EH45" s="13">
        <v>2220</v>
      </c>
      <c r="EI45" s="13">
        <v>2220</v>
      </c>
      <c r="EL45" s="13">
        <v>2220</v>
      </c>
      <c r="EM45" s="13">
        <v>2220</v>
      </c>
      <c r="EN45" s="13">
        <v>2220</v>
      </c>
      <c r="EO45" s="13">
        <v>2220</v>
      </c>
      <c r="EP45" s="13">
        <v>2220</v>
      </c>
      <c r="EQ45" s="13">
        <v>2220</v>
      </c>
      <c r="ER45" s="13">
        <v>2220</v>
      </c>
      <c r="ES45" s="13">
        <v>2220</v>
      </c>
      <c r="ET45" s="13">
        <v>2220</v>
      </c>
      <c r="EU45" s="13">
        <v>2220</v>
      </c>
      <c r="EV45" s="29">
        <v>2220</v>
      </c>
      <c r="EW45" s="29">
        <v>2220</v>
      </c>
      <c r="EX45" s="29">
        <v>2220</v>
      </c>
      <c r="EY45" s="29">
        <v>2220</v>
      </c>
      <c r="EZ45" s="29">
        <v>2220</v>
      </c>
      <c r="FA45" s="29">
        <v>2220</v>
      </c>
      <c r="FB45" s="29">
        <v>2220</v>
      </c>
      <c r="FC45" s="29">
        <v>2220</v>
      </c>
      <c r="FD45" s="29">
        <v>2220</v>
      </c>
      <c r="FE45" s="29">
        <v>2220</v>
      </c>
      <c r="FF45" s="29">
        <v>2220</v>
      </c>
      <c r="FG45" s="29">
        <v>2220</v>
      </c>
      <c r="FH45" s="29">
        <v>2220</v>
      </c>
      <c r="FJ45" s="29">
        <v>2220</v>
      </c>
      <c r="FK45" s="29">
        <v>2220</v>
      </c>
      <c r="FL45" s="29">
        <v>2220</v>
      </c>
      <c r="FM45" s="29">
        <v>2220</v>
      </c>
      <c r="FN45" s="29">
        <v>2220</v>
      </c>
      <c r="FO45" s="29">
        <v>2220</v>
      </c>
      <c r="FP45" s="29">
        <v>2220</v>
      </c>
      <c r="FQ45" s="29">
        <v>2220</v>
      </c>
      <c r="FR45" s="29">
        <v>2220</v>
      </c>
      <c r="FS45" s="29">
        <v>2220</v>
      </c>
      <c r="FT45" s="29">
        <v>2220</v>
      </c>
      <c r="FU45" s="29">
        <v>2220</v>
      </c>
      <c r="FV45" s="29">
        <v>2220</v>
      </c>
      <c r="FW45" s="29">
        <v>2220</v>
      </c>
      <c r="FX45" s="29">
        <v>2220</v>
      </c>
      <c r="FY45" s="29">
        <v>2220</v>
      </c>
      <c r="FZ45" s="29">
        <v>2220</v>
      </c>
      <c r="GA45" s="29">
        <v>2220</v>
      </c>
      <c r="GB45" s="29">
        <v>2220</v>
      </c>
      <c r="GC45" s="29">
        <v>2220</v>
      </c>
      <c r="GD45" s="13">
        <v>1410</v>
      </c>
      <c r="GE45" s="13">
        <v>1410</v>
      </c>
      <c r="GF45" s="13">
        <v>1410</v>
      </c>
      <c r="GH45" s="13">
        <v>1410</v>
      </c>
      <c r="GI45" s="13">
        <v>1410</v>
      </c>
      <c r="GJ45" s="13">
        <v>1410</v>
      </c>
      <c r="GK45" s="13">
        <v>1410</v>
      </c>
      <c r="GL45" s="13">
        <v>1410</v>
      </c>
      <c r="GM45" s="13">
        <v>1410</v>
      </c>
      <c r="GN45" s="13">
        <v>1410</v>
      </c>
      <c r="GO45" s="13">
        <v>1410</v>
      </c>
      <c r="GP45" s="13">
        <v>1410</v>
      </c>
      <c r="GQ45" s="13">
        <v>1410</v>
      </c>
      <c r="GR45" s="13">
        <v>1410</v>
      </c>
      <c r="GS45" s="13">
        <v>1410</v>
      </c>
      <c r="GT45" s="13">
        <v>1410</v>
      </c>
      <c r="GU45" s="13">
        <v>1410</v>
      </c>
      <c r="GV45" s="13">
        <v>1410</v>
      </c>
      <c r="GW45" s="13">
        <v>1410</v>
      </c>
      <c r="GX45" s="13">
        <v>1410</v>
      </c>
      <c r="GY45" s="13">
        <v>1410</v>
      </c>
      <c r="GZ45" s="13">
        <v>1410</v>
      </c>
      <c r="HA45" s="13">
        <v>1410</v>
      </c>
      <c r="HB45" s="13">
        <v>1410</v>
      </c>
      <c r="HD45" s="13">
        <v>1410</v>
      </c>
      <c r="HE45" s="13">
        <v>1410</v>
      </c>
      <c r="HF45" s="13">
        <v>1410</v>
      </c>
      <c r="HG45" s="13">
        <v>1410</v>
      </c>
      <c r="HH45" s="13">
        <v>1410</v>
      </c>
      <c r="HI45" s="13">
        <v>1410</v>
      </c>
      <c r="HJ45" s="13">
        <v>1410</v>
      </c>
      <c r="HK45" s="13">
        <v>1410</v>
      </c>
      <c r="HL45" s="13">
        <v>1410</v>
      </c>
      <c r="HM45" s="13">
        <v>1410</v>
      </c>
      <c r="HN45" s="13">
        <v>1410</v>
      </c>
      <c r="HO45" s="13">
        <v>1410</v>
      </c>
      <c r="HP45" s="13">
        <v>1410</v>
      </c>
      <c r="HR45" s="13">
        <v>1410</v>
      </c>
      <c r="HS45" s="13">
        <v>1410</v>
      </c>
      <c r="HT45" s="13">
        <v>1410</v>
      </c>
      <c r="HU45" s="13">
        <v>1410</v>
      </c>
      <c r="HV45" s="13">
        <v>1410</v>
      </c>
      <c r="HW45" s="13">
        <v>1410</v>
      </c>
      <c r="HX45" s="13">
        <v>1410</v>
      </c>
      <c r="HY45" s="13">
        <v>1410</v>
      </c>
      <c r="HZ45" s="13">
        <v>1410</v>
      </c>
      <c r="IA45" s="13">
        <v>1410</v>
      </c>
      <c r="IB45" s="13">
        <v>1410</v>
      </c>
      <c r="IC45" s="13">
        <v>1410</v>
      </c>
      <c r="ID45" s="13">
        <v>1410</v>
      </c>
      <c r="IE45" s="13">
        <v>1410</v>
      </c>
      <c r="IF45" s="13">
        <v>1410</v>
      </c>
      <c r="IG45" s="13">
        <v>1410</v>
      </c>
      <c r="IH45" s="13">
        <v>1410</v>
      </c>
      <c r="II45" s="13">
        <v>1410</v>
      </c>
      <c r="IJ45" s="13">
        <v>1410</v>
      </c>
      <c r="IK45" s="13">
        <v>1410</v>
      </c>
      <c r="IL45" s="13">
        <v>1410</v>
      </c>
      <c r="IM45" s="13">
        <v>1410</v>
      </c>
      <c r="IN45" s="13">
        <v>1410</v>
      </c>
      <c r="IO45" s="13">
        <v>1410</v>
      </c>
      <c r="IP45" s="13">
        <v>1410</v>
      </c>
      <c r="IQ45" s="13">
        <v>1410</v>
      </c>
      <c r="IR45" s="13">
        <v>1410</v>
      </c>
      <c r="IS45" s="13">
        <v>1410</v>
      </c>
      <c r="IT45" s="13">
        <v>1410</v>
      </c>
      <c r="IU45" s="13">
        <v>1410</v>
      </c>
      <c r="IV45" s="13">
        <v>1410</v>
      </c>
      <c r="IW45" s="13">
        <v>1410</v>
      </c>
      <c r="IX45" s="13">
        <v>1410</v>
      </c>
      <c r="IY45" s="19"/>
      <c r="IZ45" s="13">
        <v>1410</v>
      </c>
      <c r="JA45" s="13">
        <v>1410</v>
      </c>
      <c r="JB45" s="13">
        <v>1410</v>
      </c>
      <c r="JC45" s="13">
        <v>1410</v>
      </c>
      <c r="JD45" s="13">
        <v>1410</v>
      </c>
      <c r="JE45" s="13">
        <v>1410</v>
      </c>
      <c r="JF45" s="13">
        <v>1410</v>
      </c>
      <c r="JG45" s="13">
        <v>1410</v>
      </c>
      <c r="JH45" s="13">
        <v>1410</v>
      </c>
      <c r="JI45" s="13">
        <v>1410</v>
      </c>
      <c r="JJ45" s="13">
        <v>1410</v>
      </c>
      <c r="JK45" s="13">
        <v>1410</v>
      </c>
      <c r="JL45" s="13">
        <v>1410</v>
      </c>
      <c r="JM45" s="13">
        <v>1410</v>
      </c>
      <c r="JN45" s="13">
        <v>1410</v>
      </c>
      <c r="JO45" s="13">
        <v>1410</v>
      </c>
      <c r="JP45" s="13">
        <v>1410</v>
      </c>
      <c r="JQ45" s="13">
        <v>1410</v>
      </c>
      <c r="JR45" s="13">
        <v>1410</v>
      </c>
      <c r="JS45" s="13">
        <v>1410</v>
      </c>
      <c r="JT45" s="13">
        <v>1410</v>
      </c>
      <c r="JU45" s="13">
        <v>1410</v>
      </c>
      <c r="JV45" s="13">
        <v>1410</v>
      </c>
      <c r="JW45" s="13">
        <v>1410</v>
      </c>
      <c r="JX45" s="13">
        <v>1410</v>
      </c>
      <c r="JY45" s="13">
        <v>1410</v>
      </c>
      <c r="JZ45" s="13">
        <v>1410</v>
      </c>
      <c r="KA45" s="13">
        <v>1410</v>
      </c>
      <c r="KB45" s="13">
        <v>1410</v>
      </c>
      <c r="KC45" s="13">
        <v>1410</v>
      </c>
      <c r="KD45" s="13">
        <v>1410</v>
      </c>
      <c r="KE45" s="13">
        <v>1410</v>
      </c>
      <c r="KF45" s="13">
        <v>1410</v>
      </c>
      <c r="KG45" s="13">
        <v>1410</v>
      </c>
      <c r="KH45" s="29">
        <v>1410</v>
      </c>
      <c r="KI45" s="29">
        <v>1410</v>
      </c>
      <c r="KJ45" s="29">
        <v>1410</v>
      </c>
      <c r="KK45" s="29">
        <v>1410</v>
      </c>
      <c r="KL45" s="29">
        <v>1410</v>
      </c>
      <c r="KM45" s="29">
        <v>1410</v>
      </c>
      <c r="KN45" s="29">
        <v>1410</v>
      </c>
      <c r="KO45" s="29">
        <v>1410</v>
      </c>
      <c r="KP45" s="29">
        <v>1410</v>
      </c>
      <c r="KQ45" s="29">
        <v>1410</v>
      </c>
      <c r="KR45" s="29">
        <v>1410</v>
      </c>
      <c r="KS45" s="29">
        <v>1410</v>
      </c>
      <c r="KT45" s="29">
        <v>1410</v>
      </c>
      <c r="KU45" s="29">
        <v>1410</v>
      </c>
      <c r="KV45" s="29">
        <v>1410</v>
      </c>
      <c r="KW45" s="29">
        <v>1410</v>
      </c>
      <c r="KX45" s="29">
        <v>1410</v>
      </c>
      <c r="KY45" s="29">
        <v>1410</v>
      </c>
      <c r="KZ45" s="29">
        <v>1410</v>
      </c>
      <c r="LA45" s="29">
        <v>1410</v>
      </c>
      <c r="LB45" s="29">
        <v>1410</v>
      </c>
      <c r="LC45" s="29">
        <v>1410</v>
      </c>
      <c r="LD45" s="19"/>
      <c r="LE45" s="19"/>
      <c r="LF45" s="19"/>
      <c r="LG45" s="19"/>
      <c r="LH45" s="19"/>
      <c r="LI45" s="19"/>
      <c r="LJ45" s="19"/>
      <c r="LK45" s="19"/>
      <c r="LL45" s="19"/>
      <c r="LM45" s="19"/>
      <c r="LN45" s="19"/>
      <c r="LO45" s="19"/>
      <c r="LP45" s="19"/>
      <c r="LQ45" s="19"/>
      <c r="LR45" s="19"/>
      <c r="LS45" s="19"/>
      <c r="LT45" s="19"/>
      <c r="LU45" s="19"/>
      <c r="LV45" s="19"/>
      <c r="LW45" s="19"/>
      <c r="LX45" s="32"/>
      <c r="LY45" s="32"/>
      <c r="LZ45" s="32"/>
      <c r="MA45" s="32"/>
      <c r="MB45" s="32"/>
      <c r="MC45" s="32"/>
      <c r="MD45" s="32"/>
      <c r="ME45" s="32"/>
      <c r="MF45" s="32"/>
      <c r="MG45" s="32"/>
    </row>
    <row r="46" spans="1:345">
      <c r="A46" s="12" t="s">
        <v>144</v>
      </c>
      <c r="BQ46" s="26">
        <v>0</v>
      </c>
      <c r="BR46" s="26">
        <v>0</v>
      </c>
      <c r="BS46" s="26">
        <v>0</v>
      </c>
      <c r="BT46" s="26">
        <v>0</v>
      </c>
      <c r="BU46" s="26">
        <v>0</v>
      </c>
      <c r="BV46" s="26">
        <v>0</v>
      </c>
      <c r="BY46" s="26">
        <v>0</v>
      </c>
      <c r="EC46" s="26">
        <v>0</v>
      </c>
      <c r="ED46" s="26">
        <v>0</v>
      </c>
      <c r="EE46" s="26">
        <v>0</v>
      </c>
      <c r="EF46" s="26">
        <v>0</v>
      </c>
      <c r="EG46" s="26">
        <v>0</v>
      </c>
      <c r="EH46" s="26">
        <v>0</v>
      </c>
      <c r="EI46" s="26">
        <v>0</v>
      </c>
      <c r="EL46" s="26">
        <v>0</v>
      </c>
      <c r="EM46" s="26">
        <v>0</v>
      </c>
      <c r="EN46" s="26">
        <v>0</v>
      </c>
      <c r="EO46" s="26">
        <v>0</v>
      </c>
      <c r="EP46" s="26">
        <v>0</v>
      </c>
      <c r="EQ46" s="26">
        <v>0</v>
      </c>
      <c r="ER46" s="26">
        <v>0</v>
      </c>
      <c r="ES46" s="26">
        <v>0</v>
      </c>
      <c r="ET46" s="26">
        <v>0</v>
      </c>
      <c r="EU46" s="26">
        <v>0</v>
      </c>
      <c r="EV46" s="33">
        <v>0</v>
      </c>
      <c r="EW46" s="33">
        <v>0</v>
      </c>
      <c r="EX46" s="33">
        <v>0</v>
      </c>
      <c r="EY46" s="33">
        <v>0</v>
      </c>
      <c r="EZ46" s="33">
        <v>0</v>
      </c>
      <c r="FA46" s="33">
        <v>0</v>
      </c>
      <c r="FB46" s="33">
        <v>0</v>
      </c>
      <c r="FC46" s="33">
        <v>0</v>
      </c>
      <c r="FD46" s="33">
        <v>0</v>
      </c>
      <c r="FE46" s="33">
        <v>0</v>
      </c>
      <c r="FF46" s="33">
        <v>0</v>
      </c>
      <c r="FG46" s="33">
        <v>0</v>
      </c>
      <c r="FH46" s="33">
        <v>0</v>
      </c>
      <c r="FJ46" s="33">
        <v>0</v>
      </c>
      <c r="FK46" s="33">
        <v>0</v>
      </c>
      <c r="FL46" s="33">
        <v>0</v>
      </c>
      <c r="FM46" s="33">
        <v>0</v>
      </c>
      <c r="FN46" s="33">
        <v>0</v>
      </c>
      <c r="FO46" s="33">
        <v>0</v>
      </c>
      <c r="FP46" s="33">
        <v>0</v>
      </c>
      <c r="FQ46" s="33">
        <v>0</v>
      </c>
      <c r="FR46" s="33">
        <v>0</v>
      </c>
      <c r="FS46" s="33">
        <v>0</v>
      </c>
      <c r="FT46" s="33">
        <v>0</v>
      </c>
      <c r="FU46" s="33">
        <v>0</v>
      </c>
      <c r="FV46" s="33">
        <v>0</v>
      </c>
      <c r="FW46" s="33">
        <v>0</v>
      </c>
      <c r="FX46" s="33">
        <v>0</v>
      </c>
      <c r="FY46" s="33">
        <v>0</v>
      </c>
      <c r="FZ46" s="33">
        <v>0</v>
      </c>
      <c r="GA46" s="33">
        <v>0</v>
      </c>
      <c r="GB46" s="33">
        <v>0</v>
      </c>
      <c r="GC46" s="33">
        <v>0</v>
      </c>
      <c r="GD46" s="17">
        <v>0</v>
      </c>
      <c r="GE46" s="17">
        <v>0</v>
      </c>
      <c r="GF46" s="17">
        <v>0</v>
      </c>
      <c r="GH46" s="17">
        <v>0</v>
      </c>
      <c r="GI46" s="17">
        <v>0</v>
      </c>
      <c r="GJ46" s="17">
        <v>0</v>
      </c>
      <c r="GK46" s="17">
        <v>0</v>
      </c>
      <c r="GL46" s="17">
        <v>0</v>
      </c>
      <c r="GM46" s="17">
        <v>0</v>
      </c>
      <c r="GN46" s="17">
        <v>0</v>
      </c>
      <c r="GO46" s="17">
        <v>0</v>
      </c>
      <c r="GP46" s="17">
        <v>0</v>
      </c>
      <c r="GQ46" s="17">
        <v>0</v>
      </c>
      <c r="GR46" s="17">
        <v>0</v>
      </c>
      <c r="GS46" s="17">
        <v>0</v>
      </c>
      <c r="GT46" s="17">
        <v>0</v>
      </c>
      <c r="GU46" s="17">
        <v>0</v>
      </c>
      <c r="GV46" s="17">
        <v>0</v>
      </c>
      <c r="GW46" s="17">
        <v>0</v>
      </c>
      <c r="GX46" s="17">
        <v>0</v>
      </c>
      <c r="GY46" s="17">
        <v>0</v>
      </c>
      <c r="GZ46" s="17">
        <v>0</v>
      </c>
      <c r="HA46" s="17">
        <v>0</v>
      </c>
      <c r="HB46" s="17">
        <v>0</v>
      </c>
      <c r="HD46" s="17">
        <v>0</v>
      </c>
      <c r="HE46" s="17">
        <v>0</v>
      </c>
      <c r="HF46" s="17">
        <v>0</v>
      </c>
      <c r="HG46" s="17">
        <v>0</v>
      </c>
      <c r="HH46" s="17">
        <v>0</v>
      </c>
      <c r="HI46" s="17">
        <v>0</v>
      </c>
      <c r="HJ46" s="17">
        <v>0</v>
      </c>
      <c r="HK46" s="17">
        <v>0</v>
      </c>
      <c r="HL46" s="17">
        <v>0</v>
      </c>
      <c r="HM46" s="17">
        <v>0</v>
      </c>
      <c r="HN46" s="17">
        <v>0</v>
      </c>
      <c r="HO46" s="17">
        <v>0</v>
      </c>
      <c r="HP46" s="17">
        <v>0</v>
      </c>
      <c r="HR46" s="17">
        <v>0</v>
      </c>
      <c r="HS46" s="17">
        <v>0</v>
      </c>
      <c r="HT46" s="17">
        <v>0</v>
      </c>
      <c r="HU46" s="17">
        <v>0</v>
      </c>
      <c r="HV46" s="17">
        <v>0</v>
      </c>
      <c r="HW46" s="17">
        <v>0</v>
      </c>
      <c r="HX46" s="17">
        <v>0</v>
      </c>
      <c r="HY46" s="17">
        <v>0</v>
      </c>
      <c r="HZ46" s="17">
        <v>0</v>
      </c>
      <c r="IA46" s="17">
        <v>0</v>
      </c>
      <c r="IB46" s="17">
        <v>0</v>
      </c>
      <c r="IC46" s="17">
        <v>0</v>
      </c>
      <c r="ID46" s="17">
        <v>0</v>
      </c>
      <c r="IE46" s="17">
        <v>0</v>
      </c>
      <c r="IF46" s="17">
        <v>0</v>
      </c>
      <c r="IG46" s="17">
        <v>0</v>
      </c>
      <c r="IH46" s="17">
        <v>0</v>
      </c>
      <c r="II46" s="17">
        <v>0</v>
      </c>
      <c r="IJ46" s="17">
        <v>0</v>
      </c>
      <c r="IK46" s="17">
        <v>0</v>
      </c>
      <c r="IL46" s="17">
        <v>0</v>
      </c>
      <c r="IM46" s="17">
        <v>0</v>
      </c>
      <c r="IN46" s="17">
        <v>0</v>
      </c>
      <c r="IO46" s="17">
        <v>0</v>
      </c>
      <c r="IP46" s="17">
        <v>0</v>
      </c>
      <c r="IQ46" s="17">
        <v>0</v>
      </c>
      <c r="IR46" s="17">
        <v>0</v>
      </c>
      <c r="IS46" s="17">
        <v>0</v>
      </c>
      <c r="IT46" s="17">
        <v>0</v>
      </c>
      <c r="IU46" s="17">
        <v>0</v>
      </c>
      <c r="IV46" s="17">
        <v>0</v>
      </c>
      <c r="IW46" s="17">
        <v>0</v>
      </c>
      <c r="IX46" s="17">
        <v>0</v>
      </c>
      <c r="IY46" s="19"/>
      <c r="IZ46" s="17">
        <v>0</v>
      </c>
      <c r="JA46" s="17">
        <v>0</v>
      </c>
      <c r="JB46" s="17">
        <v>0</v>
      </c>
      <c r="JC46" s="17">
        <v>0</v>
      </c>
      <c r="JD46" s="17">
        <v>0</v>
      </c>
      <c r="JE46" s="17">
        <v>0</v>
      </c>
      <c r="JF46" s="17">
        <v>0</v>
      </c>
      <c r="JG46" s="17">
        <v>0</v>
      </c>
      <c r="JH46" s="17">
        <v>0</v>
      </c>
      <c r="JI46" s="17">
        <v>0</v>
      </c>
      <c r="JJ46" s="17">
        <v>0</v>
      </c>
      <c r="JK46" s="17">
        <v>0</v>
      </c>
      <c r="JL46" s="17">
        <v>0</v>
      </c>
      <c r="JM46" s="17">
        <v>0</v>
      </c>
      <c r="JN46" s="17">
        <v>0</v>
      </c>
      <c r="JO46" s="17">
        <v>0</v>
      </c>
      <c r="JP46" s="17">
        <v>0</v>
      </c>
      <c r="JQ46" s="17">
        <v>0</v>
      </c>
      <c r="JR46" s="17">
        <v>0</v>
      </c>
      <c r="JS46" s="17">
        <v>0</v>
      </c>
      <c r="JT46" s="17">
        <v>0</v>
      </c>
      <c r="JU46" s="17">
        <v>0</v>
      </c>
      <c r="JV46" s="17">
        <v>0</v>
      </c>
      <c r="JW46" s="17">
        <v>0</v>
      </c>
      <c r="JX46" s="17">
        <v>0</v>
      </c>
      <c r="JY46" s="17">
        <v>0</v>
      </c>
      <c r="JZ46" s="17">
        <v>0</v>
      </c>
      <c r="KA46" s="17">
        <v>0</v>
      </c>
      <c r="KB46" s="17">
        <v>0</v>
      </c>
      <c r="KC46" s="17">
        <v>0</v>
      </c>
      <c r="KD46" s="17">
        <v>0</v>
      </c>
      <c r="KE46" s="17">
        <v>0</v>
      </c>
      <c r="KF46" s="17">
        <v>0</v>
      </c>
      <c r="KG46" s="17">
        <v>0</v>
      </c>
      <c r="KH46" s="37">
        <v>0</v>
      </c>
      <c r="KI46" s="37">
        <v>0</v>
      </c>
      <c r="KJ46" s="37">
        <v>0</v>
      </c>
      <c r="KK46" s="37">
        <v>0</v>
      </c>
      <c r="KL46" s="37">
        <v>0</v>
      </c>
      <c r="KM46" s="37">
        <v>0</v>
      </c>
      <c r="KN46" s="37">
        <v>0</v>
      </c>
      <c r="KO46" s="37">
        <v>0</v>
      </c>
      <c r="KP46" s="37">
        <v>0</v>
      </c>
      <c r="KQ46" s="37">
        <v>0</v>
      </c>
      <c r="KR46" s="37">
        <v>0</v>
      </c>
      <c r="KS46" s="37">
        <v>0</v>
      </c>
      <c r="KT46" s="37">
        <v>0</v>
      </c>
      <c r="KU46" s="37">
        <v>0</v>
      </c>
      <c r="KV46" s="37">
        <v>0</v>
      </c>
      <c r="KW46" s="37">
        <v>0</v>
      </c>
      <c r="KX46" s="37">
        <v>0</v>
      </c>
      <c r="KY46" s="37">
        <v>0</v>
      </c>
      <c r="KZ46" s="37">
        <v>0</v>
      </c>
      <c r="LA46" s="37">
        <v>0</v>
      </c>
      <c r="LB46" s="37">
        <v>0</v>
      </c>
      <c r="LC46" s="37">
        <v>0</v>
      </c>
      <c r="LD46" s="19"/>
      <c r="LE46" s="19"/>
      <c r="LF46" s="19"/>
      <c r="LG46" s="19"/>
      <c r="LH46" s="19"/>
      <c r="LI46" s="19"/>
      <c r="LJ46" s="19"/>
      <c r="LK46" s="19"/>
      <c r="LL46" s="19"/>
      <c r="LM46" s="19"/>
      <c r="LN46" s="19"/>
      <c r="LO46" s="19"/>
      <c r="LP46" s="19"/>
      <c r="LQ46" s="19"/>
      <c r="LR46" s="19"/>
      <c r="LS46" s="19"/>
      <c r="LT46" s="19"/>
      <c r="LU46" s="19"/>
      <c r="LV46" s="19"/>
      <c r="LW46" s="19"/>
      <c r="LX46" s="32"/>
      <c r="LY46" s="32"/>
      <c r="LZ46" s="32"/>
      <c r="MA46" s="32"/>
      <c r="MB46" s="32"/>
      <c r="MC46" s="32"/>
      <c r="MD46" s="32"/>
      <c r="ME46" s="32"/>
      <c r="MF46" s="32"/>
      <c r="MG46" s="32"/>
    </row>
    <row r="47" spans="1:345">
      <c r="A47" s="12" t="s">
        <v>145</v>
      </c>
      <c r="BQ47" s="26">
        <v>0</v>
      </c>
      <c r="BR47" s="26">
        <v>0</v>
      </c>
      <c r="BS47" s="26">
        <v>0</v>
      </c>
      <c r="BT47" s="26">
        <v>0</v>
      </c>
      <c r="BU47" s="26">
        <v>0</v>
      </c>
      <c r="BV47" s="26">
        <v>0</v>
      </c>
      <c r="BY47" s="26">
        <v>0</v>
      </c>
      <c r="EC47" s="26">
        <v>0</v>
      </c>
      <c r="ED47" s="26">
        <v>0</v>
      </c>
      <c r="EE47" s="26">
        <v>0</v>
      </c>
      <c r="EF47" s="26">
        <v>0</v>
      </c>
      <c r="EG47" s="26">
        <v>0</v>
      </c>
      <c r="EH47" s="26">
        <v>0</v>
      </c>
      <c r="EI47" s="26">
        <v>0</v>
      </c>
      <c r="EL47" s="26">
        <v>0</v>
      </c>
      <c r="EM47" s="26">
        <v>0</v>
      </c>
      <c r="EN47" s="26">
        <v>0</v>
      </c>
      <c r="EO47" s="26">
        <v>0</v>
      </c>
      <c r="EP47" s="26">
        <v>0</v>
      </c>
      <c r="EQ47" s="26">
        <v>0</v>
      </c>
      <c r="ER47" s="26">
        <v>0</v>
      </c>
      <c r="ES47" s="26">
        <v>0</v>
      </c>
      <c r="ET47" s="26">
        <v>0</v>
      </c>
      <c r="EU47" s="26">
        <v>0</v>
      </c>
      <c r="EV47" s="33">
        <v>0</v>
      </c>
      <c r="EW47" s="33">
        <v>0</v>
      </c>
      <c r="EX47" s="33">
        <v>0</v>
      </c>
      <c r="EY47" s="33">
        <v>0</v>
      </c>
      <c r="EZ47" s="33">
        <v>0</v>
      </c>
      <c r="FA47" s="33">
        <v>0</v>
      </c>
      <c r="FB47" s="33">
        <v>0</v>
      </c>
      <c r="FC47" s="33">
        <v>0</v>
      </c>
      <c r="FD47" s="33">
        <v>0</v>
      </c>
      <c r="FE47" s="33">
        <v>0</v>
      </c>
      <c r="FF47" s="33">
        <v>0</v>
      </c>
      <c r="FG47" s="33">
        <v>0</v>
      </c>
      <c r="FH47" s="33">
        <v>0</v>
      </c>
      <c r="FJ47" s="33">
        <v>0</v>
      </c>
      <c r="FK47" s="33">
        <v>0</v>
      </c>
      <c r="FL47" s="33">
        <v>0</v>
      </c>
      <c r="FM47" s="33">
        <v>0</v>
      </c>
      <c r="FN47" s="33">
        <v>0</v>
      </c>
      <c r="FO47" s="33">
        <v>0</v>
      </c>
      <c r="FP47" s="33">
        <v>0</v>
      </c>
      <c r="FQ47" s="33">
        <v>0</v>
      </c>
      <c r="FR47" s="33">
        <v>0</v>
      </c>
      <c r="FS47" s="33">
        <v>0</v>
      </c>
      <c r="FT47" s="33">
        <v>0</v>
      </c>
      <c r="FU47" s="33">
        <v>0</v>
      </c>
      <c r="FV47" s="33">
        <v>0</v>
      </c>
      <c r="FW47" s="33">
        <v>0</v>
      </c>
      <c r="FX47" s="33">
        <v>0</v>
      </c>
      <c r="FY47" s="33">
        <v>0</v>
      </c>
      <c r="FZ47" s="33">
        <v>0</v>
      </c>
      <c r="GA47" s="33">
        <v>0</v>
      </c>
      <c r="GB47" s="33">
        <v>0</v>
      </c>
      <c r="GC47" s="33">
        <v>0</v>
      </c>
      <c r="GD47" s="17">
        <v>0</v>
      </c>
      <c r="GE47" s="17">
        <v>0</v>
      </c>
      <c r="GF47" s="17">
        <v>0</v>
      </c>
      <c r="GH47" s="17">
        <v>0</v>
      </c>
      <c r="GI47" s="17">
        <v>0</v>
      </c>
      <c r="GJ47" s="17">
        <v>0</v>
      </c>
      <c r="GK47" s="17">
        <v>0</v>
      </c>
      <c r="GL47" s="17">
        <v>0</v>
      </c>
      <c r="GM47" s="17">
        <v>0</v>
      </c>
      <c r="GN47" s="17">
        <v>0</v>
      </c>
      <c r="GO47" s="17">
        <v>0</v>
      </c>
      <c r="GP47" s="17">
        <v>0</v>
      </c>
      <c r="GQ47" s="17">
        <v>0</v>
      </c>
      <c r="GR47" s="17">
        <v>0</v>
      </c>
      <c r="GS47" s="17">
        <v>0</v>
      </c>
      <c r="GT47" s="17">
        <v>0</v>
      </c>
      <c r="GU47" s="17">
        <v>0</v>
      </c>
      <c r="GV47" s="17">
        <v>0</v>
      </c>
      <c r="GW47" s="17">
        <v>0</v>
      </c>
      <c r="GX47" s="17">
        <v>0</v>
      </c>
      <c r="GY47" s="17">
        <v>0</v>
      </c>
      <c r="GZ47" s="17">
        <v>0</v>
      </c>
      <c r="HA47" s="17">
        <v>0</v>
      </c>
      <c r="HB47" s="17">
        <v>0</v>
      </c>
      <c r="HD47" s="17">
        <v>0</v>
      </c>
      <c r="HE47" s="17">
        <v>0</v>
      </c>
      <c r="HF47" s="17">
        <v>0</v>
      </c>
      <c r="HG47" s="17">
        <v>0</v>
      </c>
      <c r="HH47" s="17">
        <v>0</v>
      </c>
      <c r="HI47" s="17">
        <v>0</v>
      </c>
      <c r="HJ47" s="17">
        <v>0</v>
      </c>
      <c r="HK47" s="17">
        <v>0</v>
      </c>
      <c r="HL47" s="17">
        <v>0</v>
      </c>
      <c r="HM47" s="17">
        <v>0</v>
      </c>
      <c r="HN47" s="17">
        <v>0</v>
      </c>
      <c r="HO47" s="17">
        <v>0</v>
      </c>
      <c r="HP47" s="17">
        <v>0</v>
      </c>
      <c r="HR47" s="17">
        <v>0</v>
      </c>
      <c r="HS47" s="17">
        <v>0</v>
      </c>
      <c r="HT47" s="17">
        <v>0</v>
      </c>
      <c r="HU47" s="17">
        <v>0</v>
      </c>
      <c r="HV47" s="17">
        <v>0</v>
      </c>
      <c r="HW47" s="17">
        <v>0</v>
      </c>
      <c r="HX47" s="17">
        <v>0</v>
      </c>
      <c r="HY47" s="17">
        <v>0</v>
      </c>
      <c r="HZ47" s="17">
        <v>0</v>
      </c>
      <c r="IA47" s="17">
        <v>0</v>
      </c>
      <c r="IB47" s="17">
        <v>0</v>
      </c>
      <c r="IC47" s="17">
        <v>0</v>
      </c>
      <c r="ID47" s="17">
        <v>0</v>
      </c>
      <c r="IE47" s="17">
        <v>0</v>
      </c>
      <c r="IF47" s="17">
        <v>0</v>
      </c>
      <c r="IG47" s="17">
        <v>0</v>
      </c>
      <c r="IH47" s="17">
        <v>0</v>
      </c>
      <c r="II47" s="17">
        <v>0</v>
      </c>
      <c r="IJ47" s="17">
        <v>0</v>
      </c>
      <c r="IK47" s="17">
        <v>0</v>
      </c>
      <c r="IL47" s="17">
        <v>0</v>
      </c>
      <c r="IM47" s="17">
        <v>0</v>
      </c>
      <c r="IN47" s="17">
        <v>0</v>
      </c>
      <c r="IO47" s="17">
        <v>0</v>
      </c>
      <c r="IP47" s="17">
        <v>0</v>
      </c>
      <c r="IQ47" s="17">
        <v>0</v>
      </c>
      <c r="IR47" s="17">
        <v>0</v>
      </c>
      <c r="IS47" s="17">
        <v>0</v>
      </c>
      <c r="IT47" s="17">
        <v>0</v>
      </c>
      <c r="IU47" s="17">
        <v>0</v>
      </c>
      <c r="IV47" s="17">
        <v>0</v>
      </c>
      <c r="IW47" s="17">
        <v>0</v>
      </c>
      <c r="IX47" s="17">
        <v>0</v>
      </c>
      <c r="IY47" s="19"/>
      <c r="IZ47" s="17">
        <v>0</v>
      </c>
      <c r="JA47" s="17">
        <v>0</v>
      </c>
      <c r="JB47" s="17">
        <v>0</v>
      </c>
      <c r="JC47" s="17">
        <v>0</v>
      </c>
      <c r="JD47" s="17">
        <v>0</v>
      </c>
      <c r="JE47" s="17">
        <v>0</v>
      </c>
      <c r="JF47" s="17">
        <v>0</v>
      </c>
      <c r="JG47" s="17">
        <v>0</v>
      </c>
      <c r="JH47" s="17">
        <v>0</v>
      </c>
      <c r="JI47" s="17">
        <v>0</v>
      </c>
      <c r="JJ47" s="17">
        <v>0</v>
      </c>
      <c r="JK47" s="17">
        <v>0</v>
      </c>
      <c r="JL47" s="17">
        <v>0</v>
      </c>
      <c r="JM47" s="17">
        <v>0</v>
      </c>
      <c r="JN47" s="17">
        <v>0</v>
      </c>
      <c r="JO47" s="17">
        <v>0</v>
      </c>
      <c r="JP47" s="17">
        <v>0</v>
      </c>
      <c r="JQ47" s="17">
        <v>0</v>
      </c>
      <c r="JR47" s="17">
        <v>0</v>
      </c>
      <c r="JS47" s="17">
        <v>0</v>
      </c>
      <c r="JT47" s="17">
        <v>0</v>
      </c>
      <c r="JU47" s="17">
        <v>0</v>
      </c>
      <c r="JV47" s="17">
        <v>0</v>
      </c>
      <c r="JW47" s="17">
        <v>0</v>
      </c>
      <c r="JX47" s="17">
        <v>0</v>
      </c>
      <c r="JY47" s="17">
        <v>0</v>
      </c>
      <c r="JZ47" s="17">
        <v>0</v>
      </c>
      <c r="KA47" s="17">
        <v>0</v>
      </c>
      <c r="KB47" s="17">
        <v>0</v>
      </c>
      <c r="KC47" s="17">
        <v>0</v>
      </c>
      <c r="KD47" s="17">
        <v>0</v>
      </c>
      <c r="KE47" s="17">
        <v>0</v>
      </c>
      <c r="KF47" s="17">
        <v>0</v>
      </c>
      <c r="KG47" s="17">
        <v>0</v>
      </c>
      <c r="KH47" s="37">
        <v>0</v>
      </c>
      <c r="KI47" s="37">
        <v>0</v>
      </c>
      <c r="KJ47" s="37">
        <v>0</v>
      </c>
      <c r="KK47" s="37">
        <v>0</v>
      </c>
      <c r="KL47" s="37">
        <v>0</v>
      </c>
      <c r="KM47" s="37">
        <v>0</v>
      </c>
      <c r="KN47" s="37">
        <v>0</v>
      </c>
      <c r="KO47" s="37">
        <v>0</v>
      </c>
      <c r="KP47" s="37">
        <v>0</v>
      </c>
      <c r="KQ47" s="37">
        <v>0</v>
      </c>
      <c r="KR47" s="37">
        <v>0</v>
      </c>
      <c r="KS47" s="37">
        <v>0</v>
      </c>
      <c r="KT47" s="37">
        <v>0</v>
      </c>
      <c r="KU47" s="37">
        <v>0</v>
      </c>
      <c r="KV47" s="37">
        <v>0</v>
      </c>
      <c r="KW47" s="37">
        <v>0</v>
      </c>
      <c r="KX47" s="37">
        <v>0</v>
      </c>
      <c r="KY47" s="37">
        <v>0</v>
      </c>
      <c r="KZ47" s="37">
        <v>0</v>
      </c>
      <c r="LA47" s="37">
        <v>0</v>
      </c>
      <c r="LB47" s="37">
        <v>0</v>
      </c>
      <c r="LC47" s="37">
        <v>0</v>
      </c>
      <c r="LD47" s="19"/>
      <c r="LE47" s="19"/>
      <c r="LF47" s="19"/>
      <c r="LG47" s="19"/>
      <c r="LH47" s="19"/>
      <c r="LI47" s="19"/>
      <c r="LJ47" s="19"/>
      <c r="LK47" s="19"/>
      <c r="LL47" s="19"/>
      <c r="LM47" s="19"/>
      <c r="LN47" s="19"/>
      <c r="LO47" s="19"/>
      <c r="LP47" s="19"/>
      <c r="LQ47" s="19"/>
      <c r="LR47" s="19"/>
      <c r="LS47" s="19"/>
      <c r="LT47" s="19"/>
      <c r="LU47" s="19"/>
      <c r="LV47" s="19"/>
      <c r="LW47" s="19"/>
      <c r="LX47" s="32"/>
      <c r="LY47" s="32"/>
      <c r="LZ47" s="32"/>
      <c r="MA47" s="32"/>
      <c r="MB47" s="32"/>
      <c r="MC47" s="32"/>
      <c r="MD47" s="32"/>
      <c r="ME47" s="32"/>
      <c r="MF47" s="32"/>
      <c r="MG47" s="32"/>
    </row>
    <row r="48" spans="1:345" s="3" customFormat="1">
      <c r="A48" s="3" t="s">
        <v>146</v>
      </c>
      <c r="B48" s="116">
        <f>B45+B46/20+B47/240</f>
        <v>0</v>
      </c>
      <c r="C48" s="116">
        <f t="shared" ref="C48" si="530">C45+C46/20+C47/240</f>
        <v>0</v>
      </c>
      <c r="D48" s="116">
        <f t="shared" ref="D48" si="531">D45+D46/20+D47/240</f>
        <v>0</v>
      </c>
      <c r="E48" s="116">
        <f t="shared" ref="E48" si="532">E45+E46/20+E47/240</f>
        <v>0</v>
      </c>
      <c r="F48" s="116">
        <f t="shared" ref="F48" si="533">F45+F46/20+F47/240</f>
        <v>0</v>
      </c>
      <c r="G48" s="116">
        <f t="shared" ref="G48" si="534">G45+G46/20+G47/240</f>
        <v>0</v>
      </c>
      <c r="H48" s="116">
        <f t="shared" ref="H48" si="535">H45+H46/20+H47/240</f>
        <v>0</v>
      </c>
      <c r="I48" s="116">
        <f t="shared" ref="I48" si="536">I45+I46/20+I47/240</f>
        <v>0</v>
      </c>
      <c r="J48" s="116">
        <f t="shared" ref="J48" si="537">J45+J46/20+J47/240</f>
        <v>0</v>
      </c>
      <c r="K48" s="116">
        <f t="shared" ref="K48" si="538">K45+K46/20+K47/240</f>
        <v>0</v>
      </c>
      <c r="L48" s="116">
        <f t="shared" ref="L48" si="539">L45+L46/20+L47/240</f>
        <v>0</v>
      </c>
      <c r="M48" s="116">
        <f t="shared" ref="M48" si="540">M45+M46/20+M47/240</f>
        <v>0</v>
      </c>
      <c r="N48" s="116">
        <f t="shared" ref="N48" si="541">N45+N46/20+N47/240</f>
        <v>0</v>
      </c>
      <c r="O48" s="116">
        <f t="shared" ref="O48" si="542">O45+O46/20+O47/240</f>
        <v>0</v>
      </c>
      <c r="P48" s="116">
        <f t="shared" ref="P48" si="543">P45+P46/20+P47/240</f>
        <v>0</v>
      </c>
      <c r="Q48" s="116">
        <f t="shared" ref="Q48" si="544">Q45+Q46/20+Q47/240</f>
        <v>0</v>
      </c>
      <c r="R48" s="116">
        <f t="shared" ref="R48" si="545">R45+R46/20+R47/240</f>
        <v>0</v>
      </c>
      <c r="S48" s="116">
        <f t="shared" ref="S48" si="546">S45+S46/20+S47/240</f>
        <v>0</v>
      </c>
      <c r="T48" s="116">
        <f t="shared" ref="T48" si="547">T45+T46/20+T47/240</f>
        <v>0</v>
      </c>
      <c r="U48" s="116">
        <f t="shared" ref="U48" si="548">U45+U46/20+U47/240</f>
        <v>0</v>
      </c>
      <c r="V48" s="116">
        <f t="shared" ref="V48" si="549">V45+V46/20+V47/240</f>
        <v>0</v>
      </c>
      <c r="W48" s="116">
        <f t="shared" ref="W48" si="550">W45+W46/20+W47/240</f>
        <v>0</v>
      </c>
      <c r="X48" s="116">
        <f t="shared" ref="X48" si="551">X45+X46/20+X47/240</f>
        <v>0</v>
      </c>
      <c r="Y48" s="116">
        <f t="shared" ref="Y48" si="552">Y45+Y46/20+Y47/240</f>
        <v>0</v>
      </c>
      <c r="Z48" s="116">
        <f t="shared" ref="Z48" si="553">Z45+Z46/20+Z47/240</f>
        <v>0</v>
      </c>
      <c r="AA48" s="116">
        <f t="shared" ref="AA48" si="554">AA45+AA46/20+AA47/240</f>
        <v>0</v>
      </c>
      <c r="AB48" s="116">
        <f t="shared" ref="AB48" si="555">AB45+AB46/20+AB47/240</f>
        <v>0</v>
      </c>
      <c r="AC48" s="116">
        <f t="shared" ref="AC48" si="556">AC45+AC46/20+AC47/240</f>
        <v>0</v>
      </c>
      <c r="AD48" s="116">
        <f t="shared" ref="AD48" si="557">AD45+AD46/20+AD47/240</f>
        <v>0</v>
      </c>
      <c r="AE48" s="116">
        <f t="shared" ref="AE48" si="558">AE45+AE46/20+AE47/240</f>
        <v>0</v>
      </c>
      <c r="AF48" s="116">
        <f t="shared" ref="AF48" si="559">AF45+AF46/20+AF47/240</f>
        <v>0</v>
      </c>
      <c r="AG48" s="116">
        <f t="shared" ref="AG48" si="560">AG45+AG46/20+AG47/240</f>
        <v>0</v>
      </c>
      <c r="AH48" s="116">
        <f t="shared" ref="AH48" si="561">AH45+AH46/20+AH47/240</f>
        <v>0</v>
      </c>
      <c r="AI48" s="116">
        <f t="shared" ref="AI48" si="562">AI45+AI46/20+AI47/240</f>
        <v>0</v>
      </c>
      <c r="AJ48" s="116">
        <f t="shared" ref="AJ48" si="563">AJ45+AJ46/20+AJ47/240</f>
        <v>0</v>
      </c>
      <c r="AK48" s="116">
        <f t="shared" ref="AK48" si="564">AK45+AK46/20+AK47/240</f>
        <v>0</v>
      </c>
      <c r="AL48" s="116">
        <f t="shared" ref="AL48" si="565">AL45+AL46/20+AL47/240</f>
        <v>0</v>
      </c>
      <c r="AM48" s="116">
        <f t="shared" ref="AM48" si="566">AM45+AM46/20+AM47/240</f>
        <v>0</v>
      </c>
      <c r="AN48" s="116">
        <f t="shared" ref="AN48" si="567">AN45+AN46/20+AN47/240</f>
        <v>0</v>
      </c>
      <c r="AO48" s="116">
        <f t="shared" ref="AO48" si="568">AO45+AO46/20+AO47/240</f>
        <v>0</v>
      </c>
      <c r="AP48" s="116">
        <f t="shared" ref="AP48" si="569">AP45+AP46/20+AP47/240</f>
        <v>0</v>
      </c>
      <c r="AQ48" s="116">
        <f t="shared" ref="AQ48" si="570">AQ45+AQ46/20+AQ47/240</f>
        <v>0</v>
      </c>
      <c r="AR48" s="116">
        <f t="shared" ref="AR48" si="571">AR45+AR46/20+AR47/240</f>
        <v>0</v>
      </c>
      <c r="AS48" s="116">
        <f t="shared" ref="AS48" si="572">AS45+AS46/20+AS47/240</f>
        <v>0</v>
      </c>
      <c r="AT48" s="116">
        <f t="shared" ref="AT48" si="573">AT45+AT46/20+AT47/240</f>
        <v>0</v>
      </c>
      <c r="AU48" s="116">
        <f t="shared" ref="AU48" si="574">AU45+AU46/20+AU47/240</f>
        <v>0</v>
      </c>
      <c r="AV48" s="116">
        <f t="shared" ref="AV48" si="575">AV45+AV46/20+AV47/240</f>
        <v>0</v>
      </c>
      <c r="AW48" s="116">
        <f t="shared" ref="AW48" si="576">AW45+AW46/20+AW47/240</f>
        <v>0</v>
      </c>
      <c r="AX48" s="116">
        <f t="shared" ref="AX48" si="577">AX45+AX46/20+AX47/240</f>
        <v>0</v>
      </c>
      <c r="AY48" s="116">
        <f t="shared" ref="AY48" si="578">AY45+AY46/20+AY47/240</f>
        <v>0</v>
      </c>
      <c r="AZ48" s="116">
        <f t="shared" ref="AZ48" si="579">AZ45+AZ46/20+AZ47/240</f>
        <v>0</v>
      </c>
      <c r="BA48" s="116">
        <f t="shared" ref="BA48" si="580">BA45+BA46/20+BA47/240</f>
        <v>0</v>
      </c>
      <c r="BB48" s="116">
        <f t="shared" ref="BB48" si="581">BB45+BB46/20+BB47/240</f>
        <v>0</v>
      </c>
      <c r="BC48" s="116">
        <f t="shared" ref="BC48" si="582">BC45+BC46/20+BC47/240</f>
        <v>0</v>
      </c>
      <c r="BD48" s="116">
        <f t="shared" ref="BD48" si="583">BD45+BD46/20+BD47/240</f>
        <v>0</v>
      </c>
      <c r="BE48" s="116">
        <f t="shared" ref="BE48" si="584">BE45+BE46/20+BE47/240</f>
        <v>0</v>
      </c>
      <c r="BF48" s="116">
        <f t="shared" ref="BF48" si="585">BF45+BF46/20+BF47/240</f>
        <v>0</v>
      </c>
      <c r="BG48" s="116">
        <f t="shared" ref="BG48" si="586">BG45+BG46/20+BG47/240</f>
        <v>0</v>
      </c>
      <c r="BH48" s="116">
        <f t="shared" ref="BH48" si="587">BH45+BH46/20+BH47/240</f>
        <v>0</v>
      </c>
      <c r="BI48" s="116">
        <f t="shared" ref="BI48" si="588">BI45+BI46/20+BI47/240</f>
        <v>0</v>
      </c>
      <c r="BJ48" s="116">
        <f t="shared" ref="BJ48" si="589">BJ45+BJ46/20+BJ47/240</f>
        <v>0</v>
      </c>
      <c r="BK48" s="116">
        <f t="shared" ref="BK48" si="590">BK45+BK46/20+BK47/240</f>
        <v>0</v>
      </c>
      <c r="BL48" s="116">
        <f t="shared" ref="BL48" si="591">BL45+BL46/20+BL47/240</f>
        <v>0</v>
      </c>
      <c r="BM48" s="116">
        <f t="shared" ref="BM48" si="592">BM45+BM46/20+BM47/240</f>
        <v>0</v>
      </c>
      <c r="BN48" s="116">
        <f t="shared" ref="BN48" si="593">BN45+BN46/20+BN47/240</f>
        <v>0</v>
      </c>
      <c r="BO48" s="116">
        <f t="shared" ref="BO48" si="594">BO45+BO46/20+BO47/240</f>
        <v>0</v>
      </c>
      <c r="BP48" s="116">
        <f t="shared" ref="BP48" si="595">BP45+BP46/20+BP47/240</f>
        <v>0</v>
      </c>
      <c r="BQ48" s="116">
        <f t="shared" ref="BQ48" si="596">BQ45+BQ46/20+BQ47/240</f>
        <v>2220</v>
      </c>
      <c r="BR48" s="116">
        <f t="shared" ref="BR48" si="597">BR45+BR46/20+BR47/240</f>
        <v>2220</v>
      </c>
      <c r="BS48" s="116">
        <f t="shared" ref="BS48" si="598">BS45+BS46/20+BS47/240</f>
        <v>2220</v>
      </c>
      <c r="BT48" s="116">
        <f t="shared" ref="BT48" si="599">BT45+BT46/20+BT47/240</f>
        <v>2220</v>
      </c>
      <c r="BU48" s="116">
        <f t="shared" ref="BU48" si="600">BU45+BU46/20+BU47/240</f>
        <v>2220</v>
      </c>
      <c r="BV48" s="116">
        <f t="shared" ref="BV48" si="601">BV45+BV46/20+BV47/240</f>
        <v>2220</v>
      </c>
      <c r="BW48" s="116">
        <f t="shared" ref="BW48" si="602">BW45+BW46/20+BW47/240</f>
        <v>0</v>
      </c>
      <c r="BX48" s="116">
        <f t="shared" ref="BX48" si="603">BX45+BX46/20+BX47/240</f>
        <v>0</v>
      </c>
      <c r="BY48" s="116">
        <f t="shared" ref="BY48" si="604">BY45+BY46/20+BY47/240</f>
        <v>2220</v>
      </c>
      <c r="BZ48" s="116">
        <f t="shared" ref="BZ48" si="605">BZ45+BZ46/20+BZ47/240</f>
        <v>0</v>
      </c>
      <c r="CA48" s="116">
        <f t="shared" ref="CA48" si="606">CA45+CA46/20+CA47/240</f>
        <v>0</v>
      </c>
      <c r="CB48" s="116">
        <f t="shared" ref="CB48" si="607">CB45+CB46/20+CB47/240</f>
        <v>0</v>
      </c>
      <c r="CC48" s="116">
        <f t="shared" ref="CC48" si="608">CC45+CC46/20+CC47/240</f>
        <v>0</v>
      </c>
      <c r="CD48" s="116">
        <f t="shared" ref="CD48" si="609">CD45+CD46/20+CD47/240</f>
        <v>0</v>
      </c>
      <c r="CE48" s="116">
        <f t="shared" ref="CE48" si="610">CE45+CE46/20+CE47/240</f>
        <v>0</v>
      </c>
      <c r="CF48" s="116">
        <f t="shared" ref="CF48" si="611">CF45+CF46/20+CF47/240</f>
        <v>0</v>
      </c>
      <c r="CG48" s="116">
        <f t="shared" ref="CG48" si="612">CG45+CG46/20+CG47/240</f>
        <v>0</v>
      </c>
      <c r="CH48" s="116">
        <f t="shared" ref="CH48" si="613">CH45+CH46/20+CH47/240</f>
        <v>0</v>
      </c>
      <c r="CI48" s="116">
        <f t="shared" ref="CI48" si="614">CI45+CI46/20+CI47/240</f>
        <v>0</v>
      </c>
      <c r="CJ48" s="116">
        <f t="shared" ref="CJ48" si="615">CJ45+CJ46/20+CJ47/240</f>
        <v>0</v>
      </c>
      <c r="CK48" s="116">
        <f t="shared" ref="CK48" si="616">CK45+CK46/20+CK47/240</f>
        <v>0</v>
      </c>
      <c r="CL48" s="116">
        <f t="shared" ref="CL48" si="617">CL45+CL46/20+CL47/240</f>
        <v>0</v>
      </c>
      <c r="CM48" s="116">
        <f t="shared" ref="CM48" si="618">CM45+CM46/20+CM47/240</f>
        <v>0</v>
      </c>
      <c r="CN48" s="116">
        <f t="shared" ref="CN48" si="619">CN45+CN46/20+CN47/240</f>
        <v>0</v>
      </c>
      <c r="CO48" s="116">
        <f t="shared" ref="CO48" si="620">CO45+CO46/20+CO47/240</f>
        <v>0</v>
      </c>
      <c r="CP48" s="116">
        <f t="shared" ref="CP48" si="621">CP45+CP46/20+CP47/240</f>
        <v>0</v>
      </c>
      <c r="CQ48" s="116">
        <f t="shared" ref="CQ48" si="622">CQ45+CQ46/20+CQ47/240</f>
        <v>0</v>
      </c>
      <c r="CR48" s="116">
        <f t="shared" ref="CR48" si="623">CR45+CR46/20+CR47/240</f>
        <v>0</v>
      </c>
      <c r="CS48" s="116">
        <f t="shared" ref="CS48" si="624">CS45+CS46/20+CS47/240</f>
        <v>0</v>
      </c>
      <c r="CT48" s="116">
        <f t="shared" ref="CT48" si="625">CT45+CT46/20+CT47/240</f>
        <v>0</v>
      </c>
      <c r="CU48" s="116">
        <f t="shared" ref="CU48" si="626">CU45+CU46/20+CU47/240</f>
        <v>0</v>
      </c>
      <c r="CV48" s="116">
        <f t="shared" ref="CV48" si="627">CV45+CV46/20+CV47/240</f>
        <v>0</v>
      </c>
      <c r="CW48" s="116">
        <f t="shared" ref="CW48" si="628">CW45+CW46/20+CW47/240</f>
        <v>0</v>
      </c>
      <c r="CX48" s="116">
        <f t="shared" ref="CX48" si="629">CX45+CX46/20+CX47/240</f>
        <v>0</v>
      </c>
      <c r="CY48" s="116">
        <f t="shared" ref="CY48" si="630">CY45+CY46/20+CY47/240</f>
        <v>0</v>
      </c>
      <c r="CZ48" s="116">
        <f t="shared" ref="CZ48" si="631">CZ45+CZ46/20+CZ47/240</f>
        <v>0</v>
      </c>
      <c r="DA48" s="116">
        <f t="shared" ref="DA48" si="632">DA45+DA46/20+DA47/240</f>
        <v>0</v>
      </c>
      <c r="DB48" s="116">
        <f t="shared" ref="DB48" si="633">DB45+DB46/20+DB47/240</f>
        <v>0</v>
      </c>
      <c r="DC48" s="116">
        <f t="shared" ref="DC48" si="634">DC45+DC46/20+DC47/240</f>
        <v>0</v>
      </c>
      <c r="DD48" s="116">
        <f t="shared" ref="DD48" si="635">DD45+DD46/20+DD47/240</f>
        <v>0</v>
      </c>
      <c r="DE48" s="116">
        <f t="shared" ref="DE48" si="636">DE45+DE46/20+DE47/240</f>
        <v>0</v>
      </c>
      <c r="DF48" s="116">
        <f t="shared" ref="DF48" si="637">DF45+DF46/20+DF47/240</f>
        <v>0</v>
      </c>
      <c r="DG48" s="116">
        <f t="shared" ref="DG48" si="638">DG45+DG46/20+DG47/240</f>
        <v>0</v>
      </c>
      <c r="DH48" s="116">
        <f t="shared" ref="DH48" si="639">DH45+DH46/20+DH47/240</f>
        <v>0</v>
      </c>
      <c r="DI48" s="116">
        <f t="shared" ref="DI48" si="640">DI45+DI46/20+DI47/240</f>
        <v>0</v>
      </c>
      <c r="DJ48" s="116">
        <f t="shared" ref="DJ48" si="641">DJ45+DJ46/20+DJ47/240</f>
        <v>0</v>
      </c>
      <c r="DK48" s="116">
        <f t="shared" ref="DK48" si="642">DK45+DK46/20+DK47/240</f>
        <v>0</v>
      </c>
      <c r="DL48" s="116">
        <f t="shared" ref="DL48" si="643">DL45+DL46/20+DL47/240</f>
        <v>0</v>
      </c>
      <c r="DM48" s="116">
        <f t="shared" ref="DM48" si="644">DM45+DM46/20+DM47/240</f>
        <v>0</v>
      </c>
      <c r="DN48" s="116">
        <f t="shared" ref="DN48" si="645">DN45+DN46/20+DN47/240</f>
        <v>0</v>
      </c>
      <c r="DO48" s="116">
        <f t="shared" ref="DO48" si="646">DO45+DO46/20+DO47/240</f>
        <v>0</v>
      </c>
      <c r="DP48" s="116">
        <f t="shared" ref="DP48" si="647">DP45+DP46/20+DP47/240</f>
        <v>0</v>
      </c>
      <c r="DQ48" s="116">
        <f t="shared" ref="DQ48" si="648">DQ45+DQ46/20+DQ47/240</f>
        <v>0</v>
      </c>
      <c r="DR48" s="116">
        <f t="shared" ref="DR48" si="649">DR45+DR46/20+DR47/240</f>
        <v>0</v>
      </c>
      <c r="DS48" s="116">
        <f t="shared" ref="DS48" si="650">DS45+DS46/20+DS47/240</f>
        <v>0</v>
      </c>
      <c r="DT48" s="116">
        <f t="shared" ref="DT48" si="651">DT45+DT46/20+DT47/240</f>
        <v>0</v>
      </c>
      <c r="DU48" s="116">
        <f t="shared" ref="DU48" si="652">DU45+DU46/20+DU47/240</f>
        <v>0</v>
      </c>
      <c r="DV48" s="116">
        <f t="shared" ref="DV48" si="653">DV45+DV46/20+DV47/240</f>
        <v>0</v>
      </c>
      <c r="DW48" s="116">
        <f t="shared" ref="DW48" si="654">DW45+DW46/20+DW47/240</f>
        <v>0</v>
      </c>
      <c r="DX48" s="116">
        <f t="shared" ref="DX48" si="655">DX45+DX46/20+DX47/240</f>
        <v>0</v>
      </c>
      <c r="DY48" s="116">
        <f t="shared" ref="DY48" si="656">DY45+DY46/20+DY47/240</f>
        <v>0</v>
      </c>
      <c r="DZ48" s="116">
        <f t="shared" ref="DZ48" si="657">DZ45+DZ46/20+DZ47/240</f>
        <v>0</v>
      </c>
      <c r="EA48" s="116">
        <f t="shared" ref="EA48" si="658">EA45+EA46/20+EA47/240</f>
        <v>0</v>
      </c>
      <c r="EB48" s="116">
        <f t="shared" ref="EB48" si="659">EB45+EB46/20+EB47/240</f>
        <v>0</v>
      </c>
      <c r="EC48" s="116">
        <f t="shared" ref="EC48" si="660">EC45+EC46/20+EC47/240</f>
        <v>2220</v>
      </c>
      <c r="ED48" s="116">
        <f t="shared" ref="ED48" si="661">ED45+ED46/20+ED47/240</f>
        <v>2220</v>
      </c>
      <c r="EE48" s="116">
        <f t="shared" ref="EE48" si="662">EE45+EE46/20+EE47/240</f>
        <v>2220</v>
      </c>
      <c r="EF48" s="116">
        <f t="shared" ref="EF48" si="663">EF45+EF46/20+EF47/240</f>
        <v>2220</v>
      </c>
      <c r="EG48" s="116">
        <f t="shared" ref="EG48" si="664">EG45+EG46/20+EG47/240</f>
        <v>2220</v>
      </c>
      <c r="EH48" s="116">
        <f t="shared" ref="EH48" si="665">EH45+EH46/20+EH47/240</f>
        <v>2220</v>
      </c>
      <c r="EI48" s="116">
        <f t="shared" ref="EI48" si="666">EI45+EI46/20+EI47/240</f>
        <v>2220</v>
      </c>
      <c r="EJ48" s="116">
        <f t="shared" ref="EJ48" si="667">EJ45+EJ46/20+EJ47/240</f>
        <v>0</v>
      </c>
      <c r="EK48" s="116">
        <f t="shared" ref="EK48" si="668">EK45+EK46/20+EK47/240</f>
        <v>0</v>
      </c>
      <c r="EL48" s="116">
        <f t="shared" ref="EL48" si="669">EL45+EL46/20+EL47/240</f>
        <v>2220</v>
      </c>
      <c r="EM48" s="116">
        <f t="shared" ref="EM48" si="670">EM45+EM46/20+EM47/240</f>
        <v>2220</v>
      </c>
      <c r="EN48" s="116">
        <f t="shared" ref="EN48" si="671">EN45+EN46/20+EN47/240</f>
        <v>2220</v>
      </c>
      <c r="EO48" s="116">
        <f t="shared" ref="EO48:EP48" si="672">EO45+EO46/20+EO47/240</f>
        <v>2220</v>
      </c>
      <c r="EP48" s="116">
        <f t="shared" si="672"/>
        <v>2220</v>
      </c>
      <c r="EQ48" s="116">
        <f t="shared" ref="EQ48:ER48" si="673">EQ45+EQ46/20+EQ47/240</f>
        <v>2220</v>
      </c>
      <c r="ER48" s="116">
        <f t="shared" si="673"/>
        <v>2220</v>
      </c>
      <c r="ES48" s="116">
        <f t="shared" ref="ES48:ET48" si="674">ES45+ES46/20+ES47/240</f>
        <v>2220</v>
      </c>
      <c r="ET48" s="116">
        <f t="shared" si="674"/>
        <v>2220</v>
      </c>
      <c r="EU48" s="116">
        <f t="shared" ref="EU48" si="675">EU45+EU46/20+EU47/240</f>
        <v>2220</v>
      </c>
      <c r="EV48" s="116">
        <v>2220</v>
      </c>
      <c r="EW48" s="116">
        <v>2220</v>
      </c>
      <c r="EX48" s="116">
        <v>2220</v>
      </c>
      <c r="EY48" s="116">
        <v>2220</v>
      </c>
      <c r="EZ48" s="116">
        <v>2220</v>
      </c>
      <c r="FA48" s="116">
        <v>2220</v>
      </c>
      <c r="FB48" s="116">
        <v>2220</v>
      </c>
      <c r="FC48" s="116">
        <f t="shared" ref="FC48" si="676">FC45+FC46/20+FC47/240</f>
        <v>2220</v>
      </c>
      <c r="FD48" s="116">
        <f t="shared" ref="FD48" si="677">FD45+FD46/20+FD47/240</f>
        <v>2220</v>
      </c>
      <c r="FE48" s="116">
        <f t="shared" ref="FE48" si="678">FE45+FE46/20+FE47/240</f>
        <v>2220</v>
      </c>
      <c r="FF48" s="116">
        <f t="shared" ref="FF48" si="679">FF45+FF46/20+FF47/240</f>
        <v>2220</v>
      </c>
      <c r="FG48" s="116">
        <f t="shared" ref="FG48" si="680">FG45+FG46/20+FG47/240</f>
        <v>2220</v>
      </c>
      <c r="FH48" s="116">
        <f t="shared" ref="FH48" si="681">FH45+FH46/20+FH47/240</f>
        <v>2220</v>
      </c>
      <c r="FI48" s="116">
        <f t="shared" ref="FI48" si="682">FI45+FI46/20+FI47/240</f>
        <v>0</v>
      </c>
      <c r="FJ48" s="116">
        <f t="shared" ref="FJ48" si="683">FJ45+FJ46/20+FJ47/240</f>
        <v>2220</v>
      </c>
      <c r="FK48" s="116">
        <f t="shared" ref="FK48" si="684">FK45+FK46/20+FK47/240</f>
        <v>2220</v>
      </c>
      <c r="FL48" s="116">
        <f t="shared" ref="FL48" si="685">FL45+FL46/20+FL47/240</f>
        <v>2220</v>
      </c>
      <c r="FM48" s="116">
        <f t="shared" ref="FM48" si="686">FM45+FM46/20+FM47/240</f>
        <v>2220</v>
      </c>
      <c r="FN48" s="116">
        <f t="shared" ref="FN48" si="687">FN45+FN46/20+FN47/240</f>
        <v>2220</v>
      </c>
      <c r="FO48" s="116">
        <f t="shared" ref="FO48" si="688">FO45+FO46/20+FO47/240</f>
        <v>2220</v>
      </c>
      <c r="FP48" s="116">
        <f t="shared" ref="FP48" si="689">FP45+FP46/20+FP47/240</f>
        <v>2220</v>
      </c>
      <c r="FQ48" s="116">
        <f t="shared" ref="FQ48" si="690">FQ45+FQ46/20+FQ47/240</f>
        <v>2220</v>
      </c>
      <c r="FR48" s="116">
        <f t="shared" ref="FR48" si="691">FR45+FR46/20+FR47/240</f>
        <v>2220</v>
      </c>
      <c r="FS48" s="116">
        <f t="shared" ref="FS48" si="692">FS45+FS46/20+FS47/240</f>
        <v>2220</v>
      </c>
      <c r="FT48" s="116">
        <f t="shared" ref="FT48" si="693">FT45+FT46/20+FT47/240</f>
        <v>2220</v>
      </c>
      <c r="FU48" s="116">
        <f t="shared" ref="FU48" si="694">FU45+FU46/20+FU47/240</f>
        <v>2220</v>
      </c>
      <c r="FV48" s="116">
        <f t="shared" ref="FV48" si="695">FV45+FV46/20+FV47/240</f>
        <v>2220</v>
      </c>
      <c r="FW48" s="116">
        <f t="shared" ref="FW48" si="696">FW45+FW46/20+FW47/240</f>
        <v>2220</v>
      </c>
      <c r="FX48" s="116">
        <f t="shared" ref="FX48" si="697">FX45+FX46/20+FX47/240</f>
        <v>2220</v>
      </c>
      <c r="FY48" s="116">
        <f t="shared" ref="FY48" si="698">FY45+FY46/20+FY47/240</f>
        <v>2220</v>
      </c>
      <c r="FZ48" s="116">
        <f t="shared" ref="FZ48" si="699">FZ45+FZ46/20+FZ47/240</f>
        <v>2220</v>
      </c>
      <c r="GA48" s="116">
        <f t="shared" ref="GA48" si="700">GA45+GA46/20+GA47/240</f>
        <v>2220</v>
      </c>
      <c r="GB48" s="116">
        <f t="shared" ref="GB48" si="701">GB45+GB46/20+GB47/240</f>
        <v>2220</v>
      </c>
      <c r="GC48" s="116">
        <f t="shared" ref="GC48" si="702">GC45+GC46/20+GC47/240</f>
        <v>2220</v>
      </c>
      <c r="GD48" s="116">
        <f t="shared" ref="GD48" si="703">GD45+GD46/20+GD47/240</f>
        <v>1410</v>
      </c>
      <c r="GE48" s="116">
        <f t="shared" ref="GE48" si="704">GE45+GE46/20+GE47/240</f>
        <v>1410</v>
      </c>
      <c r="GF48" s="116">
        <f t="shared" ref="GF48:GH48" si="705">GF45+GF46/20+GF47/240</f>
        <v>1410</v>
      </c>
      <c r="GG48" s="116">
        <f t="shared" ref="GG48" si="706">GG45+GG46/20+GG47/240</f>
        <v>0</v>
      </c>
      <c r="GH48" s="116">
        <f t="shared" si="705"/>
        <v>1410</v>
      </c>
      <c r="GI48" s="116">
        <f t="shared" ref="GI48" si="707">GI45+GI46/20+GI47/240</f>
        <v>1410</v>
      </c>
      <c r="GJ48" s="116">
        <f t="shared" ref="GJ48" si="708">GJ45+GJ46/20+GJ47/240</f>
        <v>1410</v>
      </c>
      <c r="GK48" s="116">
        <f t="shared" ref="GK48:GL48" si="709">GK45+GK46/20+GK47/240</f>
        <v>1410</v>
      </c>
      <c r="GL48" s="116">
        <f t="shared" si="709"/>
        <v>1410</v>
      </c>
      <c r="GM48" s="116">
        <f t="shared" ref="GM48" si="710">GM45+GM46/20+GM47/240</f>
        <v>1410</v>
      </c>
      <c r="GN48" s="116">
        <f t="shared" ref="GN48:GO48" si="711">GN45+GN46/20+GN47/240</f>
        <v>1410</v>
      </c>
      <c r="GO48" s="116">
        <f t="shared" si="711"/>
        <v>1410</v>
      </c>
      <c r="GP48" s="116">
        <f t="shared" ref="GP48" si="712">GP45+GP46/20+GP47/240</f>
        <v>1410</v>
      </c>
      <c r="GQ48" s="116">
        <f t="shared" ref="GQ48:GR48" si="713">GQ45+GQ46/20+GQ47/240</f>
        <v>1410</v>
      </c>
      <c r="GR48" s="116">
        <f t="shared" si="713"/>
        <v>1410</v>
      </c>
      <c r="GS48" s="116">
        <f t="shared" ref="GS48" si="714">GS45+GS46/20+GS47/240</f>
        <v>1410</v>
      </c>
      <c r="GT48" s="116">
        <f t="shared" ref="GT48" si="715">GT45+GT46/20+GT47/240</f>
        <v>1410</v>
      </c>
      <c r="GU48" s="116">
        <f t="shared" ref="GU48:GV48" si="716">GU45+GU46/20+GU47/240</f>
        <v>1410</v>
      </c>
      <c r="GV48" s="116">
        <f t="shared" si="716"/>
        <v>1410</v>
      </c>
      <c r="GW48" s="116">
        <f t="shared" ref="GW48:GX48" si="717">GW45+GW46/20+GW47/240</f>
        <v>1410</v>
      </c>
      <c r="GX48" s="116">
        <f t="shared" si="717"/>
        <v>1410</v>
      </c>
      <c r="GY48" s="116">
        <f t="shared" ref="GY48:GZ48" si="718">GY45+GY46/20+GY47/240</f>
        <v>1410</v>
      </c>
      <c r="GZ48" s="116">
        <f t="shared" si="718"/>
        <v>1410</v>
      </c>
      <c r="HA48" s="116">
        <f t="shared" ref="HA48:HB48" si="719">HA45+HA46/20+HA47/240</f>
        <v>1410</v>
      </c>
      <c r="HB48" s="116">
        <f t="shared" si="719"/>
        <v>1410</v>
      </c>
      <c r="HC48" s="116">
        <f t="shared" ref="HC48" si="720">HC45+HC46/20+HC47/240</f>
        <v>0</v>
      </c>
      <c r="HD48" s="116">
        <f t="shared" ref="HD48" si="721">HD45+HD46/20+HD47/240</f>
        <v>1410</v>
      </c>
      <c r="HE48" s="116">
        <f t="shared" ref="HE48:HF48" si="722">HE45+HE46/20+HE47/240</f>
        <v>1410</v>
      </c>
      <c r="HF48" s="116">
        <f t="shared" si="722"/>
        <v>1410</v>
      </c>
      <c r="HG48" s="116">
        <f t="shared" ref="HG48:HH48" si="723">HG45+HG46/20+HG47/240</f>
        <v>1410</v>
      </c>
      <c r="HH48" s="116">
        <f t="shared" si="723"/>
        <v>1410</v>
      </c>
      <c r="HI48" s="116">
        <f t="shared" ref="HI48:HJ48" si="724">HI45+HI46/20+HI47/240</f>
        <v>1410</v>
      </c>
      <c r="HJ48" s="116">
        <f t="shared" si="724"/>
        <v>1410</v>
      </c>
      <c r="HK48" s="116">
        <f t="shared" ref="HK48:HL48" si="725">HK45+HK46/20+HK47/240</f>
        <v>1410</v>
      </c>
      <c r="HL48" s="116">
        <f t="shared" si="725"/>
        <v>1410</v>
      </c>
      <c r="HM48" s="116">
        <f t="shared" ref="HM48:HN48" si="726">HM45+HM46/20+HM47/240</f>
        <v>1410</v>
      </c>
      <c r="HN48" s="116">
        <f t="shared" si="726"/>
        <v>1410</v>
      </c>
      <c r="HO48" s="116">
        <f t="shared" ref="HO48:HP48" si="727">HO45+HO46/20+HO47/240</f>
        <v>1410</v>
      </c>
      <c r="HP48" s="116">
        <f t="shared" si="727"/>
        <v>1410</v>
      </c>
      <c r="HQ48" s="116">
        <f t="shared" ref="HQ48:HR48" si="728">HQ45+HQ46/20+HQ47/240</f>
        <v>0</v>
      </c>
      <c r="HR48" s="116">
        <f t="shared" si="728"/>
        <v>1410</v>
      </c>
      <c r="HS48" s="116">
        <f t="shared" ref="HS48:HT48" si="729">HS45+HS46/20+HS47/240</f>
        <v>1410</v>
      </c>
      <c r="HT48" s="116">
        <f t="shared" si="729"/>
        <v>1410</v>
      </c>
      <c r="HU48" s="116">
        <f t="shared" ref="HU48:HV48" si="730">HU45+HU46/20+HU47/240</f>
        <v>1410</v>
      </c>
      <c r="HV48" s="116">
        <f t="shared" si="730"/>
        <v>1410</v>
      </c>
      <c r="HW48" s="116">
        <f t="shared" ref="HW48:HX48" si="731">HW45+HW46/20+HW47/240</f>
        <v>1410</v>
      </c>
      <c r="HX48" s="116">
        <f t="shared" si="731"/>
        <v>1410</v>
      </c>
      <c r="HY48" s="116">
        <f t="shared" ref="HY48:HZ48" si="732">HY45+HY46/20+HY47/240</f>
        <v>1410</v>
      </c>
      <c r="HZ48" s="116">
        <f t="shared" si="732"/>
        <v>1410</v>
      </c>
      <c r="IA48" s="116">
        <f t="shared" ref="IA48:IB48" si="733">IA45+IA46/20+IA47/240</f>
        <v>1410</v>
      </c>
      <c r="IB48" s="116">
        <f t="shared" si="733"/>
        <v>1410</v>
      </c>
      <c r="IC48" s="116">
        <f t="shared" ref="IC48:ID48" si="734">IC45+IC46/20+IC47/240</f>
        <v>1410</v>
      </c>
      <c r="ID48" s="116">
        <f t="shared" si="734"/>
        <v>1410</v>
      </c>
      <c r="IE48" s="116">
        <f t="shared" ref="IE48:IF48" si="735">IE45+IE46/20+IE47/240</f>
        <v>1410</v>
      </c>
      <c r="IF48" s="116">
        <f t="shared" si="735"/>
        <v>1410</v>
      </c>
      <c r="IG48" s="116">
        <f t="shared" ref="IG48:IH48" si="736">IG45+IG46/20+IG47/240</f>
        <v>1410</v>
      </c>
      <c r="IH48" s="116">
        <f t="shared" si="736"/>
        <v>1410</v>
      </c>
      <c r="II48" s="116">
        <f t="shared" ref="II48:IJ48" si="737">II45+II46/20+II47/240</f>
        <v>1410</v>
      </c>
      <c r="IJ48" s="116">
        <f t="shared" si="737"/>
        <v>1410</v>
      </c>
      <c r="IK48" s="116">
        <f t="shared" ref="IK48:IL48" si="738">IK45+IK46/20+IK47/240</f>
        <v>1410</v>
      </c>
      <c r="IL48" s="116">
        <f t="shared" si="738"/>
        <v>1410</v>
      </c>
      <c r="IM48" s="116">
        <f t="shared" ref="IM48:IN48" si="739">IM45+IM46/20+IM47/240</f>
        <v>1410</v>
      </c>
      <c r="IN48" s="116">
        <f t="shared" si="739"/>
        <v>1410</v>
      </c>
      <c r="IO48" s="116">
        <f t="shared" ref="IO48:IP48" si="740">IO45+IO46/20+IO47/240</f>
        <v>1410</v>
      </c>
      <c r="IP48" s="116">
        <f t="shared" si="740"/>
        <v>1410</v>
      </c>
      <c r="IQ48" s="116">
        <f t="shared" ref="IQ48:IR48" si="741">IQ45+IQ46/20+IQ47/240</f>
        <v>1410</v>
      </c>
      <c r="IR48" s="116">
        <f t="shared" si="741"/>
        <v>1410</v>
      </c>
      <c r="IS48" s="116">
        <f t="shared" ref="IS48:IT48" si="742">IS45+IS46/20+IS47/240</f>
        <v>1410</v>
      </c>
      <c r="IT48" s="116">
        <f t="shared" si="742"/>
        <v>1410</v>
      </c>
      <c r="IU48" s="116">
        <f t="shared" ref="IU48:IV48" si="743">IU45+IU46/20+IU47/240</f>
        <v>1410</v>
      </c>
      <c r="IV48" s="116">
        <f t="shared" si="743"/>
        <v>1410</v>
      </c>
      <c r="IW48" s="116">
        <f t="shared" ref="IW48:IX48" si="744">IW45+IW46/20+IW47/240</f>
        <v>1410</v>
      </c>
      <c r="IX48" s="116">
        <f t="shared" si="744"/>
        <v>1410</v>
      </c>
      <c r="IY48" s="116">
        <f t="shared" ref="IY48:LG48" si="745">IY45+IY46/20+IY47/240</f>
        <v>0</v>
      </c>
      <c r="IZ48" s="116">
        <f t="shared" si="745"/>
        <v>1410</v>
      </c>
      <c r="JA48" s="116">
        <f t="shared" ref="JA48:JB48" si="746">JA45+JA46/20+JA47/240</f>
        <v>1410</v>
      </c>
      <c r="JB48" s="116">
        <f t="shared" si="746"/>
        <v>1410</v>
      </c>
      <c r="JC48" s="116">
        <f t="shared" ref="JC48:JD48" si="747">JC45+JC46/20+JC47/240</f>
        <v>1410</v>
      </c>
      <c r="JD48" s="116">
        <f t="shared" si="747"/>
        <v>1410</v>
      </c>
      <c r="JE48" s="116">
        <f t="shared" ref="JE48:JF48" si="748">JE45+JE46/20+JE47/240</f>
        <v>1410</v>
      </c>
      <c r="JF48" s="116">
        <f t="shared" si="748"/>
        <v>1410</v>
      </c>
      <c r="JG48" s="116">
        <f t="shared" ref="JG48:JH48" si="749">JG45+JG46/20+JG47/240</f>
        <v>1410</v>
      </c>
      <c r="JH48" s="116">
        <f t="shared" si="749"/>
        <v>1410</v>
      </c>
      <c r="JI48" s="116">
        <f t="shared" ref="JI48:JJ48" si="750">JI45+JI46/20+JI47/240</f>
        <v>1410</v>
      </c>
      <c r="JJ48" s="116">
        <f t="shared" si="750"/>
        <v>1410</v>
      </c>
      <c r="JK48" s="116">
        <f t="shared" ref="JK48:JM48" si="751">JK45+JK46/20+JK47/240</f>
        <v>1410</v>
      </c>
      <c r="JL48" s="116">
        <f t="shared" ref="JL48" si="752">JL45+JL46/20+JL47/240</f>
        <v>1410</v>
      </c>
      <c r="JM48" s="116">
        <f t="shared" si="751"/>
        <v>1410</v>
      </c>
      <c r="JN48" s="116">
        <f t="shared" ref="JN48:JO48" si="753">JN45+JN46/20+JN47/240</f>
        <v>1410</v>
      </c>
      <c r="JO48" s="116">
        <f t="shared" si="753"/>
        <v>1410</v>
      </c>
      <c r="JP48" s="116">
        <f t="shared" ref="JP48:JQ48" si="754">JP45+JP46/20+JP47/240</f>
        <v>1410</v>
      </c>
      <c r="JQ48" s="116">
        <f t="shared" si="754"/>
        <v>1410</v>
      </c>
      <c r="JR48" s="116">
        <f t="shared" ref="JR48:JS48" si="755">JR45+JR46/20+JR47/240</f>
        <v>1410</v>
      </c>
      <c r="JS48" s="116">
        <f t="shared" si="755"/>
        <v>1410</v>
      </c>
      <c r="JT48" s="116">
        <f t="shared" ref="JT48:JU48" si="756">JT45+JT46/20+JT47/240</f>
        <v>1410</v>
      </c>
      <c r="JU48" s="116">
        <f t="shared" si="756"/>
        <v>1410</v>
      </c>
      <c r="JV48" s="116">
        <f t="shared" ref="JV48:JY48" si="757">JV45+JV46/20+JV47/240</f>
        <v>1410</v>
      </c>
      <c r="JW48" s="116">
        <f t="shared" si="757"/>
        <v>1410</v>
      </c>
      <c r="JX48" s="116">
        <f t="shared" si="757"/>
        <v>1410</v>
      </c>
      <c r="JY48" s="116">
        <f t="shared" si="757"/>
        <v>1410</v>
      </c>
      <c r="JZ48" s="116">
        <f t="shared" si="745"/>
        <v>1410</v>
      </c>
      <c r="KA48" s="116">
        <f t="shared" ref="KA48:KB48" si="758">KA45+KA46/20+KA47/240</f>
        <v>1410</v>
      </c>
      <c r="KB48" s="116">
        <f t="shared" si="758"/>
        <v>1410</v>
      </c>
      <c r="KC48" s="116">
        <f t="shared" ref="KC48:KD48" si="759">KC45+KC46/20+KC47/240</f>
        <v>1410</v>
      </c>
      <c r="KD48" s="116">
        <f t="shared" si="759"/>
        <v>1410</v>
      </c>
      <c r="KE48" s="116">
        <f t="shared" ref="KE48:KF48" si="760">KE45+KE46/20+KE47/240</f>
        <v>1410</v>
      </c>
      <c r="KF48" s="116">
        <f t="shared" si="760"/>
        <v>1410</v>
      </c>
      <c r="KG48" s="116">
        <f t="shared" ref="KG48" si="761">KG45+KG46/20+KG47/240</f>
        <v>1410</v>
      </c>
      <c r="KH48" s="116">
        <v>1410</v>
      </c>
      <c r="KI48" s="116">
        <v>1410</v>
      </c>
      <c r="KJ48" s="116">
        <v>1410</v>
      </c>
      <c r="KK48" s="116">
        <v>1410</v>
      </c>
      <c r="KL48" s="116">
        <f t="shared" si="745"/>
        <v>1410</v>
      </c>
      <c r="KM48" s="116">
        <f t="shared" si="745"/>
        <v>1410</v>
      </c>
      <c r="KN48" s="116">
        <f t="shared" ref="KN48:KO48" si="762">KN45+KN46/20+KN47/240</f>
        <v>1410</v>
      </c>
      <c r="KO48" s="116">
        <f t="shared" si="762"/>
        <v>1410</v>
      </c>
      <c r="KP48" s="116">
        <f t="shared" ref="KP48:KQ48" si="763">KP45+KP46/20+KP47/240</f>
        <v>1410</v>
      </c>
      <c r="KQ48" s="116">
        <f t="shared" si="763"/>
        <v>1410</v>
      </c>
      <c r="KR48" s="116">
        <f t="shared" ref="KR48:KS48" si="764">KR45+KR46/20+KR47/240</f>
        <v>1410</v>
      </c>
      <c r="KS48" s="116">
        <f t="shared" si="764"/>
        <v>1410</v>
      </c>
      <c r="KT48" s="116">
        <f t="shared" ref="KT48:KU48" si="765">KT45+KT46/20+KT47/240</f>
        <v>1410</v>
      </c>
      <c r="KU48" s="116">
        <f t="shared" si="765"/>
        <v>1410</v>
      </c>
      <c r="KV48" s="116">
        <f t="shared" ref="KV48:KW48" si="766">KV45+KV46/20+KV47/240</f>
        <v>1410</v>
      </c>
      <c r="KW48" s="116">
        <f t="shared" si="766"/>
        <v>1410</v>
      </c>
      <c r="KX48" s="116">
        <f t="shared" ref="KX48:KY48" si="767">KX45+KX46/20+KX47/240</f>
        <v>1410</v>
      </c>
      <c r="KY48" s="116">
        <f t="shared" si="767"/>
        <v>1410</v>
      </c>
      <c r="KZ48" s="116">
        <f t="shared" ref="KZ48:LA48" si="768">KZ45+KZ46/20+KZ47/240</f>
        <v>1410</v>
      </c>
      <c r="LA48" s="116">
        <f t="shared" si="768"/>
        <v>1410</v>
      </c>
      <c r="LB48" s="116">
        <f t="shared" ref="LB48" si="769">LB45+LB46/20+LB47/240</f>
        <v>1410</v>
      </c>
      <c r="LC48" s="116">
        <f t="shared" si="745"/>
        <v>1410</v>
      </c>
      <c r="LD48" s="116">
        <f t="shared" si="745"/>
        <v>0</v>
      </c>
      <c r="LE48" s="116">
        <f t="shared" si="745"/>
        <v>0</v>
      </c>
      <c r="LF48" s="116">
        <f t="shared" si="745"/>
        <v>0</v>
      </c>
      <c r="LG48" s="116">
        <f t="shared" si="745"/>
        <v>0</v>
      </c>
      <c r="LH48" s="116">
        <f t="shared" ref="LH48:LP48" si="770">LH45+LH46/20+LH47/240</f>
        <v>0</v>
      </c>
      <c r="LI48" s="116">
        <f>LI45+LI46/20+LI47/240</f>
        <v>0</v>
      </c>
      <c r="LJ48" s="116">
        <f t="shared" si="770"/>
        <v>0</v>
      </c>
      <c r="LK48" s="116">
        <f t="shared" si="770"/>
        <v>0</v>
      </c>
      <c r="LL48" s="116">
        <f t="shared" si="770"/>
        <v>0</v>
      </c>
      <c r="LM48" s="116">
        <f t="shared" si="770"/>
        <v>0</v>
      </c>
      <c r="LN48" s="116">
        <f t="shared" si="770"/>
        <v>0</v>
      </c>
      <c r="LO48" s="116">
        <f t="shared" si="770"/>
        <v>0</v>
      </c>
      <c r="LP48" s="116">
        <f t="shared" si="770"/>
        <v>0</v>
      </c>
      <c r="LQ48" s="116">
        <f t="shared" ref="LQ48:LW48" si="771">LQ45+LQ46/20+LQ47/240</f>
        <v>0</v>
      </c>
      <c r="LR48" s="116">
        <f t="shared" si="771"/>
        <v>0</v>
      </c>
      <c r="LS48" s="116">
        <f t="shared" si="771"/>
        <v>0</v>
      </c>
      <c r="LT48" s="116">
        <f t="shared" si="771"/>
        <v>0</v>
      </c>
      <c r="LU48" s="116">
        <f t="shared" si="771"/>
        <v>0</v>
      </c>
      <c r="LV48" s="116">
        <f t="shared" si="771"/>
        <v>0</v>
      </c>
      <c r="LW48" s="116">
        <f t="shared" si="771"/>
        <v>0</v>
      </c>
      <c r="LX48" s="116">
        <v>0</v>
      </c>
      <c r="LY48" s="116">
        <v>0</v>
      </c>
      <c r="LZ48" s="116">
        <v>0</v>
      </c>
      <c r="MA48" s="116">
        <v>0</v>
      </c>
      <c r="MB48" s="116">
        <v>0</v>
      </c>
      <c r="MC48" s="116">
        <v>0</v>
      </c>
      <c r="MD48" s="116">
        <v>0</v>
      </c>
      <c r="ME48" s="116">
        <v>0</v>
      </c>
      <c r="MF48" s="116">
        <v>0</v>
      </c>
      <c r="MG48" s="116">
        <v>0</v>
      </c>
    </row>
    <row r="49" spans="1:345">
      <c r="A49" s="12" t="s">
        <v>248</v>
      </c>
      <c r="EC49" s="12">
        <v>15000</v>
      </c>
      <c r="ED49" s="12">
        <v>15000</v>
      </c>
      <c r="EE49" s="12">
        <v>15000</v>
      </c>
      <c r="EF49" s="12">
        <v>15000</v>
      </c>
      <c r="EG49" s="12">
        <v>15000</v>
      </c>
      <c r="EH49" s="12">
        <v>15000</v>
      </c>
      <c r="EI49" s="12">
        <v>15000</v>
      </c>
      <c r="EL49" s="12">
        <v>15000</v>
      </c>
      <c r="EM49" s="12">
        <v>15000</v>
      </c>
      <c r="EN49" s="12">
        <v>15000</v>
      </c>
      <c r="EO49" s="12">
        <v>15000</v>
      </c>
      <c r="EP49" s="12">
        <v>15000</v>
      </c>
      <c r="EQ49" s="12">
        <v>15000</v>
      </c>
      <c r="ER49" s="12">
        <v>15000</v>
      </c>
      <c r="ES49" s="12">
        <v>15000</v>
      </c>
      <c r="ET49" s="12">
        <v>15000</v>
      </c>
      <c r="EU49" s="12">
        <v>15000</v>
      </c>
      <c r="EV49" s="30">
        <v>15000</v>
      </c>
      <c r="EW49" s="30">
        <v>15000</v>
      </c>
      <c r="EX49" s="30">
        <v>15000</v>
      </c>
      <c r="EY49" s="30">
        <v>15000</v>
      </c>
      <c r="EZ49" s="30">
        <v>15000</v>
      </c>
      <c r="FA49" s="30">
        <v>15000</v>
      </c>
      <c r="FB49" s="30">
        <v>15000</v>
      </c>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32"/>
      <c r="LY49" s="32"/>
      <c r="LZ49" s="32"/>
      <c r="MA49" s="32"/>
      <c r="MB49" s="32"/>
      <c r="MC49" s="32"/>
      <c r="MD49" s="32"/>
      <c r="ME49" s="32"/>
      <c r="MF49" s="32"/>
      <c r="MG49" s="32"/>
    </row>
    <row r="50" spans="1:345">
      <c r="A50" s="12" t="s">
        <v>249</v>
      </c>
      <c r="EC50">
        <v>0</v>
      </c>
      <c r="ED50">
        <v>0</v>
      </c>
      <c r="EE50">
        <v>0</v>
      </c>
      <c r="EF50">
        <v>0</v>
      </c>
      <c r="EG50">
        <v>0</v>
      </c>
      <c r="EH50">
        <v>0</v>
      </c>
      <c r="EI50">
        <v>0</v>
      </c>
      <c r="EL50">
        <v>0</v>
      </c>
      <c r="EM50">
        <v>0</v>
      </c>
      <c r="EN50">
        <v>0</v>
      </c>
      <c r="EO50">
        <v>0</v>
      </c>
      <c r="EP50">
        <v>0</v>
      </c>
      <c r="EQ50">
        <v>0</v>
      </c>
      <c r="ER50">
        <v>0</v>
      </c>
      <c r="ES50">
        <v>0</v>
      </c>
      <c r="ET50">
        <v>0</v>
      </c>
      <c r="EU50">
        <v>0</v>
      </c>
      <c r="EV50" s="31">
        <v>0</v>
      </c>
      <c r="EW50" s="31">
        <v>0</v>
      </c>
      <c r="EX50" s="31">
        <v>0</v>
      </c>
      <c r="EY50" s="31">
        <v>0</v>
      </c>
      <c r="EZ50" s="31">
        <v>0</v>
      </c>
      <c r="FA50" s="31">
        <v>0</v>
      </c>
      <c r="FB50" s="31">
        <v>0</v>
      </c>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32"/>
      <c r="LY50" s="32"/>
      <c r="LZ50" s="32"/>
      <c r="MA50" s="32"/>
      <c r="MB50" s="32"/>
      <c r="MC50" s="32"/>
      <c r="MD50" s="32"/>
      <c r="ME50" s="32"/>
      <c r="MF50" s="32"/>
      <c r="MG50" s="32"/>
    </row>
    <row r="51" spans="1:345">
      <c r="A51" s="12" t="s">
        <v>250</v>
      </c>
      <c r="EC51">
        <v>0</v>
      </c>
      <c r="ED51">
        <v>0</v>
      </c>
      <c r="EE51">
        <v>0</v>
      </c>
      <c r="EF51">
        <v>0</v>
      </c>
      <c r="EG51">
        <v>0</v>
      </c>
      <c r="EH51">
        <v>0</v>
      </c>
      <c r="EI51">
        <v>0</v>
      </c>
      <c r="EL51">
        <v>0</v>
      </c>
      <c r="EM51">
        <v>0</v>
      </c>
      <c r="EN51">
        <v>0</v>
      </c>
      <c r="EO51">
        <v>0</v>
      </c>
      <c r="EP51">
        <v>0</v>
      </c>
      <c r="EQ51">
        <v>0</v>
      </c>
      <c r="ER51">
        <v>0</v>
      </c>
      <c r="ES51">
        <v>0</v>
      </c>
      <c r="ET51">
        <v>0</v>
      </c>
      <c r="EU51">
        <v>0</v>
      </c>
      <c r="EV51" s="31">
        <v>0</v>
      </c>
      <c r="EW51" s="31">
        <v>0</v>
      </c>
      <c r="EX51" s="31">
        <v>0</v>
      </c>
      <c r="EY51" s="31">
        <v>0</v>
      </c>
      <c r="EZ51" s="31">
        <v>0</v>
      </c>
      <c r="FA51" s="31">
        <v>0</v>
      </c>
      <c r="FB51" s="31">
        <v>0</v>
      </c>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32"/>
      <c r="LY51" s="32"/>
      <c r="LZ51" s="32"/>
      <c r="MA51" s="32"/>
      <c r="MB51" s="32"/>
      <c r="MC51" s="32"/>
      <c r="MD51" s="32"/>
      <c r="ME51" s="32"/>
      <c r="MF51" s="32"/>
      <c r="MG51" s="32"/>
    </row>
    <row r="52" spans="1:345" s="3" customFormat="1">
      <c r="A52" s="3" t="s">
        <v>251</v>
      </c>
      <c r="B52" s="116">
        <f>B49+B50/20+B51/240</f>
        <v>0</v>
      </c>
      <c r="C52" s="116">
        <f t="shared" ref="C52" si="772">C49+C50/20+C51/240</f>
        <v>0</v>
      </c>
      <c r="D52" s="116">
        <f t="shared" ref="D52" si="773">D49+D50/20+D51/240</f>
        <v>0</v>
      </c>
      <c r="E52" s="116">
        <f t="shared" ref="E52" si="774">E49+E50/20+E51/240</f>
        <v>0</v>
      </c>
      <c r="F52" s="116">
        <f t="shared" ref="F52" si="775">F49+F50/20+F51/240</f>
        <v>0</v>
      </c>
      <c r="G52" s="116">
        <f t="shared" ref="G52" si="776">G49+G50/20+G51/240</f>
        <v>0</v>
      </c>
      <c r="H52" s="116">
        <f t="shared" ref="H52" si="777">H49+H50/20+H51/240</f>
        <v>0</v>
      </c>
      <c r="I52" s="116">
        <f t="shared" ref="I52" si="778">I49+I50/20+I51/240</f>
        <v>0</v>
      </c>
      <c r="J52" s="116">
        <f t="shared" ref="J52" si="779">J49+J50/20+J51/240</f>
        <v>0</v>
      </c>
      <c r="K52" s="116">
        <f t="shared" ref="K52" si="780">K49+K50/20+K51/240</f>
        <v>0</v>
      </c>
      <c r="L52" s="116">
        <f t="shared" ref="L52" si="781">L49+L50/20+L51/240</f>
        <v>0</v>
      </c>
      <c r="M52" s="116">
        <f t="shared" ref="M52" si="782">M49+M50/20+M51/240</f>
        <v>0</v>
      </c>
      <c r="N52" s="116">
        <f t="shared" ref="N52" si="783">N49+N50/20+N51/240</f>
        <v>0</v>
      </c>
      <c r="O52" s="116">
        <f t="shared" ref="O52" si="784">O49+O50/20+O51/240</f>
        <v>0</v>
      </c>
      <c r="P52" s="116">
        <f t="shared" ref="P52" si="785">P49+P50/20+P51/240</f>
        <v>0</v>
      </c>
      <c r="Q52" s="116">
        <f t="shared" ref="Q52" si="786">Q49+Q50/20+Q51/240</f>
        <v>0</v>
      </c>
      <c r="R52" s="116">
        <f t="shared" ref="R52" si="787">R49+R50/20+R51/240</f>
        <v>0</v>
      </c>
      <c r="S52" s="116">
        <f t="shared" ref="S52" si="788">S49+S50/20+S51/240</f>
        <v>0</v>
      </c>
      <c r="T52" s="116">
        <f t="shared" ref="T52" si="789">T49+T50/20+T51/240</f>
        <v>0</v>
      </c>
      <c r="U52" s="116">
        <f t="shared" ref="U52" si="790">U49+U50/20+U51/240</f>
        <v>0</v>
      </c>
      <c r="V52" s="116">
        <f t="shared" ref="V52" si="791">V49+V50/20+V51/240</f>
        <v>0</v>
      </c>
      <c r="W52" s="116">
        <f t="shared" ref="W52" si="792">W49+W50/20+W51/240</f>
        <v>0</v>
      </c>
      <c r="X52" s="116">
        <f t="shared" ref="X52" si="793">X49+X50/20+X51/240</f>
        <v>0</v>
      </c>
      <c r="Y52" s="116">
        <f t="shared" ref="Y52" si="794">Y49+Y50/20+Y51/240</f>
        <v>0</v>
      </c>
      <c r="Z52" s="116">
        <f t="shared" ref="Z52" si="795">Z49+Z50/20+Z51/240</f>
        <v>0</v>
      </c>
      <c r="AA52" s="116">
        <f t="shared" ref="AA52" si="796">AA49+AA50/20+AA51/240</f>
        <v>0</v>
      </c>
      <c r="AB52" s="116">
        <f t="shared" ref="AB52" si="797">AB49+AB50/20+AB51/240</f>
        <v>0</v>
      </c>
      <c r="AC52" s="116">
        <f t="shared" ref="AC52" si="798">AC49+AC50/20+AC51/240</f>
        <v>0</v>
      </c>
      <c r="AD52" s="116">
        <f t="shared" ref="AD52" si="799">AD49+AD50/20+AD51/240</f>
        <v>0</v>
      </c>
      <c r="AE52" s="116">
        <f t="shared" ref="AE52" si="800">AE49+AE50/20+AE51/240</f>
        <v>0</v>
      </c>
      <c r="AF52" s="116">
        <f t="shared" ref="AF52" si="801">AF49+AF50/20+AF51/240</f>
        <v>0</v>
      </c>
      <c r="AG52" s="116">
        <f t="shared" ref="AG52" si="802">AG49+AG50/20+AG51/240</f>
        <v>0</v>
      </c>
      <c r="AH52" s="116">
        <f t="shared" ref="AH52" si="803">AH49+AH50/20+AH51/240</f>
        <v>0</v>
      </c>
      <c r="AI52" s="116">
        <f t="shared" ref="AI52" si="804">AI49+AI50/20+AI51/240</f>
        <v>0</v>
      </c>
      <c r="AJ52" s="116">
        <f t="shared" ref="AJ52" si="805">AJ49+AJ50/20+AJ51/240</f>
        <v>0</v>
      </c>
      <c r="AK52" s="116">
        <f t="shared" ref="AK52" si="806">AK49+AK50/20+AK51/240</f>
        <v>0</v>
      </c>
      <c r="AL52" s="116">
        <f t="shared" ref="AL52" si="807">AL49+AL50/20+AL51/240</f>
        <v>0</v>
      </c>
      <c r="AM52" s="116">
        <f t="shared" ref="AM52" si="808">AM49+AM50/20+AM51/240</f>
        <v>0</v>
      </c>
      <c r="AN52" s="116">
        <f t="shared" ref="AN52" si="809">AN49+AN50/20+AN51/240</f>
        <v>0</v>
      </c>
      <c r="AO52" s="116">
        <f t="shared" ref="AO52" si="810">AO49+AO50/20+AO51/240</f>
        <v>0</v>
      </c>
      <c r="AP52" s="116">
        <f t="shared" ref="AP52" si="811">AP49+AP50/20+AP51/240</f>
        <v>0</v>
      </c>
      <c r="AQ52" s="116">
        <f t="shared" ref="AQ52" si="812">AQ49+AQ50/20+AQ51/240</f>
        <v>0</v>
      </c>
      <c r="AR52" s="116">
        <f t="shared" ref="AR52" si="813">AR49+AR50/20+AR51/240</f>
        <v>0</v>
      </c>
      <c r="AS52" s="116">
        <f t="shared" ref="AS52" si="814">AS49+AS50/20+AS51/240</f>
        <v>0</v>
      </c>
      <c r="AT52" s="116">
        <f t="shared" ref="AT52" si="815">AT49+AT50/20+AT51/240</f>
        <v>0</v>
      </c>
      <c r="AU52" s="116">
        <f t="shared" ref="AU52" si="816">AU49+AU50/20+AU51/240</f>
        <v>0</v>
      </c>
      <c r="AV52" s="116">
        <f t="shared" ref="AV52" si="817">AV49+AV50/20+AV51/240</f>
        <v>0</v>
      </c>
      <c r="AW52" s="116">
        <f t="shared" ref="AW52" si="818">AW49+AW50/20+AW51/240</f>
        <v>0</v>
      </c>
      <c r="AX52" s="116">
        <f t="shared" ref="AX52" si="819">AX49+AX50/20+AX51/240</f>
        <v>0</v>
      </c>
      <c r="AY52" s="116">
        <f t="shared" ref="AY52" si="820">AY49+AY50/20+AY51/240</f>
        <v>0</v>
      </c>
      <c r="AZ52" s="116">
        <f t="shared" ref="AZ52" si="821">AZ49+AZ50/20+AZ51/240</f>
        <v>0</v>
      </c>
      <c r="BA52" s="116">
        <f t="shared" ref="BA52" si="822">BA49+BA50/20+BA51/240</f>
        <v>0</v>
      </c>
      <c r="BB52" s="116">
        <f t="shared" ref="BB52" si="823">BB49+BB50/20+BB51/240</f>
        <v>0</v>
      </c>
      <c r="BC52" s="116">
        <f t="shared" ref="BC52" si="824">BC49+BC50/20+BC51/240</f>
        <v>0</v>
      </c>
      <c r="BD52" s="116">
        <f t="shared" ref="BD52" si="825">BD49+BD50/20+BD51/240</f>
        <v>0</v>
      </c>
      <c r="BE52" s="116">
        <f t="shared" ref="BE52" si="826">BE49+BE50/20+BE51/240</f>
        <v>0</v>
      </c>
      <c r="BF52" s="116">
        <f t="shared" ref="BF52" si="827">BF49+BF50/20+BF51/240</f>
        <v>0</v>
      </c>
      <c r="BG52" s="116">
        <f t="shared" ref="BG52" si="828">BG49+BG50/20+BG51/240</f>
        <v>0</v>
      </c>
      <c r="BH52" s="116">
        <f t="shared" ref="BH52" si="829">BH49+BH50/20+BH51/240</f>
        <v>0</v>
      </c>
      <c r="BI52" s="116">
        <f t="shared" ref="BI52" si="830">BI49+BI50/20+BI51/240</f>
        <v>0</v>
      </c>
      <c r="BJ52" s="116">
        <f t="shared" ref="BJ52" si="831">BJ49+BJ50/20+BJ51/240</f>
        <v>0</v>
      </c>
      <c r="BK52" s="116">
        <f t="shared" ref="BK52" si="832">BK49+BK50/20+BK51/240</f>
        <v>0</v>
      </c>
      <c r="BL52" s="116">
        <f t="shared" ref="BL52" si="833">BL49+BL50/20+BL51/240</f>
        <v>0</v>
      </c>
      <c r="BM52" s="116">
        <f t="shared" ref="BM52" si="834">BM49+BM50/20+BM51/240</f>
        <v>0</v>
      </c>
      <c r="BN52" s="116">
        <f t="shared" ref="BN52" si="835">BN49+BN50/20+BN51/240</f>
        <v>0</v>
      </c>
      <c r="BO52" s="116">
        <f t="shared" ref="BO52" si="836">BO49+BO50/20+BO51/240</f>
        <v>0</v>
      </c>
      <c r="BP52" s="116">
        <f t="shared" ref="BP52" si="837">BP49+BP50/20+BP51/240</f>
        <v>0</v>
      </c>
      <c r="BQ52" s="116">
        <f t="shared" ref="BQ52" si="838">BQ49+BQ50/20+BQ51/240</f>
        <v>0</v>
      </c>
      <c r="BR52" s="116">
        <f t="shared" ref="BR52" si="839">BR49+BR50/20+BR51/240</f>
        <v>0</v>
      </c>
      <c r="BS52" s="116">
        <f t="shared" ref="BS52" si="840">BS49+BS50/20+BS51/240</f>
        <v>0</v>
      </c>
      <c r="BT52" s="116">
        <f t="shared" ref="BT52" si="841">BT49+BT50/20+BT51/240</f>
        <v>0</v>
      </c>
      <c r="BU52" s="116">
        <f t="shared" ref="BU52" si="842">BU49+BU50/20+BU51/240</f>
        <v>0</v>
      </c>
      <c r="BV52" s="116">
        <f t="shared" ref="BV52" si="843">BV49+BV50/20+BV51/240</f>
        <v>0</v>
      </c>
      <c r="BW52" s="116">
        <f t="shared" ref="BW52" si="844">BW49+BW50/20+BW51/240</f>
        <v>0</v>
      </c>
      <c r="BX52" s="116">
        <f t="shared" ref="BX52" si="845">BX49+BX50/20+BX51/240</f>
        <v>0</v>
      </c>
      <c r="BY52" s="116">
        <f t="shared" ref="BY52" si="846">BY49+BY50/20+BY51/240</f>
        <v>0</v>
      </c>
      <c r="BZ52" s="116">
        <f t="shared" ref="BZ52" si="847">BZ49+BZ50/20+BZ51/240</f>
        <v>0</v>
      </c>
      <c r="CA52" s="116">
        <f t="shared" ref="CA52" si="848">CA49+CA50/20+CA51/240</f>
        <v>0</v>
      </c>
      <c r="CB52" s="116">
        <f t="shared" ref="CB52" si="849">CB49+CB50/20+CB51/240</f>
        <v>0</v>
      </c>
      <c r="CC52" s="116">
        <f t="shared" ref="CC52" si="850">CC49+CC50/20+CC51/240</f>
        <v>0</v>
      </c>
      <c r="CD52" s="116">
        <f t="shared" ref="CD52" si="851">CD49+CD50/20+CD51/240</f>
        <v>0</v>
      </c>
      <c r="CE52" s="116">
        <f t="shared" ref="CE52" si="852">CE49+CE50/20+CE51/240</f>
        <v>0</v>
      </c>
      <c r="CF52" s="116">
        <f t="shared" ref="CF52" si="853">CF49+CF50/20+CF51/240</f>
        <v>0</v>
      </c>
      <c r="CG52" s="116">
        <f t="shared" ref="CG52" si="854">CG49+CG50/20+CG51/240</f>
        <v>0</v>
      </c>
      <c r="CH52" s="116">
        <f t="shared" ref="CH52" si="855">CH49+CH50/20+CH51/240</f>
        <v>0</v>
      </c>
      <c r="CI52" s="116">
        <f t="shared" ref="CI52" si="856">CI49+CI50/20+CI51/240</f>
        <v>0</v>
      </c>
      <c r="CJ52" s="116">
        <f t="shared" ref="CJ52" si="857">CJ49+CJ50/20+CJ51/240</f>
        <v>0</v>
      </c>
      <c r="CK52" s="116">
        <f t="shared" ref="CK52" si="858">CK49+CK50/20+CK51/240</f>
        <v>0</v>
      </c>
      <c r="CL52" s="116">
        <f t="shared" ref="CL52" si="859">CL49+CL50/20+CL51/240</f>
        <v>0</v>
      </c>
      <c r="CM52" s="116">
        <f t="shared" ref="CM52" si="860">CM49+CM50/20+CM51/240</f>
        <v>0</v>
      </c>
      <c r="CN52" s="116">
        <f t="shared" ref="CN52" si="861">CN49+CN50/20+CN51/240</f>
        <v>0</v>
      </c>
      <c r="CO52" s="116">
        <f t="shared" ref="CO52" si="862">CO49+CO50/20+CO51/240</f>
        <v>0</v>
      </c>
      <c r="CP52" s="116">
        <f t="shared" ref="CP52" si="863">CP49+CP50/20+CP51/240</f>
        <v>0</v>
      </c>
      <c r="CQ52" s="116">
        <f t="shared" ref="CQ52" si="864">CQ49+CQ50/20+CQ51/240</f>
        <v>0</v>
      </c>
      <c r="CR52" s="116">
        <f t="shared" ref="CR52" si="865">CR49+CR50/20+CR51/240</f>
        <v>0</v>
      </c>
      <c r="CS52" s="116">
        <f t="shared" ref="CS52" si="866">CS49+CS50/20+CS51/240</f>
        <v>0</v>
      </c>
      <c r="CT52" s="116">
        <f t="shared" ref="CT52" si="867">CT49+CT50/20+CT51/240</f>
        <v>0</v>
      </c>
      <c r="CU52" s="116">
        <f t="shared" ref="CU52" si="868">CU49+CU50/20+CU51/240</f>
        <v>0</v>
      </c>
      <c r="CV52" s="116">
        <f t="shared" ref="CV52" si="869">CV49+CV50/20+CV51/240</f>
        <v>0</v>
      </c>
      <c r="CW52" s="116">
        <f t="shared" ref="CW52" si="870">CW49+CW50/20+CW51/240</f>
        <v>0</v>
      </c>
      <c r="CX52" s="116">
        <f t="shared" ref="CX52" si="871">CX49+CX50/20+CX51/240</f>
        <v>0</v>
      </c>
      <c r="CY52" s="116">
        <f t="shared" ref="CY52" si="872">CY49+CY50/20+CY51/240</f>
        <v>0</v>
      </c>
      <c r="CZ52" s="116">
        <f t="shared" ref="CZ52" si="873">CZ49+CZ50/20+CZ51/240</f>
        <v>0</v>
      </c>
      <c r="DA52" s="116">
        <f t="shared" ref="DA52" si="874">DA49+DA50/20+DA51/240</f>
        <v>0</v>
      </c>
      <c r="DB52" s="116">
        <f t="shared" ref="DB52" si="875">DB49+DB50/20+DB51/240</f>
        <v>0</v>
      </c>
      <c r="DC52" s="116">
        <f t="shared" ref="DC52" si="876">DC49+DC50/20+DC51/240</f>
        <v>0</v>
      </c>
      <c r="DD52" s="116">
        <f t="shared" ref="DD52" si="877">DD49+DD50/20+DD51/240</f>
        <v>0</v>
      </c>
      <c r="DE52" s="116">
        <f t="shared" ref="DE52" si="878">DE49+DE50/20+DE51/240</f>
        <v>0</v>
      </c>
      <c r="DF52" s="116">
        <f t="shared" ref="DF52" si="879">DF49+DF50/20+DF51/240</f>
        <v>0</v>
      </c>
      <c r="DG52" s="116">
        <f t="shared" ref="DG52" si="880">DG49+DG50/20+DG51/240</f>
        <v>0</v>
      </c>
      <c r="DH52" s="116">
        <f t="shared" ref="DH52" si="881">DH49+DH50/20+DH51/240</f>
        <v>0</v>
      </c>
      <c r="DI52" s="116">
        <f t="shared" ref="DI52" si="882">DI49+DI50/20+DI51/240</f>
        <v>0</v>
      </c>
      <c r="DJ52" s="116">
        <f t="shared" ref="DJ52" si="883">DJ49+DJ50/20+DJ51/240</f>
        <v>0</v>
      </c>
      <c r="DK52" s="116">
        <f t="shared" ref="DK52" si="884">DK49+DK50/20+DK51/240</f>
        <v>0</v>
      </c>
      <c r="DL52" s="116">
        <f t="shared" ref="DL52" si="885">DL49+DL50/20+DL51/240</f>
        <v>0</v>
      </c>
      <c r="DM52" s="116">
        <f t="shared" ref="DM52" si="886">DM49+DM50/20+DM51/240</f>
        <v>0</v>
      </c>
      <c r="DN52" s="116">
        <f t="shared" ref="DN52" si="887">DN49+DN50/20+DN51/240</f>
        <v>0</v>
      </c>
      <c r="DO52" s="116">
        <f t="shared" ref="DO52" si="888">DO49+DO50/20+DO51/240</f>
        <v>0</v>
      </c>
      <c r="DP52" s="116">
        <f t="shared" ref="DP52" si="889">DP49+DP50/20+DP51/240</f>
        <v>0</v>
      </c>
      <c r="DQ52" s="116">
        <f t="shared" ref="DQ52" si="890">DQ49+DQ50/20+DQ51/240</f>
        <v>0</v>
      </c>
      <c r="DR52" s="116">
        <f t="shared" ref="DR52" si="891">DR49+DR50/20+DR51/240</f>
        <v>0</v>
      </c>
      <c r="DS52" s="116">
        <f t="shared" ref="DS52" si="892">DS49+DS50/20+DS51/240</f>
        <v>0</v>
      </c>
      <c r="DT52" s="116">
        <f t="shared" ref="DT52" si="893">DT49+DT50/20+DT51/240</f>
        <v>0</v>
      </c>
      <c r="DU52" s="116">
        <f t="shared" ref="DU52" si="894">DU49+DU50/20+DU51/240</f>
        <v>0</v>
      </c>
      <c r="DV52" s="116">
        <f t="shared" ref="DV52" si="895">DV49+DV50/20+DV51/240</f>
        <v>0</v>
      </c>
      <c r="DW52" s="116">
        <f t="shared" ref="DW52" si="896">DW49+DW50/20+DW51/240</f>
        <v>0</v>
      </c>
      <c r="DX52" s="116">
        <f t="shared" ref="DX52" si="897">DX49+DX50/20+DX51/240</f>
        <v>0</v>
      </c>
      <c r="DY52" s="116">
        <f t="shared" ref="DY52" si="898">DY49+DY50/20+DY51/240</f>
        <v>0</v>
      </c>
      <c r="DZ52" s="116">
        <f t="shared" ref="DZ52" si="899">DZ49+DZ50/20+DZ51/240</f>
        <v>0</v>
      </c>
      <c r="EA52" s="116">
        <f t="shared" ref="EA52" si="900">EA49+EA50/20+EA51/240</f>
        <v>0</v>
      </c>
      <c r="EB52" s="116">
        <f t="shared" ref="EB52" si="901">EB49+EB50/20+EB51/240</f>
        <v>0</v>
      </c>
      <c r="EC52" s="116">
        <f t="shared" ref="EC52" si="902">EC49+EC50/20+EC51/240</f>
        <v>15000</v>
      </c>
      <c r="ED52" s="116">
        <f t="shared" ref="ED52" si="903">ED49+ED50/20+ED51/240</f>
        <v>15000</v>
      </c>
      <c r="EE52" s="116">
        <f t="shared" ref="EE52" si="904">EE49+EE50/20+EE51/240</f>
        <v>15000</v>
      </c>
      <c r="EF52" s="116">
        <f t="shared" ref="EF52" si="905">EF49+EF50/20+EF51/240</f>
        <v>15000</v>
      </c>
      <c r="EG52" s="116">
        <f t="shared" ref="EG52" si="906">EG49+EG50/20+EG51/240</f>
        <v>15000</v>
      </c>
      <c r="EH52" s="116">
        <f t="shared" ref="EH52" si="907">EH49+EH50/20+EH51/240</f>
        <v>15000</v>
      </c>
      <c r="EI52" s="116">
        <f t="shared" ref="EI52" si="908">EI49+EI50/20+EI51/240</f>
        <v>15000</v>
      </c>
      <c r="EJ52" s="116">
        <f t="shared" ref="EJ52" si="909">EJ49+EJ50/20+EJ51/240</f>
        <v>0</v>
      </c>
      <c r="EK52" s="116">
        <f t="shared" ref="EK52" si="910">EK49+EK50/20+EK51/240</f>
        <v>0</v>
      </c>
      <c r="EL52" s="116">
        <f t="shared" ref="EL52" si="911">EL49+EL50/20+EL51/240</f>
        <v>15000</v>
      </c>
      <c r="EM52" s="116">
        <f t="shared" ref="EM52" si="912">EM49+EM50/20+EM51/240</f>
        <v>15000</v>
      </c>
      <c r="EN52" s="116">
        <f t="shared" ref="EN52" si="913">EN49+EN50/20+EN51/240</f>
        <v>15000</v>
      </c>
      <c r="EO52" s="116">
        <f t="shared" ref="EO52:EP52" si="914">EO49+EO50/20+EO51/240</f>
        <v>15000</v>
      </c>
      <c r="EP52" s="116">
        <f t="shared" si="914"/>
        <v>15000</v>
      </c>
      <c r="EQ52" s="116">
        <f t="shared" ref="EQ52" si="915">EQ49+EQ50/20+EQ51/240</f>
        <v>15000</v>
      </c>
      <c r="ER52" s="116">
        <f t="shared" ref="ER52:ES52" si="916">ER49+ER50/20+ER51/240</f>
        <v>15000</v>
      </c>
      <c r="ES52" s="116">
        <f t="shared" si="916"/>
        <v>15000</v>
      </c>
      <c r="ET52" s="116">
        <f t="shared" ref="ET52:EU52" si="917">ET49+ET50/20+ET51/240</f>
        <v>15000</v>
      </c>
      <c r="EU52" s="116">
        <f t="shared" si="917"/>
        <v>15000</v>
      </c>
      <c r="EV52" s="116">
        <v>15000</v>
      </c>
      <c r="EW52" s="116">
        <v>15000</v>
      </c>
      <c r="EX52" s="116">
        <v>15000</v>
      </c>
      <c r="EY52" s="116">
        <v>15000</v>
      </c>
      <c r="EZ52" s="116">
        <v>15000</v>
      </c>
      <c r="FA52" s="116">
        <v>15000</v>
      </c>
      <c r="FB52" s="116">
        <v>15000</v>
      </c>
      <c r="FC52" s="116">
        <f t="shared" ref="FC52" si="918">FC49+FC50/20+FC51/240</f>
        <v>0</v>
      </c>
      <c r="FD52" s="116">
        <f t="shared" ref="FD52" si="919">FD49+FD50/20+FD51/240</f>
        <v>0</v>
      </c>
      <c r="FE52" s="116">
        <f t="shared" ref="FE52" si="920">FE49+FE50/20+FE51/240</f>
        <v>0</v>
      </c>
      <c r="FF52" s="116">
        <f t="shared" ref="FF52" si="921">FF49+FF50/20+FF51/240</f>
        <v>0</v>
      </c>
      <c r="FG52" s="116">
        <f t="shared" ref="FG52" si="922">FG49+FG50/20+FG51/240</f>
        <v>0</v>
      </c>
      <c r="FH52" s="116">
        <f t="shared" ref="FH52" si="923">FH49+FH50/20+FH51/240</f>
        <v>0</v>
      </c>
      <c r="FI52" s="116">
        <f t="shared" ref="FI52" si="924">FI49+FI50/20+FI51/240</f>
        <v>0</v>
      </c>
      <c r="FJ52" s="116">
        <f t="shared" ref="FJ52" si="925">FJ49+FJ50/20+FJ51/240</f>
        <v>0</v>
      </c>
      <c r="FK52" s="116">
        <f t="shared" ref="FK52" si="926">FK49+FK50/20+FK51/240</f>
        <v>0</v>
      </c>
      <c r="FL52" s="116">
        <f t="shared" ref="FL52" si="927">FL49+FL50/20+FL51/240</f>
        <v>0</v>
      </c>
      <c r="FM52" s="116">
        <f t="shared" ref="FM52" si="928">FM49+FM50/20+FM51/240</f>
        <v>0</v>
      </c>
      <c r="FN52" s="116">
        <f t="shared" ref="FN52" si="929">FN49+FN50/20+FN51/240</f>
        <v>0</v>
      </c>
      <c r="FO52" s="116">
        <f t="shared" ref="FO52" si="930">FO49+FO50/20+FO51/240</f>
        <v>0</v>
      </c>
      <c r="FP52" s="116">
        <f t="shared" ref="FP52" si="931">FP49+FP50/20+FP51/240</f>
        <v>0</v>
      </c>
      <c r="FQ52" s="116">
        <f t="shared" ref="FQ52" si="932">FQ49+FQ50/20+FQ51/240</f>
        <v>0</v>
      </c>
      <c r="FR52" s="116">
        <f t="shared" ref="FR52" si="933">FR49+FR50/20+FR51/240</f>
        <v>0</v>
      </c>
      <c r="FS52" s="116">
        <f t="shared" ref="FS52" si="934">FS49+FS50/20+FS51/240</f>
        <v>0</v>
      </c>
      <c r="FT52" s="116">
        <f t="shared" ref="FT52" si="935">FT49+FT50/20+FT51/240</f>
        <v>0</v>
      </c>
      <c r="FU52" s="116">
        <f t="shared" ref="FU52" si="936">FU49+FU50/20+FU51/240</f>
        <v>0</v>
      </c>
      <c r="FV52" s="116">
        <f t="shared" ref="FV52" si="937">FV49+FV50/20+FV51/240</f>
        <v>0</v>
      </c>
      <c r="FW52" s="116">
        <f t="shared" ref="FW52" si="938">FW49+FW50/20+FW51/240</f>
        <v>0</v>
      </c>
      <c r="FX52" s="116">
        <f t="shared" ref="FX52" si="939">FX49+FX50/20+FX51/240</f>
        <v>0</v>
      </c>
      <c r="FY52" s="116">
        <f t="shared" ref="FY52" si="940">FY49+FY50/20+FY51/240</f>
        <v>0</v>
      </c>
      <c r="FZ52" s="116">
        <f t="shared" ref="FZ52" si="941">FZ49+FZ50/20+FZ51/240</f>
        <v>0</v>
      </c>
      <c r="GA52" s="116">
        <f t="shared" ref="GA52" si="942">GA49+GA50/20+GA51/240</f>
        <v>0</v>
      </c>
      <c r="GB52" s="116">
        <f t="shared" ref="GB52" si="943">GB49+GB50/20+GB51/240</f>
        <v>0</v>
      </c>
      <c r="GC52" s="116">
        <f t="shared" ref="GC52" si="944">GC49+GC50/20+GC51/240</f>
        <v>0</v>
      </c>
      <c r="GD52" s="116">
        <f t="shared" ref="GD52" si="945">GD49+GD50/20+GD51/240</f>
        <v>0</v>
      </c>
      <c r="GE52" s="116">
        <f t="shared" ref="GE52" si="946">GE49+GE50/20+GE51/240</f>
        <v>0</v>
      </c>
      <c r="GF52" s="116">
        <f t="shared" ref="GF52" si="947">GF49+GF50/20+GF51/240</f>
        <v>0</v>
      </c>
      <c r="GG52" s="116">
        <f t="shared" ref="GG52" si="948">GG49+GG50/20+GG51/240</f>
        <v>0</v>
      </c>
      <c r="GH52" s="116">
        <f t="shared" ref="GH52" si="949">GH49+GH50/20+GH51/240</f>
        <v>0</v>
      </c>
      <c r="GI52" s="116">
        <f t="shared" ref="GI52" si="950">GI49+GI50/20+GI51/240</f>
        <v>0</v>
      </c>
      <c r="GJ52" s="116">
        <f t="shared" ref="GJ52" si="951">GJ49+GJ50/20+GJ51/240</f>
        <v>0</v>
      </c>
      <c r="GK52" s="116">
        <f t="shared" ref="GK52" si="952">GK49+GK50/20+GK51/240</f>
        <v>0</v>
      </c>
      <c r="GL52" s="116">
        <f t="shared" ref="GL52" si="953">GL49+GL50/20+GL51/240</f>
        <v>0</v>
      </c>
      <c r="GM52" s="116">
        <f t="shared" ref="GM52" si="954">GM49+GM50/20+GM51/240</f>
        <v>0</v>
      </c>
      <c r="GN52" s="116">
        <f t="shared" ref="GN52" si="955">GN49+GN50/20+GN51/240</f>
        <v>0</v>
      </c>
      <c r="GO52" s="116">
        <f t="shared" ref="GO52" si="956">GO49+GO50/20+GO51/240</f>
        <v>0</v>
      </c>
      <c r="GP52" s="116">
        <f t="shared" ref="GP52" si="957">GP49+GP50/20+GP51/240</f>
        <v>0</v>
      </c>
      <c r="GQ52" s="116">
        <f t="shared" ref="GQ52" si="958">GQ49+GQ50/20+GQ51/240</f>
        <v>0</v>
      </c>
      <c r="GR52" s="116">
        <f t="shared" ref="GR52" si="959">GR49+GR50/20+GR51/240</f>
        <v>0</v>
      </c>
      <c r="GS52" s="116">
        <f t="shared" ref="GS52" si="960">GS49+GS50/20+GS51/240</f>
        <v>0</v>
      </c>
      <c r="GT52" s="116">
        <f t="shared" ref="GT52" si="961">GT49+GT50/20+GT51/240</f>
        <v>0</v>
      </c>
      <c r="GU52" s="116">
        <f t="shared" ref="GU52" si="962">GU49+GU50/20+GU51/240</f>
        <v>0</v>
      </c>
      <c r="GV52" s="116">
        <f t="shared" ref="GV52" si="963">GV49+GV50/20+GV51/240</f>
        <v>0</v>
      </c>
      <c r="GW52" s="116">
        <f t="shared" ref="GW52" si="964">GW49+GW50/20+GW51/240</f>
        <v>0</v>
      </c>
      <c r="GX52" s="116">
        <f t="shared" ref="GX52" si="965">GX49+GX50/20+GX51/240</f>
        <v>0</v>
      </c>
      <c r="GY52" s="116">
        <f t="shared" ref="GY52" si="966">GY49+GY50/20+GY51/240</f>
        <v>0</v>
      </c>
      <c r="GZ52" s="116">
        <f t="shared" ref="GZ52" si="967">GZ49+GZ50/20+GZ51/240</f>
        <v>0</v>
      </c>
      <c r="HA52" s="116">
        <f t="shared" ref="HA52" si="968">HA49+HA50/20+HA51/240</f>
        <v>0</v>
      </c>
      <c r="HB52" s="116">
        <f t="shared" ref="HB52" si="969">HB49+HB50/20+HB51/240</f>
        <v>0</v>
      </c>
      <c r="HC52" s="116">
        <f t="shared" ref="HC52" si="970">HC49+HC50/20+HC51/240</f>
        <v>0</v>
      </c>
      <c r="HD52" s="116">
        <f t="shared" ref="HD52" si="971">HD49+HD50/20+HD51/240</f>
        <v>0</v>
      </c>
      <c r="HE52" s="116">
        <f t="shared" ref="HE52" si="972">HE49+HE50/20+HE51/240</f>
        <v>0</v>
      </c>
      <c r="HF52" s="116">
        <f t="shared" ref="HF52" si="973">HF49+HF50/20+HF51/240</f>
        <v>0</v>
      </c>
      <c r="HG52" s="116">
        <f t="shared" ref="HG52" si="974">HG49+HG50/20+HG51/240</f>
        <v>0</v>
      </c>
      <c r="HH52" s="116">
        <f t="shared" ref="HH52" si="975">HH49+HH50/20+HH51/240</f>
        <v>0</v>
      </c>
      <c r="HI52" s="116">
        <f t="shared" ref="HI52" si="976">HI49+HI50/20+HI51/240</f>
        <v>0</v>
      </c>
      <c r="HJ52" s="116">
        <f t="shared" ref="HJ52" si="977">HJ49+HJ50/20+HJ51/240</f>
        <v>0</v>
      </c>
      <c r="HK52" s="116">
        <f t="shared" ref="HK52" si="978">HK49+HK50/20+HK51/240</f>
        <v>0</v>
      </c>
      <c r="HL52" s="116">
        <f t="shared" ref="HL52" si="979">HL49+HL50/20+HL51/240</f>
        <v>0</v>
      </c>
      <c r="HM52" s="116">
        <f t="shared" ref="HM52" si="980">HM49+HM50/20+HM51/240</f>
        <v>0</v>
      </c>
      <c r="HN52" s="116">
        <f t="shared" ref="HN52" si="981">HN49+HN50/20+HN51/240</f>
        <v>0</v>
      </c>
      <c r="HO52" s="116">
        <f t="shared" ref="HO52" si="982">HO49+HO50/20+HO51/240</f>
        <v>0</v>
      </c>
      <c r="HP52" s="116">
        <f t="shared" ref="HP52" si="983">HP49+HP50/20+HP51/240</f>
        <v>0</v>
      </c>
      <c r="HQ52" s="116">
        <f t="shared" ref="HQ52" si="984">HQ49+HQ50/20+HQ51/240</f>
        <v>0</v>
      </c>
      <c r="HR52" s="116">
        <f t="shared" ref="HR52" si="985">HR49+HR50/20+HR51/240</f>
        <v>0</v>
      </c>
      <c r="HS52" s="116">
        <f t="shared" ref="HS52" si="986">HS49+HS50/20+HS51/240</f>
        <v>0</v>
      </c>
      <c r="HT52" s="116">
        <f t="shared" ref="HT52" si="987">HT49+HT50/20+HT51/240</f>
        <v>0</v>
      </c>
      <c r="HU52" s="116">
        <f t="shared" ref="HU52" si="988">HU49+HU50/20+HU51/240</f>
        <v>0</v>
      </c>
      <c r="HV52" s="116">
        <f t="shared" ref="HV52" si="989">HV49+HV50/20+HV51/240</f>
        <v>0</v>
      </c>
      <c r="HW52" s="116">
        <f t="shared" ref="HW52" si="990">HW49+HW50/20+HW51/240</f>
        <v>0</v>
      </c>
      <c r="HX52" s="116">
        <f t="shared" ref="HX52" si="991">HX49+HX50/20+HX51/240</f>
        <v>0</v>
      </c>
      <c r="HY52" s="116">
        <f t="shared" ref="HY52" si="992">HY49+HY50/20+HY51/240</f>
        <v>0</v>
      </c>
      <c r="HZ52" s="116">
        <f t="shared" ref="HZ52" si="993">HZ49+HZ50/20+HZ51/240</f>
        <v>0</v>
      </c>
      <c r="IA52" s="116">
        <f t="shared" ref="IA52" si="994">IA49+IA50/20+IA51/240</f>
        <v>0</v>
      </c>
      <c r="IB52" s="116">
        <f t="shared" ref="IB52" si="995">IB49+IB50/20+IB51/240</f>
        <v>0</v>
      </c>
      <c r="IC52" s="116">
        <f t="shared" ref="IC52" si="996">IC49+IC50/20+IC51/240</f>
        <v>0</v>
      </c>
      <c r="ID52" s="116">
        <f t="shared" ref="ID52" si="997">ID49+ID50/20+ID51/240</f>
        <v>0</v>
      </c>
      <c r="IE52" s="116">
        <f t="shared" ref="IE52" si="998">IE49+IE50/20+IE51/240</f>
        <v>0</v>
      </c>
      <c r="IF52" s="116">
        <f t="shared" ref="IF52" si="999">IF49+IF50/20+IF51/240</f>
        <v>0</v>
      </c>
      <c r="IG52" s="116">
        <f t="shared" ref="IG52" si="1000">IG49+IG50/20+IG51/240</f>
        <v>0</v>
      </c>
      <c r="IH52" s="116">
        <f t="shared" ref="IH52" si="1001">IH49+IH50/20+IH51/240</f>
        <v>0</v>
      </c>
      <c r="II52" s="116">
        <f t="shared" ref="II52" si="1002">II49+II50/20+II51/240</f>
        <v>0</v>
      </c>
      <c r="IJ52" s="116">
        <f t="shared" ref="IJ52" si="1003">IJ49+IJ50/20+IJ51/240</f>
        <v>0</v>
      </c>
      <c r="IK52" s="116">
        <f t="shared" ref="IK52" si="1004">IK49+IK50/20+IK51/240</f>
        <v>0</v>
      </c>
      <c r="IL52" s="116">
        <f t="shared" ref="IL52" si="1005">IL49+IL50/20+IL51/240</f>
        <v>0</v>
      </c>
      <c r="IM52" s="116">
        <f t="shared" ref="IM52" si="1006">IM49+IM50/20+IM51/240</f>
        <v>0</v>
      </c>
      <c r="IN52" s="116">
        <f t="shared" ref="IN52" si="1007">IN49+IN50/20+IN51/240</f>
        <v>0</v>
      </c>
      <c r="IO52" s="116">
        <f t="shared" ref="IO52" si="1008">IO49+IO50/20+IO51/240</f>
        <v>0</v>
      </c>
      <c r="IP52" s="116">
        <f t="shared" ref="IP52" si="1009">IP49+IP50/20+IP51/240</f>
        <v>0</v>
      </c>
      <c r="IQ52" s="116">
        <f t="shared" ref="IQ52" si="1010">IQ49+IQ50/20+IQ51/240</f>
        <v>0</v>
      </c>
      <c r="IR52" s="116">
        <f t="shared" ref="IR52" si="1011">IR49+IR50/20+IR51/240</f>
        <v>0</v>
      </c>
      <c r="IS52" s="116">
        <f t="shared" ref="IS52" si="1012">IS49+IS50/20+IS51/240</f>
        <v>0</v>
      </c>
      <c r="IT52" s="116">
        <f t="shared" ref="IT52" si="1013">IT49+IT50/20+IT51/240</f>
        <v>0</v>
      </c>
      <c r="IU52" s="116">
        <f t="shared" ref="IU52" si="1014">IU49+IU50/20+IU51/240</f>
        <v>0</v>
      </c>
      <c r="IV52" s="116">
        <f t="shared" ref="IV52:LG52" si="1015">IV49+IV50/20+IV51/240</f>
        <v>0</v>
      </c>
      <c r="IW52" s="116">
        <f t="shared" si="1015"/>
        <v>0</v>
      </c>
      <c r="IX52" s="116">
        <f t="shared" si="1015"/>
        <v>0</v>
      </c>
      <c r="IY52" s="116">
        <f t="shared" si="1015"/>
        <v>0</v>
      </c>
      <c r="IZ52" s="116">
        <f t="shared" si="1015"/>
        <v>0</v>
      </c>
      <c r="JA52" s="116">
        <f t="shared" si="1015"/>
        <v>0</v>
      </c>
      <c r="JB52" s="116">
        <f t="shared" si="1015"/>
        <v>0</v>
      </c>
      <c r="JC52" s="116">
        <f t="shared" si="1015"/>
        <v>0</v>
      </c>
      <c r="JD52" s="116">
        <f t="shared" si="1015"/>
        <v>0</v>
      </c>
      <c r="JE52" s="116">
        <f t="shared" si="1015"/>
        <v>0</v>
      </c>
      <c r="JF52" s="116">
        <f t="shared" si="1015"/>
        <v>0</v>
      </c>
      <c r="JG52" s="116">
        <f t="shared" si="1015"/>
        <v>0</v>
      </c>
      <c r="JH52" s="116">
        <f t="shared" si="1015"/>
        <v>0</v>
      </c>
      <c r="JI52" s="116">
        <f t="shared" si="1015"/>
        <v>0</v>
      </c>
      <c r="JJ52" s="116">
        <f t="shared" si="1015"/>
        <v>0</v>
      </c>
      <c r="JK52" s="116">
        <f t="shared" si="1015"/>
        <v>0</v>
      </c>
      <c r="JL52" s="116">
        <f t="shared" si="1015"/>
        <v>0</v>
      </c>
      <c r="JM52" s="116">
        <f t="shared" si="1015"/>
        <v>0</v>
      </c>
      <c r="JN52" s="116">
        <f t="shared" si="1015"/>
        <v>0</v>
      </c>
      <c r="JO52" s="116">
        <f t="shared" si="1015"/>
        <v>0</v>
      </c>
      <c r="JP52" s="116">
        <f t="shared" si="1015"/>
        <v>0</v>
      </c>
      <c r="JQ52" s="116">
        <f t="shared" si="1015"/>
        <v>0</v>
      </c>
      <c r="JR52" s="116">
        <f t="shared" si="1015"/>
        <v>0</v>
      </c>
      <c r="JS52" s="116">
        <f t="shared" si="1015"/>
        <v>0</v>
      </c>
      <c r="JT52" s="116">
        <f t="shared" si="1015"/>
        <v>0</v>
      </c>
      <c r="JU52" s="116">
        <f t="shared" si="1015"/>
        <v>0</v>
      </c>
      <c r="JV52" s="116">
        <f t="shared" si="1015"/>
        <v>0</v>
      </c>
      <c r="JW52" s="116">
        <f t="shared" si="1015"/>
        <v>0</v>
      </c>
      <c r="JX52" s="116">
        <f t="shared" si="1015"/>
        <v>0</v>
      </c>
      <c r="JY52" s="116">
        <f t="shared" si="1015"/>
        <v>0</v>
      </c>
      <c r="JZ52" s="116">
        <f t="shared" si="1015"/>
        <v>0</v>
      </c>
      <c r="KA52" s="116">
        <f t="shared" si="1015"/>
        <v>0</v>
      </c>
      <c r="KB52" s="116">
        <f t="shared" si="1015"/>
        <v>0</v>
      </c>
      <c r="KC52" s="116">
        <f t="shared" si="1015"/>
        <v>0</v>
      </c>
      <c r="KD52" s="116">
        <f t="shared" si="1015"/>
        <v>0</v>
      </c>
      <c r="KE52" s="116">
        <f t="shared" si="1015"/>
        <v>0</v>
      </c>
      <c r="KF52" s="116">
        <f t="shared" si="1015"/>
        <v>0</v>
      </c>
      <c r="KG52" s="116">
        <f t="shared" si="1015"/>
        <v>0</v>
      </c>
      <c r="KH52" s="116">
        <f t="shared" si="1015"/>
        <v>0</v>
      </c>
      <c r="KI52" s="116">
        <f t="shared" si="1015"/>
        <v>0</v>
      </c>
      <c r="KJ52" s="116">
        <f t="shared" si="1015"/>
        <v>0</v>
      </c>
      <c r="KK52" s="116">
        <f t="shared" si="1015"/>
        <v>0</v>
      </c>
      <c r="KL52" s="116">
        <f t="shared" si="1015"/>
        <v>0</v>
      </c>
      <c r="KM52" s="116">
        <f t="shared" si="1015"/>
        <v>0</v>
      </c>
      <c r="KN52" s="116">
        <f t="shared" si="1015"/>
        <v>0</v>
      </c>
      <c r="KO52" s="116">
        <f t="shared" si="1015"/>
        <v>0</v>
      </c>
      <c r="KP52" s="116">
        <f t="shared" si="1015"/>
        <v>0</v>
      </c>
      <c r="KQ52" s="116">
        <f t="shared" si="1015"/>
        <v>0</v>
      </c>
      <c r="KR52" s="116">
        <f t="shared" si="1015"/>
        <v>0</v>
      </c>
      <c r="KS52" s="116">
        <f t="shared" si="1015"/>
        <v>0</v>
      </c>
      <c r="KT52" s="116">
        <f t="shared" si="1015"/>
        <v>0</v>
      </c>
      <c r="KU52" s="116">
        <f t="shared" si="1015"/>
        <v>0</v>
      </c>
      <c r="KV52" s="116">
        <f t="shared" si="1015"/>
        <v>0</v>
      </c>
      <c r="KW52" s="116">
        <f t="shared" si="1015"/>
        <v>0</v>
      </c>
      <c r="KX52" s="116">
        <f t="shared" si="1015"/>
        <v>0</v>
      </c>
      <c r="KY52" s="116">
        <f t="shared" si="1015"/>
        <v>0</v>
      </c>
      <c r="KZ52" s="116">
        <f t="shared" si="1015"/>
        <v>0</v>
      </c>
      <c r="LA52" s="116">
        <f t="shared" si="1015"/>
        <v>0</v>
      </c>
      <c r="LB52" s="116">
        <f t="shared" si="1015"/>
        <v>0</v>
      </c>
      <c r="LC52" s="116">
        <f t="shared" si="1015"/>
        <v>0</v>
      </c>
      <c r="LD52" s="116">
        <f t="shared" si="1015"/>
        <v>0</v>
      </c>
      <c r="LE52" s="116">
        <f t="shared" si="1015"/>
        <v>0</v>
      </c>
      <c r="LF52" s="116">
        <f t="shared" si="1015"/>
        <v>0</v>
      </c>
      <c r="LG52" s="116">
        <f t="shared" si="1015"/>
        <v>0</v>
      </c>
      <c r="LH52" s="116">
        <f t="shared" ref="LH52:LP52" si="1016">LH49+LH50/20+LH51/240</f>
        <v>0</v>
      </c>
      <c r="LI52" s="116">
        <f t="shared" si="1016"/>
        <v>0</v>
      </c>
      <c r="LJ52" s="116">
        <f t="shared" si="1016"/>
        <v>0</v>
      </c>
      <c r="LK52" s="116">
        <f t="shared" si="1016"/>
        <v>0</v>
      </c>
      <c r="LL52" s="116">
        <f t="shared" si="1016"/>
        <v>0</v>
      </c>
      <c r="LM52" s="116">
        <f t="shared" si="1016"/>
        <v>0</v>
      </c>
      <c r="LN52" s="116">
        <f t="shared" si="1016"/>
        <v>0</v>
      </c>
      <c r="LO52" s="116">
        <f t="shared" si="1016"/>
        <v>0</v>
      </c>
      <c r="LP52" s="116">
        <f t="shared" si="1016"/>
        <v>0</v>
      </c>
      <c r="LQ52" s="116">
        <f t="shared" ref="LQ52:LW52" si="1017">LQ49+LQ50/20+LQ51/240</f>
        <v>0</v>
      </c>
      <c r="LR52" s="116">
        <f t="shared" si="1017"/>
        <v>0</v>
      </c>
      <c r="LS52" s="116">
        <f t="shared" si="1017"/>
        <v>0</v>
      </c>
      <c r="LT52" s="116">
        <f t="shared" si="1017"/>
        <v>0</v>
      </c>
      <c r="LU52" s="116">
        <f t="shared" si="1017"/>
        <v>0</v>
      </c>
      <c r="LV52" s="116">
        <f t="shared" si="1017"/>
        <v>0</v>
      </c>
      <c r="LW52" s="116">
        <f t="shared" si="1017"/>
        <v>0</v>
      </c>
      <c r="LX52" s="116">
        <v>0</v>
      </c>
      <c r="LY52" s="116">
        <v>0</v>
      </c>
      <c r="LZ52" s="116">
        <v>0</v>
      </c>
      <c r="MA52" s="116">
        <v>0</v>
      </c>
      <c r="MB52" s="116">
        <v>0</v>
      </c>
      <c r="MC52" s="116">
        <v>0</v>
      </c>
      <c r="MD52" s="116">
        <v>0</v>
      </c>
      <c r="ME52" s="116">
        <v>0</v>
      </c>
      <c r="MF52" s="116">
        <v>0</v>
      </c>
      <c r="MG52" s="116">
        <v>0</v>
      </c>
    </row>
    <row r="53" spans="1:345">
      <c r="A53" s="12" t="s">
        <v>284</v>
      </c>
      <c r="EC53" s="12">
        <v>36000</v>
      </c>
      <c r="ED53" s="12">
        <v>36000</v>
      </c>
      <c r="EE53" s="12">
        <v>36000</v>
      </c>
      <c r="EF53" s="12">
        <v>36000</v>
      </c>
      <c r="EG53" s="12">
        <v>36000</v>
      </c>
      <c r="EH53" s="12">
        <v>36000</v>
      </c>
      <c r="EI53" s="12">
        <v>36000</v>
      </c>
      <c r="EL53" s="12">
        <v>36000</v>
      </c>
      <c r="EM53" s="12">
        <v>36000</v>
      </c>
      <c r="EN53" s="12">
        <v>36000</v>
      </c>
      <c r="EO53" s="12">
        <v>36000</v>
      </c>
      <c r="EP53" s="12">
        <v>36000</v>
      </c>
      <c r="EQ53" s="12">
        <v>36000</v>
      </c>
      <c r="ER53" s="12">
        <v>36000</v>
      </c>
      <c r="ES53" s="12">
        <v>36000</v>
      </c>
      <c r="ET53" s="12">
        <v>36000</v>
      </c>
      <c r="EU53" s="12">
        <v>36000</v>
      </c>
      <c r="EV53" s="30">
        <v>36000</v>
      </c>
      <c r="EW53" s="30">
        <v>36000</v>
      </c>
      <c r="EX53" s="30">
        <v>36000</v>
      </c>
      <c r="EY53" s="30">
        <v>36000</v>
      </c>
      <c r="EZ53" s="30">
        <v>36000</v>
      </c>
      <c r="FA53" s="30">
        <v>36000</v>
      </c>
      <c r="FB53" s="30">
        <v>36000</v>
      </c>
      <c r="IW53" s="19"/>
      <c r="IX53" s="19"/>
      <c r="IY53" s="19"/>
      <c r="IZ53" s="19"/>
      <c r="JA53" s="19"/>
      <c r="JB53" s="19"/>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32"/>
      <c r="LY53" s="32"/>
      <c r="LZ53" s="32"/>
      <c r="MA53" s="32"/>
      <c r="MB53" s="32"/>
      <c r="MC53" s="32"/>
      <c r="MD53" s="32"/>
      <c r="ME53" s="32"/>
      <c r="MF53" s="32"/>
      <c r="MG53" s="32"/>
    </row>
    <row r="54" spans="1:345">
      <c r="A54" s="12" t="s">
        <v>286</v>
      </c>
      <c r="EC54">
        <v>0</v>
      </c>
      <c r="ED54">
        <v>0</v>
      </c>
      <c r="EE54">
        <v>0</v>
      </c>
      <c r="EF54">
        <v>0</v>
      </c>
      <c r="EG54">
        <v>0</v>
      </c>
      <c r="EH54">
        <v>0</v>
      </c>
      <c r="EI54">
        <v>0</v>
      </c>
      <c r="EL54">
        <v>0</v>
      </c>
      <c r="EM54">
        <v>0</v>
      </c>
      <c r="EN54">
        <v>0</v>
      </c>
      <c r="EO54">
        <v>0</v>
      </c>
      <c r="EP54">
        <v>0</v>
      </c>
      <c r="EQ54">
        <v>0</v>
      </c>
      <c r="ER54">
        <v>0</v>
      </c>
      <c r="ES54">
        <v>0</v>
      </c>
      <c r="ET54">
        <v>0</v>
      </c>
      <c r="EU54">
        <v>0</v>
      </c>
      <c r="EV54" s="31">
        <v>0</v>
      </c>
      <c r="EW54" s="31">
        <v>0</v>
      </c>
      <c r="EX54" s="31">
        <v>0</v>
      </c>
      <c r="EY54" s="31">
        <v>0</v>
      </c>
      <c r="EZ54" s="31">
        <v>0</v>
      </c>
      <c r="FA54" s="31">
        <v>0</v>
      </c>
      <c r="FB54" s="31">
        <v>0</v>
      </c>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32"/>
      <c r="LY54" s="32"/>
      <c r="LZ54" s="32"/>
      <c r="MA54" s="32"/>
      <c r="MB54" s="32"/>
      <c r="MC54" s="32"/>
      <c r="MD54" s="32"/>
      <c r="ME54" s="32"/>
      <c r="MF54" s="32"/>
      <c r="MG54" s="32"/>
    </row>
    <row r="55" spans="1:345">
      <c r="A55" s="12" t="s">
        <v>287</v>
      </c>
      <c r="EC55">
        <v>0</v>
      </c>
      <c r="ED55">
        <v>0</v>
      </c>
      <c r="EE55">
        <v>0</v>
      </c>
      <c r="EF55">
        <v>0</v>
      </c>
      <c r="EG55">
        <v>0</v>
      </c>
      <c r="EH55">
        <v>0</v>
      </c>
      <c r="EI55">
        <v>0</v>
      </c>
      <c r="EL55">
        <v>0</v>
      </c>
      <c r="EM55">
        <v>0</v>
      </c>
      <c r="EN55">
        <v>0</v>
      </c>
      <c r="EO55">
        <v>0</v>
      </c>
      <c r="EP55">
        <v>0</v>
      </c>
      <c r="EQ55">
        <v>0</v>
      </c>
      <c r="ER55">
        <v>0</v>
      </c>
      <c r="ES55">
        <v>0</v>
      </c>
      <c r="ET55">
        <v>0</v>
      </c>
      <c r="EU55">
        <v>0</v>
      </c>
      <c r="EV55" s="31">
        <v>0</v>
      </c>
      <c r="EW55" s="31">
        <v>0</v>
      </c>
      <c r="EX55" s="31">
        <v>0</v>
      </c>
      <c r="EY55" s="31">
        <v>0</v>
      </c>
      <c r="EZ55" s="31">
        <v>0</v>
      </c>
      <c r="FA55" s="31">
        <v>0</v>
      </c>
      <c r="FB55" s="31">
        <v>0</v>
      </c>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32"/>
      <c r="LY55" s="32"/>
      <c r="LZ55" s="32"/>
      <c r="MA55" s="32"/>
      <c r="MB55" s="32"/>
      <c r="MC55" s="32"/>
      <c r="MD55" s="32"/>
      <c r="ME55" s="32"/>
      <c r="MF55" s="32"/>
      <c r="MG55" s="32"/>
    </row>
    <row r="56" spans="1:345" s="3" customFormat="1">
      <c r="A56" s="3" t="s">
        <v>285</v>
      </c>
      <c r="B56" s="116">
        <f>B53+B54/20+B55/240</f>
        <v>0</v>
      </c>
      <c r="C56" s="116">
        <f t="shared" ref="C56" si="1018">C53+C54/20+C55/240</f>
        <v>0</v>
      </c>
      <c r="D56" s="116">
        <f t="shared" ref="D56" si="1019">D53+D54/20+D55/240</f>
        <v>0</v>
      </c>
      <c r="E56" s="116">
        <f t="shared" ref="E56" si="1020">E53+E54/20+E55/240</f>
        <v>0</v>
      </c>
      <c r="F56" s="116">
        <f t="shared" ref="F56" si="1021">F53+F54/20+F55/240</f>
        <v>0</v>
      </c>
      <c r="G56" s="116">
        <f t="shared" ref="G56" si="1022">G53+G54/20+G55/240</f>
        <v>0</v>
      </c>
      <c r="H56" s="116">
        <f t="shared" ref="H56" si="1023">H53+H54/20+H55/240</f>
        <v>0</v>
      </c>
      <c r="I56" s="116">
        <f t="shared" ref="I56" si="1024">I53+I54/20+I55/240</f>
        <v>0</v>
      </c>
      <c r="J56" s="116">
        <f t="shared" ref="J56" si="1025">J53+J54/20+J55/240</f>
        <v>0</v>
      </c>
      <c r="K56" s="116">
        <f t="shared" ref="K56" si="1026">K53+K54/20+K55/240</f>
        <v>0</v>
      </c>
      <c r="L56" s="116">
        <f t="shared" ref="L56" si="1027">L53+L54/20+L55/240</f>
        <v>0</v>
      </c>
      <c r="M56" s="116">
        <f t="shared" ref="M56" si="1028">M53+M54/20+M55/240</f>
        <v>0</v>
      </c>
      <c r="N56" s="116">
        <f t="shared" ref="N56" si="1029">N53+N54/20+N55/240</f>
        <v>0</v>
      </c>
      <c r="O56" s="116">
        <f t="shared" ref="O56" si="1030">O53+O54/20+O55/240</f>
        <v>0</v>
      </c>
      <c r="P56" s="116">
        <f t="shared" ref="P56" si="1031">P53+P54/20+P55/240</f>
        <v>0</v>
      </c>
      <c r="Q56" s="116">
        <f t="shared" ref="Q56" si="1032">Q53+Q54/20+Q55/240</f>
        <v>0</v>
      </c>
      <c r="R56" s="116">
        <f t="shared" ref="R56" si="1033">R53+R54/20+R55/240</f>
        <v>0</v>
      </c>
      <c r="S56" s="116">
        <f t="shared" ref="S56" si="1034">S53+S54/20+S55/240</f>
        <v>0</v>
      </c>
      <c r="T56" s="116">
        <f t="shared" ref="T56" si="1035">T53+T54/20+T55/240</f>
        <v>0</v>
      </c>
      <c r="U56" s="116">
        <f t="shared" ref="U56" si="1036">U53+U54/20+U55/240</f>
        <v>0</v>
      </c>
      <c r="V56" s="116">
        <f t="shared" ref="V56" si="1037">V53+V54/20+V55/240</f>
        <v>0</v>
      </c>
      <c r="W56" s="116">
        <f t="shared" ref="W56" si="1038">W53+W54/20+W55/240</f>
        <v>0</v>
      </c>
      <c r="X56" s="116">
        <f t="shared" ref="X56" si="1039">X53+X54/20+X55/240</f>
        <v>0</v>
      </c>
      <c r="Y56" s="116">
        <f t="shared" ref="Y56" si="1040">Y53+Y54/20+Y55/240</f>
        <v>0</v>
      </c>
      <c r="Z56" s="116">
        <f t="shared" ref="Z56" si="1041">Z53+Z54/20+Z55/240</f>
        <v>0</v>
      </c>
      <c r="AA56" s="116">
        <f t="shared" ref="AA56" si="1042">AA53+AA54/20+AA55/240</f>
        <v>0</v>
      </c>
      <c r="AB56" s="116">
        <f t="shared" ref="AB56" si="1043">AB53+AB54/20+AB55/240</f>
        <v>0</v>
      </c>
      <c r="AC56" s="116">
        <f t="shared" ref="AC56" si="1044">AC53+AC54/20+AC55/240</f>
        <v>0</v>
      </c>
      <c r="AD56" s="116">
        <f t="shared" ref="AD56" si="1045">AD53+AD54/20+AD55/240</f>
        <v>0</v>
      </c>
      <c r="AE56" s="116">
        <f t="shared" ref="AE56" si="1046">AE53+AE54/20+AE55/240</f>
        <v>0</v>
      </c>
      <c r="AF56" s="116">
        <f t="shared" ref="AF56" si="1047">AF53+AF54/20+AF55/240</f>
        <v>0</v>
      </c>
      <c r="AG56" s="116">
        <f t="shared" ref="AG56" si="1048">AG53+AG54/20+AG55/240</f>
        <v>0</v>
      </c>
      <c r="AH56" s="116">
        <f t="shared" ref="AH56" si="1049">AH53+AH54/20+AH55/240</f>
        <v>0</v>
      </c>
      <c r="AI56" s="116">
        <f t="shared" ref="AI56" si="1050">AI53+AI54/20+AI55/240</f>
        <v>0</v>
      </c>
      <c r="AJ56" s="116">
        <f t="shared" ref="AJ56" si="1051">AJ53+AJ54/20+AJ55/240</f>
        <v>0</v>
      </c>
      <c r="AK56" s="116">
        <f t="shared" ref="AK56" si="1052">AK53+AK54/20+AK55/240</f>
        <v>0</v>
      </c>
      <c r="AL56" s="116">
        <f t="shared" ref="AL56" si="1053">AL53+AL54/20+AL55/240</f>
        <v>0</v>
      </c>
      <c r="AM56" s="116">
        <f t="shared" ref="AM56" si="1054">AM53+AM54/20+AM55/240</f>
        <v>0</v>
      </c>
      <c r="AN56" s="116">
        <f t="shared" ref="AN56" si="1055">AN53+AN54/20+AN55/240</f>
        <v>0</v>
      </c>
      <c r="AO56" s="116">
        <f t="shared" ref="AO56" si="1056">AO53+AO54/20+AO55/240</f>
        <v>0</v>
      </c>
      <c r="AP56" s="116">
        <f t="shared" ref="AP56" si="1057">AP53+AP54/20+AP55/240</f>
        <v>0</v>
      </c>
      <c r="AQ56" s="116">
        <f t="shared" ref="AQ56" si="1058">AQ53+AQ54/20+AQ55/240</f>
        <v>0</v>
      </c>
      <c r="AR56" s="116">
        <f t="shared" ref="AR56" si="1059">AR53+AR54/20+AR55/240</f>
        <v>0</v>
      </c>
      <c r="AS56" s="116">
        <f t="shared" ref="AS56" si="1060">AS53+AS54/20+AS55/240</f>
        <v>0</v>
      </c>
      <c r="AT56" s="116">
        <f t="shared" ref="AT56" si="1061">AT53+AT54/20+AT55/240</f>
        <v>0</v>
      </c>
      <c r="AU56" s="116">
        <f t="shared" ref="AU56" si="1062">AU53+AU54/20+AU55/240</f>
        <v>0</v>
      </c>
      <c r="AV56" s="116">
        <f t="shared" ref="AV56" si="1063">AV53+AV54/20+AV55/240</f>
        <v>0</v>
      </c>
      <c r="AW56" s="116">
        <f t="shared" ref="AW56" si="1064">AW53+AW54/20+AW55/240</f>
        <v>0</v>
      </c>
      <c r="AX56" s="116">
        <f t="shared" ref="AX56" si="1065">AX53+AX54/20+AX55/240</f>
        <v>0</v>
      </c>
      <c r="AY56" s="116">
        <f t="shared" ref="AY56" si="1066">AY53+AY54/20+AY55/240</f>
        <v>0</v>
      </c>
      <c r="AZ56" s="116">
        <f t="shared" ref="AZ56" si="1067">AZ53+AZ54/20+AZ55/240</f>
        <v>0</v>
      </c>
      <c r="BA56" s="116">
        <f t="shared" ref="BA56" si="1068">BA53+BA54/20+BA55/240</f>
        <v>0</v>
      </c>
      <c r="BB56" s="116">
        <f t="shared" ref="BB56" si="1069">BB53+BB54/20+BB55/240</f>
        <v>0</v>
      </c>
      <c r="BC56" s="116">
        <f t="shared" ref="BC56" si="1070">BC53+BC54/20+BC55/240</f>
        <v>0</v>
      </c>
      <c r="BD56" s="116">
        <f t="shared" ref="BD56" si="1071">BD53+BD54/20+BD55/240</f>
        <v>0</v>
      </c>
      <c r="BE56" s="116">
        <f t="shared" ref="BE56" si="1072">BE53+BE54/20+BE55/240</f>
        <v>0</v>
      </c>
      <c r="BF56" s="116">
        <f t="shared" ref="BF56" si="1073">BF53+BF54/20+BF55/240</f>
        <v>0</v>
      </c>
      <c r="BG56" s="116">
        <f t="shared" ref="BG56" si="1074">BG53+BG54/20+BG55/240</f>
        <v>0</v>
      </c>
      <c r="BH56" s="116">
        <f t="shared" ref="BH56" si="1075">BH53+BH54/20+BH55/240</f>
        <v>0</v>
      </c>
      <c r="BI56" s="116">
        <f t="shared" ref="BI56" si="1076">BI53+BI54/20+BI55/240</f>
        <v>0</v>
      </c>
      <c r="BJ56" s="116">
        <f t="shared" ref="BJ56" si="1077">BJ53+BJ54/20+BJ55/240</f>
        <v>0</v>
      </c>
      <c r="BK56" s="116">
        <f t="shared" ref="BK56" si="1078">BK53+BK54/20+BK55/240</f>
        <v>0</v>
      </c>
      <c r="BL56" s="116">
        <f t="shared" ref="BL56" si="1079">BL53+BL54/20+BL55/240</f>
        <v>0</v>
      </c>
      <c r="BM56" s="116">
        <f t="shared" ref="BM56" si="1080">BM53+BM54/20+BM55/240</f>
        <v>0</v>
      </c>
      <c r="BN56" s="116">
        <f t="shared" ref="BN56" si="1081">BN53+BN54/20+BN55/240</f>
        <v>0</v>
      </c>
      <c r="BO56" s="116">
        <f t="shared" ref="BO56" si="1082">BO53+BO54/20+BO55/240</f>
        <v>0</v>
      </c>
      <c r="BP56" s="116">
        <f t="shared" ref="BP56" si="1083">BP53+BP54/20+BP55/240</f>
        <v>0</v>
      </c>
      <c r="BQ56" s="116">
        <f t="shared" ref="BQ56" si="1084">BQ53+BQ54/20+BQ55/240</f>
        <v>0</v>
      </c>
      <c r="BR56" s="116">
        <f t="shared" ref="BR56" si="1085">BR53+BR54/20+BR55/240</f>
        <v>0</v>
      </c>
      <c r="BS56" s="116">
        <f t="shared" ref="BS56" si="1086">BS53+BS54/20+BS55/240</f>
        <v>0</v>
      </c>
      <c r="BT56" s="116">
        <f t="shared" ref="BT56" si="1087">BT53+BT54/20+BT55/240</f>
        <v>0</v>
      </c>
      <c r="BU56" s="116">
        <f t="shared" ref="BU56" si="1088">BU53+BU54/20+BU55/240</f>
        <v>0</v>
      </c>
      <c r="BV56" s="116">
        <f t="shared" ref="BV56" si="1089">BV53+BV54/20+BV55/240</f>
        <v>0</v>
      </c>
      <c r="BW56" s="116">
        <f t="shared" ref="BW56" si="1090">BW53+BW54/20+BW55/240</f>
        <v>0</v>
      </c>
      <c r="BX56" s="116">
        <f t="shared" ref="BX56" si="1091">BX53+BX54/20+BX55/240</f>
        <v>0</v>
      </c>
      <c r="BY56" s="116">
        <f t="shared" ref="BY56" si="1092">BY53+BY54/20+BY55/240</f>
        <v>0</v>
      </c>
      <c r="BZ56" s="116">
        <f t="shared" ref="BZ56" si="1093">BZ53+BZ54/20+BZ55/240</f>
        <v>0</v>
      </c>
      <c r="CA56" s="116">
        <f t="shared" ref="CA56" si="1094">CA53+CA54/20+CA55/240</f>
        <v>0</v>
      </c>
      <c r="CB56" s="116">
        <f t="shared" ref="CB56" si="1095">CB53+CB54/20+CB55/240</f>
        <v>0</v>
      </c>
      <c r="CC56" s="116">
        <f t="shared" ref="CC56" si="1096">CC53+CC54/20+CC55/240</f>
        <v>0</v>
      </c>
      <c r="CD56" s="116">
        <f t="shared" ref="CD56" si="1097">CD53+CD54/20+CD55/240</f>
        <v>0</v>
      </c>
      <c r="CE56" s="116">
        <f t="shared" ref="CE56" si="1098">CE53+CE54/20+CE55/240</f>
        <v>0</v>
      </c>
      <c r="CF56" s="116">
        <f t="shared" ref="CF56" si="1099">CF53+CF54/20+CF55/240</f>
        <v>0</v>
      </c>
      <c r="CG56" s="116">
        <f t="shared" ref="CG56" si="1100">CG53+CG54/20+CG55/240</f>
        <v>0</v>
      </c>
      <c r="CH56" s="116">
        <f t="shared" ref="CH56" si="1101">CH53+CH54/20+CH55/240</f>
        <v>0</v>
      </c>
      <c r="CI56" s="116">
        <f t="shared" ref="CI56" si="1102">CI53+CI54/20+CI55/240</f>
        <v>0</v>
      </c>
      <c r="CJ56" s="116">
        <f t="shared" ref="CJ56" si="1103">CJ53+CJ54/20+CJ55/240</f>
        <v>0</v>
      </c>
      <c r="CK56" s="116">
        <f t="shared" ref="CK56" si="1104">CK53+CK54/20+CK55/240</f>
        <v>0</v>
      </c>
      <c r="CL56" s="116">
        <f t="shared" ref="CL56" si="1105">CL53+CL54/20+CL55/240</f>
        <v>0</v>
      </c>
      <c r="CM56" s="116">
        <f t="shared" ref="CM56" si="1106">CM53+CM54/20+CM55/240</f>
        <v>0</v>
      </c>
      <c r="CN56" s="116">
        <f t="shared" ref="CN56" si="1107">CN53+CN54/20+CN55/240</f>
        <v>0</v>
      </c>
      <c r="CO56" s="116">
        <f t="shared" ref="CO56" si="1108">CO53+CO54/20+CO55/240</f>
        <v>0</v>
      </c>
      <c r="CP56" s="116">
        <f t="shared" ref="CP56" si="1109">CP53+CP54/20+CP55/240</f>
        <v>0</v>
      </c>
      <c r="CQ56" s="116">
        <f t="shared" ref="CQ56" si="1110">CQ53+CQ54/20+CQ55/240</f>
        <v>0</v>
      </c>
      <c r="CR56" s="116">
        <f t="shared" ref="CR56" si="1111">CR53+CR54/20+CR55/240</f>
        <v>0</v>
      </c>
      <c r="CS56" s="116">
        <f t="shared" ref="CS56" si="1112">CS53+CS54/20+CS55/240</f>
        <v>0</v>
      </c>
      <c r="CT56" s="116">
        <f t="shared" ref="CT56" si="1113">CT53+CT54/20+CT55/240</f>
        <v>0</v>
      </c>
      <c r="CU56" s="116">
        <f t="shared" ref="CU56" si="1114">CU53+CU54/20+CU55/240</f>
        <v>0</v>
      </c>
      <c r="CV56" s="116">
        <f t="shared" ref="CV56" si="1115">CV53+CV54/20+CV55/240</f>
        <v>0</v>
      </c>
      <c r="CW56" s="116">
        <f t="shared" ref="CW56" si="1116">CW53+CW54/20+CW55/240</f>
        <v>0</v>
      </c>
      <c r="CX56" s="116">
        <f t="shared" ref="CX56" si="1117">CX53+CX54/20+CX55/240</f>
        <v>0</v>
      </c>
      <c r="CY56" s="116">
        <f t="shared" ref="CY56" si="1118">CY53+CY54/20+CY55/240</f>
        <v>0</v>
      </c>
      <c r="CZ56" s="116">
        <f t="shared" ref="CZ56" si="1119">CZ53+CZ54/20+CZ55/240</f>
        <v>0</v>
      </c>
      <c r="DA56" s="116">
        <f t="shared" ref="DA56" si="1120">DA53+DA54/20+DA55/240</f>
        <v>0</v>
      </c>
      <c r="DB56" s="116">
        <f t="shared" ref="DB56" si="1121">DB53+DB54/20+DB55/240</f>
        <v>0</v>
      </c>
      <c r="DC56" s="116">
        <f t="shared" ref="DC56" si="1122">DC53+DC54/20+DC55/240</f>
        <v>0</v>
      </c>
      <c r="DD56" s="116">
        <f t="shared" ref="DD56" si="1123">DD53+DD54/20+DD55/240</f>
        <v>0</v>
      </c>
      <c r="DE56" s="116">
        <f t="shared" ref="DE56" si="1124">DE53+DE54/20+DE55/240</f>
        <v>0</v>
      </c>
      <c r="DF56" s="116">
        <f t="shared" ref="DF56" si="1125">DF53+DF54/20+DF55/240</f>
        <v>0</v>
      </c>
      <c r="DG56" s="116">
        <f t="shared" ref="DG56" si="1126">DG53+DG54/20+DG55/240</f>
        <v>0</v>
      </c>
      <c r="DH56" s="116">
        <f t="shared" ref="DH56" si="1127">DH53+DH54/20+DH55/240</f>
        <v>0</v>
      </c>
      <c r="DI56" s="116">
        <f t="shared" ref="DI56" si="1128">DI53+DI54/20+DI55/240</f>
        <v>0</v>
      </c>
      <c r="DJ56" s="116">
        <f t="shared" ref="DJ56" si="1129">DJ53+DJ54/20+DJ55/240</f>
        <v>0</v>
      </c>
      <c r="DK56" s="116">
        <f t="shared" ref="DK56" si="1130">DK53+DK54/20+DK55/240</f>
        <v>0</v>
      </c>
      <c r="DL56" s="116">
        <f t="shared" ref="DL56" si="1131">DL53+DL54/20+DL55/240</f>
        <v>0</v>
      </c>
      <c r="DM56" s="116">
        <f t="shared" ref="DM56" si="1132">DM53+DM54/20+DM55/240</f>
        <v>0</v>
      </c>
      <c r="DN56" s="116">
        <f t="shared" ref="DN56" si="1133">DN53+DN54/20+DN55/240</f>
        <v>0</v>
      </c>
      <c r="DO56" s="116">
        <f t="shared" ref="DO56" si="1134">DO53+DO54/20+DO55/240</f>
        <v>0</v>
      </c>
      <c r="DP56" s="116">
        <f t="shared" ref="DP56" si="1135">DP53+DP54/20+DP55/240</f>
        <v>0</v>
      </c>
      <c r="DQ56" s="116">
        <f t="shared" ref="DQ56" si="1136">DQ53+DQ54/20+DQ55/240</f>
        <v>0</v>
      </c>
      <c r="DR56" s="116">
        <f t="shared" ref="DR56" si="1137">DR53+DR54/20+DR55/240</f>
        <v>0</v>
      </c>
      <c r="DS56" s="116">
        <f t="shared" ref="DS56" si="1138">DS53+DS54/20+DS55/240</f>
        <v>0</v>
      </c>
      <c r="DT56" s="116">
        <f t="shared" ref="DT56" si="1139">DT53+DT54/20+DT55/240</f>
        <v>0</v>
      </c>
      <c r="DU56" s="116">
        <f t="shared" ref="DU56" si="1140">DU53+DU54/20+DU55/240</f>
        <v>0</v>
      </c>
      <c r="DV56" s="116">
        <f t="shared" ref="DV56" si="1141">DV53+DV54/20+DV55/240</f>
        <v>0</v>
      </c>
      <c r="DW56" s="116">
        <f t="shared" ref="DW56" si="1142">DW53+DW54/20+DW55/240</f>
        <v>0</v>
      </c>
      <c r="DX56" s="116">
        <f t="shared" ref="DX56" si="1143">DX53+DX54/20+DX55/240</f>
        <v>0</v>
      </c>
      <c r="DY56" s="116">
        <f t="shared" ref="DY56" si="1144">DY53+DY54/20+DY55/240</f>
        <v>0</v>
      </c>
      <c r="DZ56" s="116">
        <f t="shared" ref="DZ56" si="1145">DZ53+DZ54/20+DZ55/240</f>
        <v>0</v>
      </c>
      <c r="EA56" s="116">
        <f t="shared" ref="EA56" si="1146">EA53+EA54/20+EA55/240</f>
        <v>0</v>
      </c>
      <c r="EB56" s="116">
        <f t="shared" ref="EB56" si="1147">EB53+EB54/20+EB55/240</f>
        <v>0</v>
      </c>
      <c r="EC56" s="116">
        <f t="shared" ref="EC56" si="1148">EC53+EC54/20+EC55/240</f>
        <v>36000</v>
      </c>
      <c r="ED56" s="116">
        <f t="shared" ref="ED56" si="1149">ED53+ED54/20+ED55/240</f>
        <v>36000</v>
      </c>
      <c r="EE56" s="116">
        <f t="shared" ref="EE56" si="1150">EE53+EE54/20+EE55/240</f>
        <v>36000</v>
      </c>
      <c r="EF56" s="116">
        <f t="shared" ref="EF56" si="1151">EF53+EF54/20+EF55/240</f>
        <v>36000</v>
      </c>
      <c r="EG56" s="116">
        <f t="shared" ref="EG56" si="1152">EG53+EG54/20+EG55/240</f>
        <v>36000</v>
      </c>
      <c r="EH56" s="116">
        <f t="shared" ref="EH56" si="1153">EH53+EH54/20+EH55/240</f>
        <v>36000</v>
      </c>
      <c r="EI56" s="116">
        <f t="shared" ref="EI56" si="1154">EI53+EI54/20+EI55/240</f>
        <v>36000</v>
      </c>
      <c r="EJ56" s="116">
        <f t="shared" ref="EJ56" si="1155">EJ53+EJ54/20+EJ55/240</f>
        <v>0</v>
      </c>
      <c r="EK56" s="116">
        <f t="shared" ref="EK56" si="1156">EK53+EK54/20+EK55/240</f>
        <v>0</v>
      </c>
      <c r="EL56" s="116">
        <f t="shared" ref="EL56" si="1157">EL53+EL54/20+EL55/240</f>
        <v>36000</v>
      </c>
      <c r="EM56" s="116">
        <f t="shared" ref="EM56" si="1158">EM53+EM54/20+EM55/240</f>
        <v>36000</v>
      </c>
      <c r="EN56" s="116">
        <f t="shared" ref="EN56" si="1159">EN53+EN54/20+EN55/240</f>
        <v>36000</v>
      </c>
      <c r="EO56" s="116">
        <f t="shared" ref="EO56:EP56" si="1160">EO53+EO54/20+EO55/240</f>
        <v>36000</v>
      </c>
      <c r="EP56" s="116">
        <f t="shared" si="1160"/>
        <v>36000</v>
      </c>
      <c r="EQ56" s="116">
        <f t="shared" ref="EQ56" si="1161">EQ53+EQ54/20+EQ55/240</f>
        <v>36000</v>
      </c>
      <c r="ER56" s="116">
        <f t="shared" ref="ER56" si="1162">ER53+ER54/20+ER55/240</f>
        <v>36000</v>
      </c>
      <c r="ES56" s="116">
        <f t="shared" ref="ES56" si="1163">ES53+ES54/20+ES55/240</f>
        <v>36000</v>
      </c>
      <c r="ET56" s="116">
        <f t="shared" ref="ET56" si="1164">ET53+ET54/20+ET55/240</f>
        <v>36000</v>
      </c>
      <c r="EU56" s="116">
        <f t="shared" ref="EU56" si="1165">EU53+EU54/20+EU55/240</f>
        <v>36000</v>
      </c>
      <c r="EV56" s="116">
        <f t="shared" ref="EV56" si="1166">EV53+EV54/20+EV55/240</f>
        <v>36000</v>
      </c>
      <c r="EW56" s="116">
        <f t="shared" ref="EW56" si="1167">EW53+EW54/20+EW55/240</f>
        <v>36000</v>
      </c>
      <c r="EX56" s="116">
        <f t="shared" ref="EX56" si="1168">EX53+EX54/20+EX55/240</f>
        <v>36000</v>
      </c>
      <c r="EY56" s="116">
        <f t="shared" ref="EY56" si="1169">EY53+EY54/20+EY55/240</f>
        <v>36000</v>
      </c>
      <c r="EZ56" s="116">
        <f t="shared" ref="EZ56" si="1170">EZ53+EZ54/20+EZ55/240</f>
        <v>36000</v>
      </c>
      <c r="FA56" s="116">
        <f t="shared" ref="FA56" si="1171">FA53+FA54/20+FA55/240</f>
        <v>36000</v>
      </c>
      <c r="FB56" s="116">
        <f t="shared" ref="FB56" si="1172">FB53+FB54/20+FB55/240</f>
        <v>36000</v>
      </c>
      <c r="FC56" s="116">
        <f t="shared" ref="FC56" si="1173">FC53+FC54/20+FC55/240</f>
        <v>0</v>
      </c>
      <c r="FD56" s="116">
        <f t="shared" ref="FD56" si="1174">FD53+FD54/20+FD55/240</f>
        <v>0</v>
      </c>
      <c r="FE56" s="116">
        <f t="shared" ref="FE56" si="1175">FE53+FE54/20+FE55/240</f>
        <v>0</v>
      </c>
      <c r="FF56" s="116">
        <f t="shared" ref="FF56" si="1176">FF53+FF54/20+FF55/240</f>
        <v>0</v>
      </c>
      <c r="FG56" s="116">
        <f t="shared" ref="FG56" si="1177">FG53+FG54/20+FG55/240</f>
        <v>0</v>
      </c>
      <c r="FH56" s="116">
        <f t="shared" ref="FH56" si="1178">FH53+FH54/20+FH55/240</f>
        <v>0</v>
      </c>
      <c r="FI56" s="116">
        <f t="shared" ref="FI56" si="1179">FI53+FI54/20+FI55/240</f>
        <v>0</v>
      </c>
      <c r="FJ56" s="116">
        <f t="shared" ref="FJ56" si="1180">FJ53+FJ54/20+FJ55/240</f>
        <v>0</v>
      </c>
      <c r="FK56" s="116">
        <f t="shared" ref="FK56" si="1181">FK53+FK54/20+FK55/240</f>
        <v>0</v>
      </c>
      <c r="FL56" s="116">
        <f t="shared" ref="FL56" si="1182">FL53+FL54/20+FL55/240</f>
        <v>0</v>
      </c>
      <c r="FM56" s="116">
        <f t="shared" ref="FM56" si="1183">FM53+FM54/20+FM55/240</f>
        <v>0</v>
      </c>
      <c r="FN56" s="116">
        <f t="shared" ref="FN56" si="1184">FN53+FN54/20+FN55/240</f>
        <v>0</v>
      </c>
      <c r="FO56" s="116">
        <f t="shared" ref="FO56" si="1185">FO53+FO54/20+FO55/240</f>
        <v>0</v>
      </c>
      <c r="FP56" s="116">
        <f t="shared" ref="FP56" si="1186">FP53+FP54/20+FP55/240</f>
        <v>0</v>
      </c>
      <c r="FQ56" s="116">
        <f t="shared" ref="FQ56" si="1187">FQ53+FQ54/20+FQ55/240</f>
        <v>0</v>
      </c>
      <c r="FR56" s="116">
        <f t="shared" ref="FR56" si="1188">FR53+FR54/20+FR55/240</f>
        <v>0</v>
      </c>
      <c r="FS56" s="116">
        <f t="shared" ref="FS56" si="1189">FS53+FS54/20+FS55/240</f>
        <v>0</v>
      </c>
      <c r="FT56" s="116">
        <f t="shared" ref="FT56" si="1190">FT53+FT54/20+FT55/240</f>
        <v>0</v>
      </c>
      <c r="FU56" s="116">
        <f t="shared" ref="FU56" si="1191">FU53+FU54/20+FU55/240</f>
        <v>0</v>
      </c>
      <c r="FV56" s="116">
        <f t="shared" ref="FV56" si="1192">FV53+FV54/20+FV55/240</f>
        <v>0</v>
      </c>
      <c r="FW56" s="116">
        <f t="shared" ref="FW56" si="1193">FW53+FW54/20+FW55/240</f>
        <v>0</v>
      </c>
      <c r="FX56" s="116">
        <f t="shared" ref="FX56" si="1194">FX53+FX54/20+FX55/240</f>
        <v>0</v>
      </c>
      <c r="FY56" s="116">
        <f t="shared" ref="FY56" si="1195">FY53+FY54/20+FY55/240</f>
        <v>0</v>
      </c>
      <c r="FZ56" s="116">
        <f t="shared" ref="FZ56" si="1196">FZ53+FZ54/20+FZ55/240</f>
        <v>0</v>
      </c>
      <c r="GA56" s="116">
        <f t="shared" ref="GA56" si="1197">GA53+GA54/20+GA55/240</f>
        <v>0</v>
      </c>
      <c r="GB56" s="116">
        <f t="shared" ref="GB56" si="1198">GB53+GB54/20+GB55/240</f>
        <v>0</v>
      </c>
      <c r="GC56" s="116">
        <f t="shared" ref="GC56" si="1199">GC53+GC54/20+GC55/240</f>
        <v>0</v>
      </c>
      <c r="GD56" s="116">
        <f t="shared" ref="GD56" si="1200">GD53+GD54/20+GD55/240</f>
        <v>0</v>
      </c>
      <c r="GE56" s="116">
        <f t="shared" ref="GE56" si="1201">GE53+GE54/20+GE55/240</f>
        <v>0</v>
      </c>
      <c r="GF56" s="116">
        <f t="shared" ref="GF56" si="1202">GF53+GF54/20+GF55/240</f>
        <v>0</v>
      </c>
      <c r="GG56" s="116">
        <f t="shared" ref="GG56" si="1203">GG53+GG54/20+GG55/240</f>
        <v>0</v>
      </c>
      <c r="GH56" s="116">
        <f t="shared" ref="GH56" si="1204">GH53+GH54/20+GH55/240</f>
        <v>0</v>
      </c>
      <c r="GI56" s="116">
        <f t="shared" ref="GI56" si="1205">GI53+GI54/20+GI55/240</f>
        <v>0</v>
      </c>
      <c r="GJ56" s="116">
        <f t="shared" ref="GJ56" si="1206">GJ53+GJ54/20+GJ55/240</f>
        <v>0</v>
      </c>
      <c r="GK56" s="116">
        <f t="shared" ref="GK56" si="1207">GK53+GK54/20+GK55/240</f>
        <v>0</v>
      </c>
      <c r="GL56" s="116">
        <f t="shared" ref="GL56" si="1208">GL53+GL54/20+GL55/240</f>
        <v>0</v>
      </c>
      <c r="GM56" s="116">
        <f t="shared" ref="GM56" si="1209">GM53+GM54/20+GM55/240</f>
        <v>0</v>
      </c>
      <c r="GN56" s="116">
        <f t="shared" ref="GN56" si="1210">GN53+GN54/20+GN55/240</f>
        <v>0</v>
      </c>
      <c r="GO56" s="116">
        <f t="shared" ref="GO56" si="1211">GO53+GO54/20+GO55/240</f>
        <v>0</v>
      </c>
      <c r="GP56" s="116">
        <f t="shared" ref="GP56" si="1212">GP53+GP54/20+GP55/240</f>
        <v>0</v>
      </c>
      <c r="GQ56" s="116">
        <f t="shared" ref="GQ56" si="1213">GQ53+GQ54/20+GQ55/240</f>
        <v>0</v>
      </c>
      <c r="GR56" s="116">
        <f t="shared" ref="GR56" si="1214">GR53+GR54/20+GR55/240</f>
        <v>0</v>
      </c>
      <c r="GS56" s="116">
        <f t="shared" ref="GS56" si="1215">GS53+GS54/20+GS55/240</f>
        <v>0</v>
      </c>
      <c r="GT56" s="116">
        <f t="shared" ref="GT56" si="1216">GT53+GT54/20+GT55/240</f>
        <v>0</v>
      </c>
      <c r="GU56" s="116">
        <f t="shared" ref="GU56" si="1217">GU53+GU54/20+GU55/240</f>
        <v>0</v>
      </c>
      <c r="GV56" s="116">
        <f t="shared" ref="GV56" si="1218">GV53+GV54/20+GV55/240</f>
        <v>0</v>
      </c>
      <c r="GW56" s="116">
        <f t="shared" ref="GW56" si="1219">GW53+GW54/20+GW55/240</f>
        <v>0</v>
      </c>
      <c r="GX56" s="116">
        <f t="shared" ref="GX56" si="1220">GX53+GX54/20+GX55/240</f>
        <v>0</v>
      </c>
      <c r="GY56" s="116">
        <f t="shared" ref="GY56" si="1221">GY53+GY54/20+GY55/240</f>
        <v>0</v>
      </c>
      <c r="GZ56" s="116">
        <f t="shared" ref="GZ56" si="1222">GZ53+GZ54/20+GZ55/240</f>
        <v>0</v>
      </c>
      <c r="HA56" s="116">
        <f t="shared" ref="HA56" si="1223">HA53+HA54/20+HA55/240</f>
        <v>0</v>
      </c>
      <c r="HB56" s="116">
        <f t="shared" ref="HB56" si="1224">HB53+HB54/20+HB55/240</f>
        <v>0</v>
      </c>
      <c r="HC56" s="116">
        <f t="shared" ref="HC56" si="1225">HC53+HC54/20+HC55/240</f>
        <v>0</v>
      </c>
      <c r="HD56" s="116">
        <f t="shared" ref="HD56" si="1226">HD53+HD54/20+HD55/240</f>
        <v>0</v>
      </c>
      <c r="HE56" s="116">
        <f t="shared" ref="HE56" si="1227">HE53+HE54/20+HE55/240</f>
        <v>0</v>
      </c>
      <c r="HF56" s="116">
        <f t="shared" ref="HF56" si="1228">HF53+HF54/20+HF55/240</f>
        <v>0</v>
      </c>
      <c r="HG56" s="116">
        <f t="shared" ref="HG56" si="1229">HG53+HG54/20+HG55/240</f>
        <v>0</v>
      </c>
      <c r="HH56" s="116">
        <f t="shared" ref="HH56" si="1230">HH53+HH54/20+HH55/240</f>
        <v>0</v>
      </c>
      <c r="HI56" s="116">
        <f t="shared" ref="HI56" si="1231">HI53+HI54/20+HI55/240</f>
        <v>0</v>
      </c>
      <c r="HJ56" s="116">
        <f t="shared" ref="HJ56" si="1232">HJ53+HJ54/20+HJ55/240</f>
        <v>0</v>
      </c>
      <c r="HK56" s="116">
        <f t="shared" ref="HK56" si="1233">HK53+HK54/20+HK55/240</f>
        <v>0</v>
      </c>
      <c r="HL56" s="116">
        <f t="shared" ref="HL56" si="1234">HL53+HL54/20+HL55/240</f>
        <v>0</v>
      </c>
      <c r="HM56" s="116">
        <f t="shared" ref="HM56" si="1235">HM53+HM54/20+HM55/240</f>
        <v>0</v>
      </c>
      <c r="HN56" s="116">
        <f t="shared" ref="HN56" si="1236">HN53+HN54/20+HN55/240</f>
        <v>0</v>
      </c>
      <c r="HO56" s="116">
        <f t="shared" ref="HO56" si="1237">HO53+HO54/20+HO55/240</f>
        <v>0</v>
      </c>
      <c r="HP56" s="116">
        <f t="shared" ref="HP56" si="1238">HP53+HP54/20+HP55/240</f>
        <v>0</v>
      </c>
      <c r="HQ56" s="116">
        <f t="shared" ref="HQ56" si="1239">HQ53+HQ54/20+HQ55/240</f>
        <v>0</v>
      </c>
      <c r="HR56" s="116">
        <f t="shared" ref="HR56" si="1240">HR53+HR54/20+HR55/240</f>
        <v>0</v>
      </c>
      <c r="HS56" s="116">
        <f t="shared" ref="HS56" si="1241">HS53+HS54/20+HS55/240</f>
        <v>0</v>
      </c>
      <c r="HT56" s="116">
        <f t="shared" ref="HT56" si="1242">HT53+HT54/20+HT55/240</f>
        <v>0</v>
      </c>
      <c r="HU56" s="116">
        <f t="shared" ref="HU56" si="1243">HU53+HU54/20+HU55/240</f>
        <v>0</v>
      </c>
      <c r="HV56" s="116">
        <f t="shared" ref="HV56" si="1244">HV53+HV54/20+HV55/240</f>
        <v>0</v>
      </c>
      <c r="HW56" s="116">
        <f t="shared" ref="HW56" si="1245">HW53+HW54/20+HW55/240</f>
        <v>0</v>
      </c>
      <c r="HX56" s="116">
        <f t="shared" ref="HX56" si="1246">HX53+HX54/20+HX55/240</f>
        <v>0</v>
      </c>
      <c r="HY56" s="116">
        <f t="shared" ref="HY56" si="1247">HY53+HY54/20+HY55/240</f>
        <v>0</v>
      </c>
      <c r="HZ56" s="116">
        <f t="shared" ref="HZ56" si="1248">HZ53+HZ54/20+HZ55/240</f>
        <v>0</v>
      </c>
      <c r="IA56" s="116">
        <f t="shared" ref="IA56" si="1249">IA53+IA54/20+IA55/240</f>
        <v>0</v>
      </c>
      <c r="IB56" s="116">
        <f t="shared" ref="IB56" si="1250">IB53+IB54/20+IB55/240</f>
        <v>0</v>
      </c>
      <c r="IC56" s="116">
        <f t="shared" ref="IC56" si="1251">IC53+IC54/20+IC55/240</f>
        <v>0</v>
      </c>
      <c r="ID56" s="116">
        <f t="shared" ref="ID56" si="1252">ID53+ID54/20+ID55/240</f>
        <v>0</v>
      </c>
      <c r="IE56" s="116">
        <f t="shared" ref="IE56" si="1253">IE53+IE54/20+IE55/240</f>
        <v>0</v>
      </c>
      <c r="IF56" s="116">
        <f t="shared" ref="IF56" si="1254">IF53+IF54/20+IF55/240</f>
        <v>0</v>
      </c>
      <c r="IG56" s="116">
        <f t="shared" ref="IG56" si="1255">IG53+IG54/20+IG55/240</f>
        <v>0</v>
      </c>
      <c r="IH56" s="116">
        <f t="shared" ref="IH56" si="1256">IH53+IH54/20+IH55/240</f>
        <v>0</v>
      </c>
      <c r="II56" s="116">
        <f t="shared" ref="II56" si="1257">II53+II54/20+II55/240</f>
        <v>0</v>
      </c>
      <c r="IJ56" s="116">
        <f t="shared" ref="IJ56" si="1258">IJ53+IJ54/20+IJ55/240</f>
        <v>0</v>
      </c>
      <c r="IK56" s="116">
        <f t="shared" ref="IK56" si="1259">IK53+IK54/20+IK55/240</f>
        <v>0</v>
      </c>
      <c r="IL56" s="116">
        <f t="shared" ref="IL56" si="1260">IL53+IL54/20+IL55/240</f>
        <v>0</v>
      </c>
      <c r="IM56" s="116">
        <f t="shared" ref="IM56" si="1261">IM53+IM54/20+IM55/240</f>
        <v>0</v>
      </c>
      <c r="IN56" s="116">
        <f t="shared" ref="IN56" si="1262">IN53+IN54/20+IN55/240</f>
        <v>0</v>
      </c>
      <c r="IO56" s="116">
        <f t="shared" ref="IO56" si="1263">IO53+IO54/20+IO55/240</f>
        <v>0</v>
      </c>
      <c r="IP56" s="116">
        <f t="shared" ref="IP56" si="1264">IP53+IP54/20+IP55/240</f>
        <v>0</v>
      </c>
      <c r="IQ56" s="116">
        <f t="shared" ref="IQ56" si="1265">IQ53+IQ54/20+IQ55/240</f>
        <v>0</v>
      </c>
      <c r="IR56" s="116">
        <f t="shared" ref="IR56" si="1266">IR53+IR54/20+IR55/240</f>
        <v>0</v>
      </c>
      <c r="IS56" s="116">
        <f t="shared" ref="IS56" si="1267">IS53+IS54/20+IS55/240</f>
        <v>0</v>
      </c>
      <c r="IT56" s="116">
        <f t="shared" ref="IT56" si="1268">IT53+IT54/20+IT55/240</f>
        <v>0</v>
      </c>
      <c r="IU56" s="116">
        <f t="shared" ref="IU56" si="1269">IU53+IU54/20+IU55/240</f>
        <v>0</v>
      </c>
      <c r="IV56" s="116">
        <f t="shared" ref="IV56:LG56" si="1270">IV53+IV54/20+IV55/240</f>
        <v>0</v>
      </c>
      <c r="IW56" s="116">
        <f t="shared" si="1270"/>
        <v>0</v>
      </c>
      <c r="IX56" s="116">
        <f t="shared" si="1270"/>
        <v>0</v>
      </c>
      <c r="IY56" s="116">
        <f t="shared" si="1270"/>
        <v>0</v>
      </c>
      <c r="IZ56" s="116">
        <f t="shared" si="1270"/>
        <v>0</v>
      </c>
      <c r="JA56" s="116">
        <f t="shared" si="1270"/>
        <v>0</v>
      </c>
      <c r="JB56" s="116">
        <f t="shared" si="1270"/>
        <v>0</v>
      </c>
      <c r="JC56" s="116">
        <f t="shared" si="1270"/>
        <v>0</v>
      </c>
      <c r="JD56" s="116">
        <f t="shared" si="1270"/>
        <v>0</v>
      </c>
      <c r="JE56" s="116">
        <f t="shared" si="1270"/>
        <v>0</v>
      </c>
      <c r="JF56" s="116">
        <f t="shared" si="1270"/>
        <v>0</v>
      </c>
      <c r="JG56" s="116">
        <f t="shared" si="1270"/>
        <v>0</v>
      </c>
      <c r="JH56" s="116">
        <f t="shared" si="1270"/>
        <v>0</v>
      </c>
      <c r="JI56" s="116">
        <f t="shared" si="1270"/>
        <v>0</v>
      </c>
      <c r="JJ56" s="116">
        <f t="shared" si="1270"/>
        <v>0</v>
      </c>
      <c r="JK56" s="116">
        <f t="shared" si="1270"/>
        <v>0</v>
      </c>
      <c r="JL56" s="116">
        <f t="shared" si="1270"/>
        <v>0</v>
      </c>
      <c r="JM56" s="116">
        <f t="shared" si="1270"/>
        <v>0</v>
      </c>
      <c r="JN56" s="116">
        <f t="shared" si="1270"/>
        <v>0</v>
      </c>
      <c r="JO56" s="116">
        <f t="shared" si="1270"/>
        <v>0</v>
      </c>
      <c r="JP56" s="116">
        <f t="shared" si="1270"/>
        <v>0</v>
      </c>
      <c r="JQ56" s="116">
        <f t="shared" si="1270"/>
        <v>0</v>
      </c>
      <c r="JR56" s="116">
        <f t="shared" si="1270"/>
        <v>0</v>
      </c>
      <c r="JS56" s="116">
        <f t="shared" si="1270"/>
        <v>0</v>
      </c>
      <c r="JT56" s="116">
        <f t="shared" si="1270"/>
        <v>0</v>
      </c>
      <c r="JU56" s="116">
        <f t="shared" si="1270"/>
        <v>0</v>
      </c>
      <c r="JV56" s="116">
        <f t="shared" si="1270"/>
        <v>0</v>
      </c>
      <c r="JW56" s="116">
        <f t="shared" si="1270"/>
        <v>0</v>
      </c>
      <c r="JX56" s="116">
        <f t="shared" si="1270"/>
        <v>0</v>
      </c>
      <c r="JY56" s="116">
        <f t="shared" si="1270"/>
        <v>0</v>
      </c>
      <c r="JZ56" s="116">
        <f t="shared" si="1270"/>
        <v>0</v>
      </c>
      <c r="KA56" s="116">
        <f t="shared" si="1270"/>
        <v>0</v>
      </c>
      <c r="KB56" s="116">
        <f t="shared" si="1270"/>
        <v>0</v>
      </c>
      <c r="KC56" s="116">
        <f t="shared" si="1270"/>
        <v>0</v>
      </c>
      <c r="KD56" s="116">
        <f t="shared" si="1270"/>
        <v>0</v>
      </c>
      <c r="KE56" s="116">
        <f t="shared" si="1270"/>
        <v>0</v>
      </c>
      <c r="KF56" s="116">
        <f t="shared" si="1270"/>
        <v>0</v>
      </c>
      <c r="KG56" s="116">
        <f t="shared" si="1270"/>
        <v>0</v>
      </c>
      <c r="KH56" s="116">
        <f t="shared" si="1270"/>
        <v>0</v>
      </c>
      <c r="KI56" s="116">
        <f t="shared" si="1270"/>
        <v>0</v>
      </c>
      <c r="KJ56" s="116">
        <f t="shared" si="1270"/>
        <v>0</v>
      </c>
      <c r="KK56" s="116">
        <f t="shared" si="1270"/>
        <v>0</v>
      </c>
      <c r="KL56" s="116">
        <f t="shared" si="1270"/>
        <v>0</v>
      </c>
      <c r="KM56" s="116">
        <f t="shared" si="1270"/>
        <v>0</v>
      </c>
      <c r="KN56" s="116">
        <f t="shared" si="1270"/>
        <v>0</v>
      </c>
      <c r="KO56" s="116">
        <f t="shared" si="1270"/>
        <v>0</v>
      </c>
      <c r="KP56" s="116">
        <f t="shared" si="1270"/>
        <v>0</v>
      </c>
      <c r="KQ56" s="116">
        <f t="shared" si="1270"/>
        <v>0</v>
      </c>
      <c r="KR56" s="116">
        <f t="shared" si="1270"/>
        <v>0</v>
      </c>
      <c r="KS56" s="116">
        <f t="shared" si="1270"/>
        <v>0</v>
      </c>
      <c r="KT56" s="116">
        <f t="shared" si="1270"/>
        <v>0</v>
      </c>
      <c r="KU56" s="116">
        <f t="shared" si="1270"/>
        <v>0</v>
      </c>
      <c r="KV56" s="116">
        <f t="shared" si="1270"/>
        <v>0</v>
      </c>
      <c r="KW56" s="116">
        <f t="shared" si="1270"/>
        <v>0</v>
      </c>
      <c r="KX56" s="116">
        <f t="shared" si="1270"/>
        <v>0</v>
      </c>
      <c r="KY56" s="116">
        <f t="shared" si="1270"/>
        <v>0</v>
      </c>
      <c r="KZ56" s="116">
        <f t="shared" si="1270"/>
        <v>0</v>
      </c>
      <c r="LA56" s="116">
        <f t="shared" si="1270"/>
        <v>0</v>
      </c>
      <c r="LB56" s="116">
        <f t="shared" si="1270"/>
        <v>0</v>
      </c>
      <c r="LC56" s="116">
        <f t="shared" si="1270"/>
        <v>0</v>
      </c>
      <c r="LD56" s="116">
        <f t="shared" si="1270"/>
        <v>0</v>
      </c>
      <c r="LE56" s="116">
        <f t="shared" si="1270"/>
        <v>0</v>
      </c>
      <c r="LF56" s="116">
        <f t="shared" si="1270"/>
        <v>0</v>
      </c>
      <c r="LG56" s="116">
        <f t="shared" si="1270"/>
        <v>0</v>
      </c>
      <c r="LH56" s="116">
        <f t="shared" ref="LH56:LP56" si="1271">LH53+LH54/20+LH55/240</f>
        <v>0</v>
      </c>
      <c r="LI56" s="116">
        <f t="shared" si="1271"/>
        <v>0</v>
      </c>
      <c r="LJ56" s="116">
        <f t="shared" si="1271"/>
        <v>0</v>
      </c>
      <c r="LK56" s="116">
        <f t="shared" si="1271"/>
        <v>0</v>
      </c>
      <c r="LL56" s="116">
        <f t="shared" si="1271"/>
        <v>0</v>
      </c>
      <c r="LM56" s="116">
        <f t="shared" si="1271"/>
        <v>0</v>
      </c>
      <c r="LN56" s="116">
        <f t="shared" si="1271"/>
        <v>0</v>
      </c>
      <c r="LO56" s="116">
        <f t="shared" si="1271"/>
        <v>0</v>
      </c>
      <c r="LP56" s="116">
        <f t="shared" si="1271"/>
        <v>0</v>
      </c>
      <c r="LQ56" s="116">
        <f t="shared" ref="LQ56:LW56" si="1272">LQ53+LQ54/20+LQ55/240</f>
        <v>0</v>
      </c>
      <c r="LR56" s="116">
        <f t="shared" si="1272"/>
        <v>0</v>
      </c>
      <c r="LS56" s="116">
        <f t="shared" si="1272"/>
        <v>0</v>
      </c>
      <c r="LT56" s="116">
        <f t="shared" si="1272"/>
        <v>0</v>
      </c>
      <c r="LU56" s="116">
        <f t="shared" si="1272"/>
        <v>0</v>
      </c>
      <c r="LV56" s="116">
        <f t="shared" si="1272"/>
        <v>0</v>
      </c>
      <c r="LW56" s="116">
        <f t="shared" si="1272"/>
        <v>0</v>
      </c>
      <c r="LX56" s="116">
        <v>0</v>
      </c>
      <c r="LY56" s="116">
        <v>0</v>
      </c>
      <c r="LZ56" s="116">
        <v>0</v>
      </c>
      <c r="MA56" s="116">
        <v>0</v>
      </c>
      <c r="MB56" s="116">
        <v>0</v>
      </c>
      <c r="MC56" s="116">
        <v>0</v>
      </c>
      <c r="MD56" s="116">
        <v>0</v>
      </c>
      <c r="ME56" s="116">
        <v>0</v>
      </c>
      <c r="MF56" s="116">
        <v>0</v>
      </c>
      <c r="MG56" s="116">
        <v>0</v>
      </c>
    </row>
    <row r="57" spans="1:345">
      <c r="A57" s="12" t="s">
        <v>260</v>
      </c>
      <c r="EI57" s="12">
        <v>7190</v>
      </c>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32"/>
      <c r="LY57" s="32"/>
      <c r="LZ57" s="32"/>
      <c r="MA57" s="32"/>
      <c r="MB57" s="32"/>
      <c r="MC57" s="32"/>
      <c r="MD57" s="32"/>
      <c r="ME57" s="32"/>
      <c r="MF57" s="32"/>
      <c r="MG57" s="32"/>
    </row>
    <row r="58" spans="1:345">
      <c r="A58" s="12" t="s">
        <v>261</v>
      </c>
      <c r="EI58">
        <v>5</v>
      </c>
      <c r="IW58" s="19"/>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32"/>
      <c r="LY58" s="32"/>
      <c r="LZ58" s="32"/>
      <c r="MA58" s="32"/>
      <c r="MB58" s="32"/>
      <c r="MC58" s="32"/>
      <c r="MD58" s="32"/>
      <c r="ME58" s="32"/>
      <c r="MF58" s="32"/>
      <c r="MG58" s="32"/>
    </row>
    <row r="59" spans="1:345">
      <c r="A59" s="12" t="s">
        <v>262</v>
      </c>
      <c r="EI59">
        <v>8</v>
      </c>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32"/>
      <c r="LY59" s="32"/>
      <c r="LZ59" s="32"/>
      <c r="MA59" s="32"/>
      <c r="MB59" s="32"/>
      <c r="MC59" s="32"/>
      <c r="MD59" s="32"/>
      <c r="ME59" s="32"/>
      <c r="MF59" s="32"/>
      <c r="MG59" s="32"/>
    </row>
    <row r="60" spans="1:345" s="3" customFormat="1">
      <c r="A60" s="3" t="s">
        <v>263</v>
      </c>
      <c r="B60" s="116">
        <f>B57+B58/20+B59/240</f>
        <v>0</v>
      </c>
      <c r="C60" s="116">
        <f t="shared" ref="C60" si="1273">C57+C58/20+C59/240</f>
        <v>0</v>
      </c>
      <c r="D60" s="116">
        <f t="shared" ref="D60" si="1274">D57+D58/20+D59/240</f>
        <v>0</v>
      </c>
      <c r="E60" s="116">
        <f t="shared" ref="E60" si="1275">E57+E58/20+E59/240</f>
        <v>0</v>
      </c>
      <c r="F60" s="116">
        <f t="shared" ref="F60" si="1276">F57+F58/20+F59/240</f>
        <v>0</v>
      </c>
      <c r="G60" s="116">
        <f t="shared" ref="G60" si="1277">G57+G58/20+G59/240</f>
        <v>0</v>
      </c>
      <c r="H60" s="116">
        <f t="shared" ref="H60" si="1278">H57+H58/20+H59/240</f>
        <v>0</v>
      </c>
      <c r="I60" s="116">
        <f t="shared" ref="I60" si="1279">I57+I58/20+I59/240</f>
        <v>0</v>
      </c>
      <c r="J60" s="116">
        <f t="shared" ref="J60" si="1280">J57+J58/20+J59/240</f>
        <v>0</v>
      </c>
      <c r="K60" s="116">
        <f t="shared" ref="K60" si="1281">K57+K58/20+K59/240</f>
        <v>0</v>
      </c>
      <c r="L60" s="116">
        <f t="shared" ref="L60" si="1282">L57+L58/20+L59/240</f>
        <v>0</v>
      </c>
      <c r="M60" s="116">
        <f t="shared" ref="M60" si="1283">M57+M58/20+M59/240</f>
        <v>0</v>
      </c>
      <c r="N60" s="116">
        <f t="shared" ref="N60" si="1284">N57+N58/20+N59/240</f>
        <v>0</v>
      </c>
      <c r="O60" s="116">
        <f t="shared" ref="O60" si="1285">O57+O58/20+O59/240</f>
        <v>0</v>
      </c>
      <c r="P60" s="116">
        <f t="shared" ref="P60" si="1286">P57+P58/20+P59/240</f>
        <v>0</v>
      </c>
      <c r="Q60" s="116">
        <f t="shared" ref="Q60" si="1287">Q57+Q58/20+Q59/240</f>
        <v>0</v>
      </c>
      <c r="R60" s="116">
        <f t="shared" ref="R60" si="1288">R57+R58/20+R59/240</f>
        <v>0</v>
      </c>
      <c r="S60" s="116">
        <f t="shared" ref="S60" si="1289">S57+S58/20+S59/240</f>
        <v>0</v>
      </c>
      <c r="T60" s="116">
        <f t="shared" ref="T60" si="1290">T57+T58/20+T59/240</f>
        <v>0</v>
      </c>
      <c r="U60" s="116">
        <f t="shared" ref="U60" si="1291">U57+U58/20+U59/240</f>
        <v>0</v>
      </c>
      <c r="V60" s="116">
        <f t="shared" ref="V60" si="1292">V57+V58/20+V59/240</f>
        <v>0</v>
      </c>
      <c r="W60" s="116">
        <f t="shared" ref="W60" si="1293">W57+W58/20+W59/240</f>
        <v>0</v>
      </c>
      <c r="X60" s="116">
        <f t="shared" ref="X60" si="1294">X57+X58/20+X59/240</f>
        <v>0</v>
      </c>
      <c r="Y60" s="116">
        <f t="shared" ref="Y60" si="1295">Y57+Y58/20+Y59/240</f>
        <v>0</v>
      </c>
      <c r="Z60" s="116">
        <f t="shared" ref="Z60" si="1296">Z57+Z58/20+Z59/240</f>
        <v>0</v>
      </c>
      <c r="AA60" s="116">
        <f t="shared" ref="AA60" si="1297">AA57+AA58/20+AA59/240</f>
        <v>0</v>
      </c>
      <c r="AB60" s="116">
        <f t="shared" ref="AB60" si="1298">AB57+AB58/20+AB59/240</f>
        <v>0</v>
      </c>
      <c r="AC60" s="116">
        <f t="shared" ref="AC60" si="1299">AC57+AC58/20+AC59/240</f>
        <v>0</v>
      </c>
      <c r="AD60" s="116">
        <f t="shared" ref="AD60" si="1300">AD57+AD58/20+AD59/240</f>
        <v>0</v>
      </c>
      <c r="AE60" s="116">
        <f t="shared" ref="AE60" si="1301">AE57+AE58/20+AE59/240</f>
        <v>0</v>
      </c>
      <c r="AF60" s="116">
        <f t="shared" ref="AF60" si="1302">AF57+AF58/20+AF59/240</f>
        <v>0</v>
      </c>
      <c r="AG60" s="116">
        <f t="shared" ref="AG60" si="1303">AG57+AG58/20+AG59/240</f>
        <v>0</v>
      </c>
      <c r="AH60" s="116">
        <f t="shared" ref="AH60" si="1304">AH57+AH58/20+AH59/240</f>
        <v>0</v>
      </c>
      <c r="AI60" s="116">
        <f t="shared" ref="AI60" si="1305">AI57+AI58/20+AI59/240</f>
        <v>0</v>
      </c>
      <c r="AJ60" s="116">
        <f t="shared" ref="AJ60" si="1306">AJ57+AJ58/20+AJ59/240</f>
        <v>0</v>
      </c>
      <c r="AK60" s="116">
        <f t="shared" ref="AK60" si="1307">AK57+AK58/20+AK59/240</f>
        <v>0</v>
      </c>
      <c r="AL60" s="116">
        <f t="shared" ref="AL60" si="1308">AL57+AL58/20+AL59/240</f>
        <v>0</v>
      </c>
      <c r="AM60" s="116">
        <f t="shared" ref="AM60" si="1309">AM57+AM58/20+AM59/240</f>
        <v>0</v>
      </c>
      <c r="AN60" s="116">
        <f t="shared" ref="AN60" si="1310">AN57+AN58/20+AN59/240</f>
        <v>0</v>
      </c>
      <c r="AO60" s="116">
        <f t="shared" ref="AO60" si="1311">AO57+AO58/20+AO59/240</f>
        <v>0</v>
      </c>
      <c r="AP60" s="116">
        <f t="shared" ref="AP60" si="1312">AP57+AP58/20+AP59/240</f>
        <v>0</v>
      </c>
      <c r="AQ60" s="116">
        <f t="shared" ref="AQ60" si="1313">AQ57+AQ58/20+AQ59/240</f>
        <v>0</v>
      </c>
      <c r="AR60" s="116">
        <f t="shared" ref="AR60" si="1314">AR57+AR58/20+AR59/240</f>
        <v>0</v>
      </c>
      <c r="AS60" s="116">
        <f t="shared" ref="AS60" si="1315">AS57+AS58/20+AS59/240</f>
        <v>0</v>
      </c>
      <c r="AT60" s="116">
        <f t="shared" ref="AT60" si="1316">AT57+AT58/20+AT59/240</f>
        <v>0</v>
      </c>
      <c r="AU60" s="116">
        <f t="shared" ref="AU60" si="1317">AU57+AU58/20+AU59/240</f>
        <v>0</v>
      </c>
      <c r="AV60" s="116">
        <f t="shared" ref="AV60" si="1318">AV57+AV58/20+AV59/240</f>
        <v>0</v>
      </c>
      <c r="AW60" s="116">
        <f t="shared" ref="AW60" si="1319">AW57+AW58/20+AW59/240</f>
        <v>0</v>
      </c>
      <c r="AX60" s="116">
        <f t="shared" ref="AX60" si="1320">AX57+AX58/20+AX59/240</f>
        <v>0</v>
      </c>
      <c r="AY60" s="116">
        <f t="shared" ref="AY60" si="1321">AY57+AY58/20+AY59/240</f>
        <v>0</v>
      </c>
      <c r="AZ60" s="116">
        <f t="shared" ref="AZ60" si="1322">AZ57+AZ58/20+AZ59/240</f>
        <v>0</v>
      </c>
      <c r="BA60" s="116">
        <f t="shared" ref="BA60" si="1323">BA57+BA58/20+BA59/240</f>
        <v>0</v>
      </c>
      <c r="BB60" s="116">
        <f t="shared" ref="BB60" si="1324">BB57+BB58/20+BB59/240</f>
        <v>0</v>
      </c>
      <c r="BC60" s="116">
        <f t="shared" ref="BC60" si="1325">BC57+BC58/20+BC59/240</f>
        <v>0</v>
      </c>
      <c r="BD60" s="116">
        <f t="shared" ref="BD60" si="1326">BD57+BD58/20+BD59/240</f>
        <v>0</v>
      </c>
      <c r="BE60" s="116">
        <f t="shared" ref="BE60" si="1327">BE57+BE58/20+BE59/240</f>
        <v>0</v>
      </c>
      <c r="BF60" s="116">
        <f t="shared" ref="BF60" si="1328">BF57+BF58/20+BF59/240</f>
        <v>0</v>
      </c>
      <c r="BG60" s="116">
        <f t="shared" ref="BG60" si="1329">BG57+BG58/20+BG59/240</f>
        <v>0</v>
      </c>
      <c r="BH60" s="116">
        <f t="shared" ref="BH60" si="1330">BH57+BH58/20+BH59/240</f>
        <v>0</v>
      </c>
      <c r="BI60" s="116">
        <f t="shared" ref="BI60" si="1331">BI57+BI58/20+BI59/240</f>
        <v>0</v>
      </c>
      <c r="BJ60" s="116">
        <f t="shared" ref="BJ60" si="1332">BJ57+BJ58/20+BJ59/240</f>
        <v>0</v>
      </c>
      <c r="BK60" s="116">
        <f t="shared" ref="BK60" si="1333">BK57+BK58/20+BK59/240</f>
        <v>0</v>
      </c>
      <c r="BL60" s="116">
        <f t="shared" ref="BL60" si="1334">BL57+BL58/20+BL59/240</f>
        <v>0</v>
      </c>
      <c r="BM60" s="116">
        <f t="shared" ref="BM60" si="1335">BM57+BM58/20+BM59/240</f>
        <v>0</v>
      </c>
      <c r="BN60" s="116">
        <f t="shared" ref="BN60" si="1336">BN57+BN58/20+BN59/240</f>
        <v>0</v>
      </c>
      <c r="BO60" s="116">
        <f t="shared" ref="BO60" si="1337">BO57+BO58/20+BO59/240</f>
        <v>0</v>
      </c>
      <c r="BP60" s="116">
        <f t="shared" ref="BP60" si="1338">BP57+BP58/20+BP59/240</f>
        <v>0</v>
      </c>
      <c r="BQ60" s="116">
        <f t="shared" ref="BQ60" si="1339">BQ57+BQ58/20+BQ59/240</f>
        <v>0</v>
      </c>
      <c r="BR60" s="116">
        <f t="shared" ref="BR60" si="1340">BR57+BR58/20+BR59/240</f>
        <v>0</v>
      </c>
      <c r="BS60" s="116">
        <f t="shared" ref="BS60" si="1341">BS57+BS58/20+BS59/240</f>
        <v>0</v>
      </c>
      <c r="BT60" s="116">
        <f t="shared" ref="BT60" si="1342">BT57+BT58/20+BT59/240</f>
        <v>0</v>
      </c>
      <c r="BU60" s="116">
        <f t="shared" ref="BU60" si="1343">BU57+BU58/20+BU59/240</f>
        <v>0</v>
      </c>
      <c r="BV60" s="116">
        <f t="shared" ref="BV60" si="1344">BV57+BV58/20+BV59/240</f>
        <v>0</v>
      </c>
      <c r="BW60" s="116">
        <f t="shared" ref="BW60" si="1345">BW57+BW58/20+BW59/240</f>
        <v>0</v>
      </c>
      <c r="BX60" s="116">
        <f t="shared" ref="BX60" si="1346">BX57+BX58/20+BX59/240</f>
        <v>0</v>
      </c>
      <c r="BY60" s="116">
        <f t="shared" ref="BY60" si="1347">BY57+BY58/20+BY59/240</f>
        <v>0</v>
      </c>
      <c r="BZ60" s="116">
        <f t="shared" ref="BZ60" si="1348">BZ57+BZ58/20+BZ59/240</f>
        <v>0</v>
      </c>
      <c r="CA60" s="116">
        <f t="shared" ref="CA60" si="1349">CA57+CA58/20+CA59/240</f>
        <v>0</v>
      </c>
      <c r="CB60" s="116">
        <f t="shared" ref="CB60" si="1350">CB57+CB58/20+CB59/240</f>
        <v>0</v>
      </c>
      <c r="CC60" s="116">
        <f t="shared" ref="CC60" si="1351">CC57+CC58/20+CC59/240</f>
        <v>0</v>
      </c>
      <c r="CD60" s="116">
        <f t="shared" ref="CD60" si="1352">CD57+CD58/20+CD59/240</f>
        <v>0</v>
      </c>
      <c r="CE60" s="116">
        <f t="shared" ref="CE60" si="1353">CE57+CE58/20+CE59/240</f>
        <v>0</v>
      </c>
      <c r="CF60" s="116">
        <f t="shared" ref="CF60" si="1354">CF57+CF58/20+CF59/240</f>
        <v>0</v>
      </c>
      <c r="CG60" s="116">
        <f t="shared" ref="CG60" si="1355">CG57+CG58/20+CG59/240</f>
        <v>0</v>
      </c>
      <c r="CH60" s="116">
        <f t="shared" ref="CH60" si="1356">CH57+CH58/20+CH59/240</f>
        <v>0</v>
      </c>
      <c r="CI60" s="116">
        <f t="shared" ref="CI60" si="1357">CI57+CI58/20+CI59/240</f>
        <v>0</v>
      </c>
      <c r="CJ60" s="116">
        <f t="shared" ref="CJ60" si="1358">CJ57+CJ58/20+CJ59/240</f>
        <v>0</v>
      </c>
      <c r="CK60" s="116">
        <f t="shared" ref="CK60" si="1359">CK57+CK58/20+CK59/240</f>
        <v>0</v>
      </c>
      <c r="CL60" s="116">
        <f t="shared" ref="CL60" si="1360">CL57+CL58/20+CL59/240</f>
        <v>0</v>
      </c>
      <c r="CM60" s="116">
        <f t="shared" ref="CM60" si="1361">CM57+CM58/20+CM59/240</f>
        <v>0</v>
      </c>
      <c r="CN60" s="116">
        <f t="shared" ref="CN60" si="1362">CN57+CN58/20+CN59/240</f>
        <v>0</v>
      </c>
      <c r="CO60" s="116">
        <f t="shared" ref="CO60" si="1363">CO57+CO58/20+CO59/240</f>
        <v>0</v>
      </c>
      <c r="CP60" s="116">
        <f t="shared" ref="CP60" si="1364">CP57+CP58/20+CP59/240</f>
        <v>0</v>
      </c>
      <c r="CQ60" s="116">
        <f t="shared" ref="CQ60" si="1365">CQ57+CQ58/20+CQ59/240</f>
        <v>0</v>
      </c>
      <c r="CR60" s="116">
        <f t="shared" ref="CR60" si="1366">CR57+CR58/20+CR59/240</f>
        <v>0</v>
      </c>
      <c r="CS60" s="116">
        <f t="shared" ref="CS60" si="1367">CS57+CS58/20+CS59/240</f>
        <v>0</v>
      </c>
      <c r="CT60" s="116">
        <f t="shared" ref="CT60" si="1368">CT57+CT58/20+CT59/240</f>
        <v>0</v>
      </c>
      <c r="CU60" s="116">
        <f t="shared" ref="CU60" si="1369">CU57+CU58/20+CU59/240</f>
        <v>0</v>
      </c>
      <c r="CV60" s="116">
        <f t="shared" ref="CV60" si="1370">CV57+CV58/20+CV59/240</f>
        <v>0</v>
      </c>
      <c r="CW60" s="116">
        <f t="shared" ref="CW60" si="1371">CW57+CW58/20+CW59/240</f>
        <v>0</v>
      </c>
      <c r="CX60" s="116">
        <f t="shared" ref="CX60" si="1372">CX57+CX58/20+CX59/240</f>
        <v>0</v>
      </c>
      <c r="CY60" s="116">
        <f t="shared" ref="CY60" si="1373">CY57+CY58/20+CY59/240</f>
        <v>0</v>
      </c>
      <c r="CZ60" s="116">
        <f t="shared" ref="CZ60" si="1374">CZ57+CZ58/20+CZ59/240</f>
        <v>0</v>
      </c>
      <c r="DA60" s="116">
        <f t="shared" ref="DA60" si="1375">DA57+DA58/20+DA59/240</f>
        <v>0</v>
      </c>
      <c r="DB60" s="116">
        <f t="shared" ref="DB60" si="1376">DB57+DB58/20+DB59/240</f>
        <v>0</v>
      </c>
      <c r="DC60" s="116">
        <f t="shared" ref="DC60" si="1377">DC57+DC58/20+DC59/240</f>
        <v>0</v>
      </c>
      <c r="DD60" s="116">
        <f t="shared" ref="DD60" si="1378">DD57+DD58/20+DD59/240</f>
        <v>0</v>
      </c>
      <c r="DE60" s="116">
        <f t="shared" ref="DE60" si="1379">DE57+DE58/20+DE59/240</f>
        <v>0</v>
      </c>
      <c r="DF60" s="116">
        <f t="shared" ref="DF60" si="1380">DF57+DF58/20+DF59/240</f>
        <v>0</v>
      </c>
      <c r="DG60" s="116">
        <f t="shared" ref="DG60" si="1381">DG57+DG58/20+DG59/240</f>
        <v>0</v>
      </c>
      <c r="DH60" s="116">
        <f t="shared" ref="DH60" si="1382">DH57+DH58/20+DH59/240</f>
        <v>0</v>
      </c>
      <c r="DI60" s="116">
        <f t="shared" ref="DI60" si="1383">DI57+DI58/20+DI59/240</f>
        <v>0</v>
      </c>
      <c r="DJ60" s="116">
        <f t="shared" ref="DJ60" si="1384">DJ57+DJ58/20+DJ59/240</f>
        <v>0</v>
      </c>
      <c r="DK60" s="116">
        <f t="shared" ref="DK60" si="1385">DK57+DK58/20+DK59/240</f>
        <v>0</v>
      </c>
      <c r="DL60" s="116">
        <f t="shared" ref="DL60" si="1386">DL57+DL58/20+DL59/240</f>
        <v>0</v>
      </c>
      <c r="DM60" s="116">
        <f t="shared" ref="DM60" si="1387">DM57+DM58/20+DM59/240</f>
        <v>0</v>
      </c>
      <c r="DN60" s="116">
        <f t="shared" ref="DN60" si="1388">DN57+DN58/20+DN59/240</f>
        <v>0</v>
      </c>
      <c r="DO60" s="116">
        <f t="shared" ref="DO60" si="1389">DO57+DO58/20+DO59/240</f>
        <v>0</v>
      </c>
      <c r="DP60" s="116">
        <f t="shared" ref="DP60" si="1390">DP57+DP58/20+DP59/240</f>
        <v>0</v>
      </c>
      <c r="DQ60" s="116">
        <f t="shared" ref="DQ60" si="1391">DQ57+DQ58/20+DQ59/240</f>
        <v>0</v>
      </c>
      <c r="DR60" s="116">
        <f t="shared" ref="DR60" si="1392">DR57+DR58/20+DR59/240</f>
        <v>0</v>
      </c>
      <c r="DS60" s="116">
        <f t="shared" ref="DS60" si="1393">DS57+DS58/20+DS59/240</f>
        <v>0</v>
      </c>
      <c r="DT60" s="116">
        <f t="shared" ref="DT60" si="1394">DT57+DT58/20+DT59/240</f>
        <v>0</v>
      </c>
      <c r="DU60" s="116">
        <f t="shared" ref="DU60" si="1395">DU57+DU58/20+DU59/240</f>
        <v>0</v>
      </c>
      <c r="DV60" s="116">
        <f t="shared" ref="DV60" si="1396">DV57+DV58/20+DV59/240</f>
        <v>0</v>
      </c>
      <c r="DW60" s="116">
        <f t="shared" ref="DW60" si="1397">DW57+DW58/20+DW59/240</f>
        <v>0</v>
      </c>
      <c r="DX60" s="116">
        <f t="shared" ref="DX60" si="1398">DX57+DX58/20+DX59/240</f>
        <v>0</v>
      </c>
      <c r="DY60" s="116">
        <f t="shared" ref="DY60" si="1399">DY57+DY58/20+DY59/240</f>
        <v>0</v>
      </c>
      <c r="DZ60" s="116">
        <f t="shared" ref="DZ60" si="1400">DZ57+DZ58/20+DZ59/240</f>
        <v>0</v>
      </c>
      <c r="EA60" s="116">
        <f t="shared" ref="EA60" si="1401">EA57+EA58/20+EA59/240</f>
        <v>0</v>
      </c>
      <c r="EB60" s="116">
        <f t="shared" ref="EB60" si="1402">EB57+EB58/20+EB59/240</f>
        <v>0</v>
      </c>
      <c r="EC60" s="116">
        <f t="shared" ref="EC60" si="1403">EC57+EC58/20+EC59/240</f>
        <v>0</v>
      </c>
      <c r="ED60" s="116">
        <f t="shared" ref="ED60" si="1404">ED57+ED58/20+ED59/240</f>
        <v>0</v>
      </c>
      <c r="EE60" s="116">
        <f t="shared" ref="EE60" si="1405">EE57+EE58/20+EE59/240</f>
        <v>0</v>
      </c>
      <c r="EF60" s="116">
        <f t="shared" ref="EF60" si="1406">EF57+EF58/20+EF59/240</f>
        <v>0</v>
      </c>
      <c r="EG60" s="116">
        <f t="shared" ref="EG60" si="1407">EG57+EG58/20+EG59/240</f>
        <v>0</v>
      </c>
      <c r="EH60" s="116">
        <f t="shared" ref="EH60" si="1408">EH57+EH58/20+EH59/240</f>
        <v>0</v>
      </c>
      <c r="EI60" s="116">
        <f t="shared" ref="EI60" si="1409">EI57+EI58/20+EI59/240</f>
        <v>7190.2833333333338</v>
      </c>
      <c r="EJ60" s="116">
        <f t="shared" ref="EJ60" si="1410">EJ57+EJ58/20+EJ59/240</f>
        <v>0</v>
      </c>
      <c r="EK60" s="116">
        <f t="shared" ref="EK60" si="1411">EK57+EK58/20+EK59/240</f>
        <v>0</v>
      </c>
      <c r="EL60" s="116">
        <f t="shared" ref="EL60" si="1412">EL57+EL58/20+EL59/240</f>
        <v>0</v>
      </c>
      <c r="EM60" s="116">
        <f t="shared" ref="EM60" si="1413">EM57+EM58/20+EM59/240</f>
        <v>0</v>
      </c>
      <c r="EN60" s="116">
        <f t="shared" ref="EN60" si="1414">EN57+EN58/20+EN59/240</f>
        <v>0</v>
      </c>
      <c r="EO60" s="116">
        <f t="shared" ref="EO60" si="1415">EO57+EO58/20+EO59/240</f>
        <v>0</v>
      </c>
      <c r="EP60" s="116">
        <f t="shared" ref="EP60" si="1416">EP57+EP58/20+EP59/240</f>
        <v>0</v>
      </c>
      <c r="EQ60" s="116">
        <f t="shared" ref="EQ60" si="1417">EQ57+EQ58/20+EQ59/240</f>
        <v>0</v>
      </c>
      <c r="ER60" s="116">
        <f t="shared" ref="ER60" si="1418">ER57+ER58/20+ER59/240</f>
        <v>0</v>
      </c>
      <c r="ES60" s="116">
        <f t="shared" ref="ES60" si="1419">ES57+ES58/20+ES59/240</f>
        <v>0</v>
      </c>
      <c r="ET60" s="116">
        <f t="shared" ref="ET60" si="1420">ET57+ET58/20+ET59/240</f>
        <v>0</v>
      </c>
      <c r="EU60" s="116">
        <f t="shared" ref="EU60" si="1421">EU57+EU58/20+EU59/240</f>
        <v>0</v>
      </c>
      <c r="EV60" s="116">
        <f t="shared" ref="EV60" si="1422">EV57+EV58/20+EV59/240</f>
        <v>0</v>
      </c>
      <c r="EW60" s="116">
        <f t="shared" ref="EW60" si="1423">EW57+EW58/20+EW59/240</f>
        <v>0</v>
      </c>
      <c r="EX60" s="116">
        <f t="shared" ref="EX60" si="1424">EX57+EX58/20+EX59/240</f>
        <v>0</v>
      </c>
      <c r="EY60" s="116">
        <f t="shared" ref="EY60" si="1425">EY57+EY58/20+EY59/240</f>
        <v>0</v>
      </c>
      <c r="EZ60" s="116">
        <f t="shared" ref="EZ60" si="1426">EZ57+EZ58/20+EZ59/240</f>
        <v>0</v>
      </c>
      <c r="FA60" s="116">
        <f t="shared" ref="FA60" si="1427">FA57+FA58/20+FA59/240</f>
        <v>0</v>
      </c>
      <c r="FB60" s="116">
        <f t="shared" ref="FB60" si="1428">FB57+FB58/20+FB59/240</f>
        <v>0</v>
      </c>
      <c r="FC60" s="116">
        <f t="shared" ref="FC60" si="1429">FC57+FC58/20+FC59/240</f>
        <v>0</v>
      </c>
      <c r="FD60" s="116">
        <f t="shared" ref="FD60" si="1430">FD57+FD58/20+FD59/240</f>
        <v>0</v>
      </c>
      <c r="FE60" s="116">
        <f t="shared" ref="FE60" si="1431">FE57+FE58/20+FE59/240</f>
        <v>0</v>
      </c>
      <c r="FF60" s="116">
        <f t="shared" ref="FF60" si="1432">FF57+FF58/20+FF59/240</f>
        <v>0</v>
      </c>
      <c r="FG60" s="116">
        <f t="shared" ref="FG60" si="1433">FG57+FG58/20+FG59/240</f>
        <v>0</v>
      </c>
      <c r="FH60" s="116">
        <f t="shared" ref="FH60" si="1434">FH57+FH58/20+FH59/240</f>
        <v>0</v>
      </c>
      <c r="FI60" s="116">
        <f t="shared" ref="FI60" si="1435">FI57+FI58/20+FI59/240</f>
        <v>0</v>
      </c>
      <c r="FJ60" s="116">
        <f t="shared" ref="FJ60" si="1436">FJ57+FJ58/20+FJ59/240</f>
        <v>0</v>
      </c>
      <c r="FK60" s="116">
        <f t="shared" ref="FK60" si="1437">FK57+FK58/20+FK59/240</f>
        <v>0</v>
      </c>
      <c r="FL60" s="116">
        <f t="shared" ref="FL60" si="1438">FL57+FL58/20+FL59/240</f>
        <v>0</v>
      </c>
      <c r="FM60" s="116">
        <f t="shared" ref="FM60" si="1439">FM57+FM58/20+FM59/240</f>
        <v>0</v>
      </c>
      <c r="FN60" s="116">
        <f t="shared" ref="FN60" si="1440">FN57+FN58/20+FN59/240</f>
        <v>0</v>
      </c>
      <c r="FO60" s="116">
        <f t="shared" ref="FO60" si="1441">FO57+FO58/20+FO59/240</f>
        <v>0</v>
      </c>
      <c r="FP60" s="116">
        <f t="shared" ref="FP60" si="1442">FP57+FP58/20+FP59/240</f>
        <v>0</v>
      </c>
      <c r="FQ60" s="116">
        <f t="shared" ref="FQ60" si="1443">FQ57+FQ58/20+FQ59/240</f>
        <v>0</v>
      </c>
      <c r="FR60" s="116">
        <f t="shared" ref="FR60" si="1444">FR57+FR58/20+FR59/240</f>
        <v>0</v>
      </c>
      <c r="FS60" s="116">
        <f t="shared" ref="FS60" si="1445">FS57+FS58/20+FS59/240</f>
        <v>0</v>
      </c>
      <c r="FT60" s="116">
        <f t="shared" ref="FT60" si="1446">FT57+FT58/20+FT59/240</f>
        <v>0</v>
      </c>
      <c r="FU60" s="116">
        <f t="shared" ref="FU60" si="1447">FU57+FU58/20+FU59/240</f>
        <v>0</v>
      </c>
      <c r="FV60" s="116">
        <f t="shared" ref="FV60" si="1448">FV57+FV58/20+FV59/240</f>
        <v>0</v>
      </c>
      <c r="FW60" s="116">
        <f t="shared" ref="FW60" si="1449">FW57+FW58/20+FW59/240</f>
        <v>0</v>
      </c>
      <c r="FX60" s="116">
        <f t="shared" ref="FX60" si="1450">FX57+FX58/20+FX59/240</f>
        <v>0</v>
      </c>
      <c r="FY60" s="116">
        <f t="shared" ref="FY60" si="1451">FY57+FY58/20+FY59/240</f>
        <v>0</v>
      </c>
      <c r="FZ60" s="116">
        <f t="shared" ref="FZ60" si="1452">FZ57+FZ58/20+FZ59/240</f>
        <v>0</v>
      </c>
      <c r="GA60" s="116">
        <f t="shared" ref="GA60" si="1453">GA57+GA58/20+GA59/240</f>
        <v>0</v>
      </c>
      <c r="GB60" s="116">
        <f t="shared" ref="GB60" si="1454">GB57+GB58/20+GB59/240</f>
        <v>0</v>
      </c>
      <c r="GC60" s="116">
        <f t="shared" ref="GC60" si="1455">GC57+GC58/20+GC59/240</f>
        <v>0</v>
      </c>
      <c r="GD60" s="116">
        <f t="shared" ref="GD60" si="1456">GD57+GD58/20+GD59/240</f>
        <v>0</v>
      </c>
      <c r="GE60" s="116">
        <f t="shared" ref="GE60" si="1457">GE57+GE58/20+GE59/240</f>
        <v>0</v>
      </c>
      <c r="GF60" s="116">
        <f t="shared" ref="GF60" si="1458">GF57+GF58/20+GF59/240</f>
        <v>0</v>
      </c>
      <c r="GG60" s="116">
        <f t="shared" ref="GG60" si="1459">GG57+GG58/20+GG59/240</f>
        <v>0</v>
      </c>
      <c r="GH60" s="116">
        <f t="shared" ref="GH60" si="1460">GH57+GH58/20+GH59/240</f>
        <v>0</v>
      </c>
      <c r="GI60" s="116">
        <f t="shared" ref="GI60" si="1461">GI57+GI58/20+GI59/240</f>
        <v>0</v>
      </c>
      <c r="GJ60" s="116">
        <f t="shared" ref="GJ60" si="1462">GJ57+GJ58/20+GJ59/240</f>
        <v>0</v>
      </c>
      <c r="GK60" s="116">
        <f t="shared" ref="GK60" si="1463">GK57+GK58/20+GK59/240</f>
        <v>0</v>
      </c>
      <c r="GL60" s="116">
        <f t="shared" ref="GL60" si="1464">GL57+GL58/20+GL59/240</f>
        <v>0</v>
      </c>
      <c r="GM60" s="116">
        <f t="shared" ref="GM60" si="1465">GM57+GM58/20+GM59/240</f>
        <v>0</v>
      </c>
      <c r="GN60" s="116">
        <f t="shared" ref="GN60" si="1466">GN57+GN58/20+GN59/240</f>
        <v>0</v>
      </c>
      <c r="GO60" s="116">
        <f t="shared" ref="GO60" si="1467">GO57+GO58/20+GO59/240</f>
        <v>0</v>
      </c>
      <c r="GP60" s="116">
        <f t="shared" ref="GP60" si="1468">GP57+GP58/20+GP59/240</f>
        <v>0</v>
      </c>
      <c r="GQ60" s="116">
        <f t="shared" ref="GQ60" si="1469">GQ57+GQ58/20+GQ59/240</f>
        <v>0</v>
      </c>
      <c r="GR60" s="116">
        <f t="shared" ref="GR60" si="1470">GR57+GR58/20+GR59/240</f>
        <v>0</v>
      </c>
      <c r="GS60" s="116">
        <f t="shared" ref="GS60" si="1471">GS57+GS58/20+GS59/240</f>
        <v>0</v>
      </c>
      <c r="GT60" s="116">
        <f t="shared" ref="GT60" si="1472">GT57+GT58/20+GT59/240</f>
        <v>0</v>
      </c>
      <c r="GU60" s="116">
        <f t="shared" ref="GU60" si="1473">GU57+GU58/20+GU59/240</f>
        <v>0</v>
      </c>
      <c r="GV60" s="116">
        <f t="shared" ref="GV60" si="1474">GV57+GV58/20+GV59/240</f>
        <v>0</v>
      </c>
      <c r="GW60" s="116">
        <f t="shared" ref="GW60" si="1475">GW57+GW58/20+GW59/240</f>
        <v>0</v>
      </c>
      <c r="GX60" s="116">
        <f t="shared" ref="GX60" si="1476">GX57+GX58/20+GX59/240</f>
        <v>0</v>
      </c>
      <c r="GY60" s="116">
        <f t="shared" ref="GY60" si="1477">GY57+GY58/20+GY59/240</f>
        <v>0</v>
      </c>
      <c r="GZ60" s="116">
        <f t="shared" ref="GZ60" si="1478">GZ57+GZ58/20+GZ59/240</f>
        <v>0</v>
      </c>
      <c r="HA60" s="116">
        <f t="shared" ref="HA60" si="1479">HA57+HA58/20+HA59/240</f>
        <v>0</v>
      </c>
      <c r="HB60" s="116">
        <f t="shared" ref="HB60" si="1480">HB57+HB58/20+HB59/240</f>
        <v>0</v>
      </c>
      <c r="HC60" s="116">
        <f t="shared" ref="HC60" si="1481">HC57+HC58/20+HC59/240</f>
        <v>0</v>
      </c>
      <c r="HD60" s="116">
        <f t="shared" ref="HD60" si="1482">HD57+HD58/20+HD59/240</f>
        <v>0</v>
      </c>
      <c r="HE60" s="116">
        <f t="shared" ref="HE60" si="1483">HE57+HE58/20+HE59/240</f>
        <v>0</v>
      </c>
      <c r="HF60" s="116">
        <f t="shared" ref="HF60" si="1484">HF57+HF58/20+HF59/240</f>
        <v>0</v>
      </c>
      <c r="HG60" s="116">
        <f t="shared" ref="HG60" si="1485">HG57+HG58/20+HG59/240</f>
        <v>0</v>
      </c>
      <c r="HH60" s="116">
        <f t="shared" ref="HH60" si="1486">HH57+HH58/20+HH59/240</f>
        <v>0</v>
      </c>
      <c r="HI60" s="116">
        <f t="shared" ref="HI60" si="1487">HI57+HI58/20+HI59/240</f>
        <v>0</v>
      </c>
      <c r="HJ60" s="116">
        <f t="shared" ref="HJ60" si="1488">HJ57+HJ58/20+HJ59/240</f>
        <v>0</v>
      </c>
      <c r="HK60" s="116">
        <f t="shared" ref="HK60" si="1489">HK57+HK58/20+HK59/240</f>
        <v>0</v>
      </c>
      <c r="HL60" s="116">
        <f t="shared" ref="HL60" si="1490">HL57+HL58/20+HL59/240</f>
        <v>0</v>
      </c>
      <c r="HM60" s="116">
        <f t="shared" ref="HM60" si="1491">HM57+HM58/20+HM59/240</f>
        <v>0</v>
      </c>
      <c r="HN60" s="116">
        <f t="shared" ref="HN60" si="1492">HN57+HN58/20+HN59/240</f>
        <v>0</v>
      </c>
      <c r="HO60" s="116">
        <f t="shared" ref="HO60" si="1493">HO57+HO58/20+HO59/240</f>
        <v>0</v>
      </c>
      <c r="HP60" s="116">
        <f t="shared" ref="HP60" si="1494">HP57+HP58/20+HP59/240</f>
        <v>0</v>
      </c>
      <c r="HQ60" s="116">
        <f t="shared" ref="HQ60" si="1495">HQ57+HQ58/20+HQ59/240</f>
        <v>0</v>
      </c>
      <c r="HR60" s="116">
        <f t="shared" ref="HR60" si="1496">HR57+HR58/20+HR59/240</f>
        <v>0</v>
      </c>
      <c r="HS60" s="116">
        <f t="shared" ref="HS60" si="1497">HS57+HS58/20+HS59/240</f>
        <v>0</v>
      </c>
      <c r="HT60" s="116">
        <f t="shared" ref="HT60" si="1498">HT57+HT58/20+HT59/240</f>
        <v>0</v>
      </c>
      <c r="HU60" s="116">
        <f t="shared" ref="HU60" si="1499">HU57+HU58/20+HU59/240</f>
        <v>0</v>
      </c>
      <c r="HV60" s="116">
        <f t="shared" ref="HV60" si="1500">HV57+HV58/20+HV59/240</f>
        <v>0</v>
      </c>
      <c r="HW60" s="116">
        <f t="shared" ref="HW60" si="1501">HW57+HW58/20+HW59/240</f>
        <v>0</v>
      </c>
      <c r="HX60" s="116">
        <f t="shared" ref="HX60" si="1502">HX57+HX58/20+HX59/240</f>
        <v>0</v>
      </c>
      <c r="HY60" s="116">
        <f t="shared" ref="HY60" si="1503">HY57+HY58/20+HY59/240</f>
        <v>0</v>
      </c>
      <c r="HZ60" s="116">
        <f t="shared" ref="HZ60" si="1504">HZ57+HZ58/20+HZ59/240</f>
        <v>0</v>
      </c>
      <c r="IA60" s="116">
        <f t="shared" ref="IA60" si="1505">IA57+IA58/20+IA59/240</f>
        <v>0</v>
      </c>
      <c r="IB60" s="116">
        <f t="shared" ref="IB60" si="1506">IB57+IB58/20+IB59/240</f>
        <v>0</v>
      </c>
      <c r="IC60" s="116">
        <f t="shared" ref="IC60" si="1507">IC57+IC58/20+IC59/240</f>
        <v>0</v>
      </c>
      <c r="ID60" s="116">
        <f t="shared" ref="ID60" si="1508">ID57+ID58/20+ID59/240</f>
        <v>0</v>
      </c>
      <c r="IE60" s="116">
        <f t="shared" ref="IE60" si="1509">IE57+IE58/20+IE59/240</f>
        <v>0</v>
      </c>
      <c r="IF60" s="116">
        <f t="shared" ref="IF60" si="1510">IF57+IF58/20+IF59/240</f>
        <v>0</v>
      </c>
      <c r="IG60" s="116">
        <f t="shared" ref="IG60" si="1511">IG57+IG58/20+IG59/240</f>
        <v>0</v>
      </c>
      <c r="IH60" s="116">
        <f t="shared" ref="IH60" si="1512">IH57+IH58/20+IH59/240</f>
        <v>0</v>
      </c>
      <c r="II60" s="116">
        <f t="shared" ref="II60" si="1513">II57+II58/20+II59/240</f>
        <v>0</v>
      </c>
      <c r="IJ60" s="116">
        <f t="shared" ref="IJ60" si="1514">IJ57+IJ58/20+IJ59/240</f>
        <v>0</v>
      </c>
      <c r="IK60" s="116">
        <f t="shared" ref="IK60" si="1515">IK57+IK58/20+IK59/240</f>
        <v>0</v>
      </c>
      <c r="IL60" s="116">
        <f t="shared" ref="IL60" si="1516">IL57+IL58/20+IL59/240</f>
        <v>0</v>
      </c>
      <c r="IM60" s="116">
        <f t="shared" ref="IM60" si="1517">IM57+IM58/20+IM59/240</f>
        <v>0</v>
      </c>
      <c r="IN60" s="116">
        <f t="shared" ref="IN60" si="1518">IN57+IN58/20+IN59/240</f>
        <v>0</v>
      </c>
      <c r="IO60" s="116">
        <f t="shared" ref="IO60" si="1519">IO57+IO58/20+IO59/240</f>
        <v>0</v>
      </c>
      <c r="IP60" s="116">
        <f t="shared" ref="IP60" si="1520">IP57+IP58/20+IP59/240</f>
        <v>0</v>
      </c>
      <c r="IQ60" s="116">
        <f t="shared" ref="IQ60" si="1521">IQ57+IQ58/20+IQ59/240</f>
        <v>0</v>
      </c>
      <c r="IR60" s="116">
        <f t="shared" ref="IR60" si="1522">IR57+IR58/20+IR59/240</f>
        <v>0</v>
      </c>
      <c r="IS60" s="116">
        <f t="shared" ref="IS60" si="1523">IS57+IS58/20+IS59/240</f>
        <v>0</v>
      </c>
      <c r="IT60" s="116">
        <f t="shared" ref="IT60" si="1524">IT57+IT58/20+IT59/240</f>
        <v>0</v>
      </c>
      <c r="IU60" s="116">
        <f t="shared" ref="IU60" si="1525">IU57+IU58/20+IU59/240</f>
        <v>0</v>
      </c>
      <c r="IV60" s="116">
        <f t="shared" ref="IV60:LG60" si="1526">IV57+IV58/20+IV59/240</f>
        <v>0</v>
      </c>
      <c r="IW60" s="116">
        <f t="shared" si="1526"/>
        <v>0</v>
      </c>
      <c r="IX60" s="116">
        <f t="shared" si="1526"/>
        <v>0</v>
      </c>
      <c r="IY60" s="116">
        <f t="shared" si="1526"/>
        <v>0</v>
      </c>
      <c r="IZ60" s="116">
        <f t="shared" si="1526"/>
        <v>0</v>
      </c>
      <c r="JA60" s="116">
        <f t="shared" si="1526"/>
        <v>0</v>
      </c>
      <c r="JB60" s="116">
        <f t="shared" si="1526"/>
        <v>0</v>
      </c>
      <c r="JC60" s="116">
        <f t="shared" si="1526"/>
        <v>0</v>
      </c>
      <c r="JD60" s="116">
        <f t="shared" si="1526"/>
        <v>0</v>
      </c>
      <c r="JE60" s="116">
        <f t="shared" si="1526"/>
        <v>0</v>
      </c>
      <c r="JF60" s="116">
        <f t="shared" si="1526"/>
        <v>0</v>
      </c>
      <c r="JG60" s="116">
        <f t="shared" si="1526"/>
        <v>0</v>
      </c>
      <c r="JH60" s="116">
        <f t="shared" si="1526"/>
        <v>0</v>
      </c>
      <c r="JI60" s="116">
        <f t="shared" si="1526"/>
        <v>0</v>
      </c>
      <c r="JJ60" s="116">
        <f t="shared" si="1526"/>
        <v>0</v>
      </c>
      <c r="JK60" s="116">
        <f t="shared" si="1526"/>
        <v>0</v>
      </c>
      <c r="JL60" s="116">
        <f t="shared" si="1526"/>
        <v>0</v>
      </c>
      <c r="JM60" s="116">
        <f t="shared" si="1526"/>
        <v>0</v>
      </c>
      <c r="JN60" s="116">
        <f t="shared" si="1526"/>
        <v>0</v>
      </c>
      <c r="JO60" s="116">
        <f t="shared" si="1526"/>
        <v>0</v>
      </c>
      <c r="JP60" s="116">
        <f t="shared" si="1526"/>
        <v>0</v>
      </c>
      <c r="JQ60" s="116">
        <f t="shared" si="1526"/>
        <v>0</v>
      </c>
      <c r="JR60" s="116">
        <f t="shared" si="1526"/>
        <v>0</v>
      </c>
      <c r="JS60" s="116">
        <f t="shared" si="1526"/>
        <v>0</v>
      </c>
      <c r="JT60" s="116">
        <f t="shared" si="1526"/>
        <v>0</v>
      </c>
      <c r="JU60" s="116">
        <f t="shared" si="1526"/>
        <v>0</v>
      </c>
      <c r="JV60" s="116">
        <f t="shared" si="1526"/>
        <v>0</v>
      </c>
      <c r="JW60" s="116">
        <f t="shared" si="1526"/>
        <v>0</v>
      </c>
      <c r="JX60" s="116">
        <f t="shared" si="1526"/>
        <v>0</v>
      </c>
      <c r="JY60" s="116">
        <f t="shared" si="1526"/>
        <v>0</v>
      </c>
      <c r="JZ60" s="116">
        <f t="shared" si="1526"/>
        <v>0</v>
      </c>
      <c r="KA60" s="116">
        <f t="shared" si="1526"/>
        <v>0</v>
      </c>
      <c r="KB60" s="116">
        <f t="shared" si="1526"/>
        <v>0</v>
      </c>
      <c r="KC60" s="116">
        <f t="shared" si="1526"/>
        <v>0</v>
      </c>
      <c r="KD60" s="116">
        <f t="shared" si="1526"/>
        <v>0</v>
      </c>
      <c r="KE60" s="116">
        <f t="shared" si="1526"/>
        <v>0</v>
      </c>
      <c r="KF60" s="116">
        <f t="shared" si="1526"/>
        <v>0</v>
      </c>
      <c r="KG60" s="116">
        <f t="shared" si="1526"/>
        <v>0</v>
      </c>
      <c r="KH60" s="116">
        <f t="shared" si="1526"/>
        <v>0</v>
      </c>
      <c r="KI60" s="116">
        <f t="shared" si="1526"/>
        <v>0</v>
      </c>
      <c r="KJ60" s="116">
        <f t="shared" si="1526"/>
        <v>0</v>
      </c>
      <c r="KK60" s="116">
        <f t="shared" si="1526"/>
        <v>0</v>
      </c>
      <c r="KL60" s="116">
        <f t="shared" si="1526"/>
        <v>0</v>
      </c>
      <c r="KM60" s="116">
        <f t="shared" si="1526"/>
        <v>0</v>
      </c>
      <c r="KN60" s="116">
        <f t="shared" si="1526"/>
        <v>0</v>
      </c>
      <c r="KO60" s="116">
        <f t="shared" si="1526"/>
        <v>0</v>
      </c>
      <c r="KP60" s="116">
        <f t="shared" si="1526"/>
        <v>0</v>
      </c>
      <c r="KQ60" s="116">
        <f t="shared" si="1526"/>
        <v>0</v>
      </c>
      <c r="KR60" s="116">
        <f t="shared" si="1526"/>
        <v>0</v>
      </c>
      <c r="KS60" s="116">
        <f t="shared" si="1526"/>
        <v>0</v>
      </c>
      <c r="KT60" s="116">
        <f t="shared" si="1526"/>
        <v>0</v>
      </c>
      <c r="KU60" s="116">
        <f t="shared" si="1526"/>
        <v>0</v>
      </c>
      <c r="KV60" s="116">
        <f t="shared" si="1526"/>
        <v>0</v>
      </c>
      <c r="KW60" s="116">
        <f t="shared" si="1526"/>
        <v>0</v>
      </c>
      <c r="KX60" s="116">
        <f t="shared" si="1526"/>
        <v>0</v>
      </c>
      <c r="KY60" s="116">
        <f t="shared" si="1526"/>
        <v>0</v>
      </c>
      <c r="KZ60" s="116">
        <f t="shared" si="1526"/>
        <v>0</v>
      </c>
      <c r="LA60" s="116">
        <f t="shared" si="1526"/>
        <v>0</v>
      </c>
      <c r="LB60" s="116">
        <f t="shared" si="1526"/>
        <v>0</v>
      </c>
      <c r="LC60" s="116">
        <f t="shared" si="1526"/>
        <v>0</v>
      </c>
      <c r="LD60" s="116">
        <f t="shared" si="1526"/>
        <v>0</v>
      </c>
      <c r="LE60" s="116">
        <f t="shared" si="1526"/>
        <v>0</v>
      </c>
      <c r="LF60" s="116">
        <f t="shared" si="1526"/>
        <v>0</v>
      </c>
      <c r="LG60" s="116">
        <f t="shared" si="1526"/>
        <v>0</v>
      </c>
      <c r="LH60" s="116">
        <f t="shared" ref="LH60:LP60" si="1527">LH57+LH58/20+LH59/240</f>
        <v>0</v>
      </c>
      <c r="LI60" s="116">
        <f t="shared" si="1527"/>
        <v>0</v>
      </c>
      <c r="LJ60" s="116">
        <f t="shared" si="1527"/>
        <v>0</v>
      </c>
      <c r="LK60" s="116">
        <f t="shared" si="1527"/>
        <v>0</v>
      </c>
      <c r="LL60" s="116">
        <f t="shared" si="1527"/>
        <v>0</v>
      </c>
      <c r="LM60" s="116">
        <f t="shared" si="1527"/>
        <v>0</v>
      </c>
      <c r="LN60" s="116">
        <f t="shared" si="1527"/>
        <v>0</v>
      </c>
      <c r="LO60" s="116">
        <f t="shared" si="1527"/>
        <v>0</v>
      </c>
      <c r="LP60" s="116">
        <f t="shared" si="1527"/>
        <v>0</v>
      </c>
      <c r="LQ60" s="116">
        <f t="shared" ref="LQ60:LW60" si="1528">LQ57+LQ58/20+LQ59/240</f>
        <v>0</v>
      </c>
      <c r="LR60" s="116">
        <f t="shared" si="1528"/>
        <v>0</v>
      </c>
      <c r="LS60" s="116">
        <f t="shared" si="1528"/>
        <v>0</v>
      </c>
      <c r="LT60" s="116">
        <f t="shared" si="1528"/>
        <v>0</v>
      </c>
      <c r="LU60" s="116">
        <f t="shared" si="1528"/>
        <v>0</v>
      </c>
      <c r="LV60" s="116">
        <f t="shared" si="1528"/>
        <v>0</v>
      </c>
      <c r="LW60" s="116">
        <f t="shared" si="1528"/>
        <v>0</v>
      </c>
      <c r="LX60" s="116">
        <v>0</v>
      </c>
      <c r="LY60" s="116">
        <v>0</v>
      </c>
      <c r="LZ60" s="116">
        <v>0</v>
      </c>
      <c r="MA60" s="116">
        <v>0</v>
      </c>
      <c r="MB60" s="116">
        <v>0</v>
      </c>
      <c r="MC60" s="116">
        <v>0</v>
      </c>
      <c r="MD60" s="116">
        <v>0</v>
      </c>
      <c r="ME60" s="116">
        <v>0</v>
      </c>
      <c r="MF60" s="116">
        <v>0</v>
      </c>
      <c r="MG60" s="116">
        <v>0</v>
      </c>
    </row>
    <row r="61" spans="1:345">
      <c r="A61" s="12" t="s">
        <v>289</v>
      </c>
      <c r="EL61" s="12">
        <v>7190</v>
      </c>
      <c r="EM61" s="12">
        <v>7190</v>
      </c>
      <c r="EN61" s="12">
        <v>7190</v>
      </c>
      <c r="EO61" s="12">
        <v>7190</v>
      </c>
      <c r="EP61" s="12">
        <v>7190</v>
      </c>
      <c r="EQ61" s="12">
        <v>7190</v>
      </c>
      <c r="ER61" s="12">
        <v>7190</v>
      </c>
      <c r="ES61" s="12">
        <v>7190</v>
      </c>
      <c r="ET61" s="12">
        <v>7190</v>
      </c>
      <c r="EU61" s="12">
        <v>7190</v>
      </c>
      <c r="EV61" s="12">
        <v>7190</v>
      </c>
      <c r="EW61" s="12">
        <v>7190</v>
      </c>
      <c r="EX61" s="12">
        <v>7190</v>
      </c>
      <c r="EY61" s="12">
        <v>7190</v>
      </c>
      <c r="EZ61" s="12">
        <v>7190</v>
      </c>
      <c r="FA61" s="12">
        <v>7190</v>
      </c>
      <c r="FB61" s="12">
        <v>7190</v>
      </c>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32"/>
      <c r="LY61" s="32"/>
      <c r="LZ61" s="32"/>
      <c r="MA61" s="32"/>
      <c r="MB61" s="32"/>
      <c r="MC61" s="32"/>
      <c r="MD61" s="32"/>
      <c r="ME61" s="32"/>
      <c r="MF61" s="32"/>
      <c r="MG61" s="32"/>
    </row>
    <row r="62" spans="1:345">
      <c r="A62" s="12" t="s">
        <v>290</v>
      </c>
      <c r="EL62">
        <v>5</v>
      </c>
      <c r="EM62">
        <v>5</v>
      </c>
      <c r="EN62">
        <v>5</v>
      </c>
      <c r="EO62">
        <v>5</v>
      </c>
      <c r="EP62">
        <v>5</v>
      </c>
      <c r="EQ62">
        <v>5</v>
      </c>
      <c r="ER62">
        <v>5</v>
      </c>
      <c r="ES62">
        <v>5</v>
      </c>
      <c r="ET62">
        <v>5</v>
      </c>
      <c r="EU62">
        <v>5</v>
      </c>
      <c r="EV62">
        <v>5</v>
      </c>
      <c r="EW62">
        <v>5</v>
      </c>
      <c r="EX62">
        <v>5</v>
      </c>
      <c r="EY62">
        <v>5</v>
      </c>
      <c r="EZ62">
        <v>5</v>
      </c>
      <c r="FA62">
        <v>5</v>
      </c>
      <c r="FB62">
        <v>5</v>
      </c>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32"/>
      <c r="LY62" s="32"/>
      <c r="LZ62" s="32"/>
      <c r="MA62" s="32"/>
      <c r="MB62" s="32"/>
      <c r="MC62" s="32"/>
      <c r="MD62" s="32"/>
      <c r="ME62" s="32"/>
      <c r="MF62" s="32"/>
      <c r="MG62" s="32"/>
    </row>
    <row r="63" spans="1:345">
      <c r="A63" s="12" t="s">
        <v>291</v>
      </c>
      <c r="EL63">
        <v>8</v>
      </c>
      <c r="EM63">
        <v>8</v>
      </c>
      <c r="EN63">
        <v>8</v>
      </c>
      <c r="EO63">
        <v>8</v>
      </c>
      <c r="EP63">
        <v>8</v>
      </c>
      <c r="EQ63">
        <v>8</v>
      </c>
      <c r="ER63">
        <v>8</v>
      </c>
      <c r="ES63">
        <v>8</v>
      </c>
      <c r="ET63">
        <v>8</v>
      </c>
      <c r="EU63">
        <v>8</v>
      </c>
      <c r="EV63">
        <v>8</v>
      </c>
      <c r="EW63">
        <v>8</v>
      </c>
      <c r="EX63">
        <v>8</v>
      </c>
      <c r="EY63">
        <v>8</v>
      </c>
      <c r="EZ63">
        <v>8</v>
      </c>
      <c r="FA63">
        <v>8</v>
      </c>
      <c r="FB63">
        <v>8</v>
      </c>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32"/>
      <c r="LY63" s="32"/>
      <c r="LZ63" s="32"/>
      <c r="MA63" s="32"/>
      <c r="MB63" s="32"/>
      <c r="MC63" s="32"/>
      <c r="MD63" s="32"/>
      <c r="ME63" s="32"/>
      <c r="MF63" s="32"/>
      <c r="MG63" s="32"/>
    </row>
    <row r="64" spans="1:345" s="3" customFormat="1">
      <c r="A64" s="3" t="s">
        <v>292</v>
      </c>
      <c r="B64" s="116">
        <f>B61+B62/20+B63/240</f>
        <v>0</v>
      </c>
      <c r="C64" s="116">
        <f t="shared" ref="C64" si="1529">C61+C62/20+C63/240</f>
        <v>0</v>
      </c>
      <c r="D64" s="116">
        <f t="shared" ref="D64" si="1530">D61+D62/20+D63/240</f>
        <v>0</v>
      </c>
      <c r="E64" s="116">
        <f t="shared" ref="E64" si="1531">E61+E62/20+E63/240</f>
        <v>0</v>
      </c>
      <c r="F64" s="116">
        <f t="shared" ref="F64" si="1532">F61+F62/20+F63/240</f>
        <v>0</v>
      </c>
      <c r="G64" s="116">
        <f t="shared" ref="G64" si="1533">G61+G62/20+G63/240</f>
        <v>0</v>
      </c>
      <c r="H64" s="116">
        <f t="shared" ref="H64" si="1534">H61+H62/20+H63/240</f>
        <v>0</v>
      </c>
      <c r="I64" s="116">
        <f t="shared" ref="I64" si="1535">I61+I62/20+I63/240</f>
        <v>0</v>
      </c>
      <c r="J64" s="116">
        <f t="shared" ref="J64" si="1536">J61+J62/20+J63/240</f>
        <v>0</v>
      </c>
      <c r="K64" s="116">
        <f t="shared" ref="K64" si="1537">K61+K62/20+K63/240</f>
        <v>0</v>
      </c>
      <c r="L64" s="116">
        <f t="shared" ref="L64" si="1538">L61+L62/20+L63/240</f>
        <v>0</v>
      </c>
      <c r="M64" s="116">
        <f t="shared" ref="M64" si="1539">M61+M62/20+M63/240</f>
        <v>0</v>
      </c>
      <c r="N64" s="116">
        <f t="shared" ref="N64" si="1540">N61+N62/20+N63/240</f>
        <v>0</v>
      </c>
      <c r="O64" s="116">
        <f t="shared" ref="O64" si="1541">O61+O62/20+O63/240</f>
        <v>0</v>
      </c>
      <c r="P64" s="116">
        <f t="shared" ref="P64" si="1542">P61+P62/20+P63/240</f>
        <v>0</v>
      </c>
      <c r="Q64" s="116">
        <f t="shared" ref="Q64" si="1543">Q61+Q62/20+Q63/240</f>
        <v>0</v>
      </c>
      <c r="R64" s="116">
        <f t="shared" ref="R64" si="1544">R61+R62/20+R63/240</f>
        <v>0</v>
      </c>
      <c r="S64" s="116">
        <f t="shared" ref="S64" si="1545">S61+S62/20+S63/240</f>
        <v>0</v>
      </c>
      <c r="T64" s="116">
        <f t="shared" ref="T64" si="1546">T61+T62/20+T63/240</f>
        <v>0</v>
      </c>
      <c r="U64" s="116">
        <f t="shared" ref="U64" si="1547">U61+U62/20+U63/240</f>
        <v>0</v>
      </c>
      <c r="V64" s="116">
        <f t="shared" ref="V64" si="1548">V61+V62/20+V63/240</f>
        <v>0</v>
      </c>
      <c r="W64" s="116">
        <f t="shared" ref="W64" si="1549">W61+W62/20+W63/240</f>
        <v>0</v>
      </c>
      <c r="X64" s="116">
        <f t="shared" ref="X64" si="1550">X61+X62/20+X63/240</f>
        <v>0</v>
      </c>
      <c r="Y64" s="116">
        <f t="shared" ref="Y64" si="1551">Y61+Y62/20+Y63/240</f>
        <v>0</v>
      </c>
      <c r="Z64" s="116">
        <f t="shared" ref="Z64" si="1552">Z61+Z62/20+Z63/240</f>
        <v>0</v>
      </c>
      <c r="AA64" s="116">
        <f t="shared" ref="AA64" si="1553">AA61+AA62/20+AA63/240</f>
        <v>0</v>
      </c>
      <c r="AB64" s="116">
        <f t="shared" ref="AB64" si="1554">AB61+AB62/20+AB63/240</f>
        <v>0</v>
      </c>
      <c r="AC64" s="116">
        <f t="shared" ref="AC64" si="1555">AC61+AC62/20+AC63/240</f>
        <v>0</v>
      </c>
      <c r="AD64" s="116">
        <f t="shared" ref="AD64" si="1556">AD61+AD62/20+AD63/240</f>
        <v>0</v>
      </c>
      <c r="AE64" s="116">
        <f t="shared" ref="AE64" si="1557">AE61+AE62/20+AE63/240</f>
        <v>0</v>
      </c>
      <c r="AF64" s="116">
        <f t="shared" ref="AF64" si="1558">AF61+AF62/20+AF63/240</f>
        <v>0</v>
      </c>
      <c r="AG64" s="116">
        <f t="shared" ref="AG64" si="1559">AG61+AG62/20+AG63/240</f>
        <v>0</v>
      </c>
      <c r="AH64" s="116">
        <f t="shared" ref="AH64" si="1560">AH61+AH62/20+AH63/240</f>
        <v>0</v>
      </c>
      <c r="AI64" s="116">
        <f t="shared" ref="AI64" si="1561">AI61+AI62/20+AI63/240</f>
        <v>0</v>
      </c>
      <c r="AJ64" s="116">
        <f t="shared" ref="AJ64" si="1562">AJ61+AJ62/20+AJ63/240</f>
        <v>0</v>
      </c>
      <c r="AK64" s="116">
        <f t="shared" ref="AK64" si="1563">AK61+AK62/20+AK63/240</f>
        <v>0</v>
      </c>
      <c r="AL64" s="116">
        <f t="shared" ref="AL64" si="1564">AL61+AL62/20+AL63/240</f>
        <v>0</v>
      </c>
      <c r="AM64" s="116">
        <f t="shared" ref="AM64" si="1565">AM61+AM62/20+AM63/240</f>
        <v>0</v>
      </c>
      <c r="AN64" s="116">
        <f t="shared" ref="AN64" si="1566">AN61+AN62/20+AN63/240</f>
        <v>0</v>
      </c>
      <c r="AO64" s="116">
        <f t="shared" ref="AO64" si="1567">AO61+AO62/20+AO63/240</f>
        <v>0</v>
      </c>
      <c r="AP64" s="116">
        <f t="shared" ref="AP64" si="1568">AP61+AP62/20+AP63/240</f>
        <v>0</v>
      </c>
      <c r="AQ64" s="116">
        <f t="shared" ref="AQ64" si="1569">AQ61+AQ62/20+AQ63/240</f>
        <v>0</v>
      </c>
      <c r="AR64" s="116">
        <f t="shared" ref="AR64" si="1570">AR61+AR62/20+AR63/240</f>
        <v>0</v>
      </c>
      <c r="AS64" s="116">
        <f t="shared" ref="AS64" si="1571">AS61+AS62/20+AS63/240</f>
        <v>0</v>
      </c>
      <c r="AT64" s="116">
        <f t="shared" ref="AT64" si="1572">AT61+AT62/20+AT63/240</f>
        <v>0</v>
      </c>
      <c r="AU64" s="116">
        <f t="shared" ref="AU64" si="1573">AU61+AU62/20+AU63/240</f>
        <v>0</v>
      </c>
      <c r="AV64" s="116">
        <f t="shared" ref="AV64" si="1574">AV61+AV62/20+AV63/240</f>
        <v>0</v>
      </c>
      <c r="AW64" s="116">
        <f t="shared" ref="AW64" si="1575">AW61+AW62/20+AW63/240</f>
        <v>0</v>
      </c>
      <c r="AX64" s="116">
        <f t="shared" ref="AX64" si="1576">AX61+AX62/20+AX63/240</f>
        <v>0</v>
      </c>
      <c r="AY64" s="116">
        <f t="shared" ref="AY64" si="1577">AY61+AY62/20+AY63/240</f>
        <v>0</v>
      </c>
      <c r="AZ64" s="116">
        <f t="shared" ref="AZ64" si="1578">AZ61+AZ62/20+AZ63/240</f>
        <v>0</v>
      </c>
      <c r="BA64" s="116">
        <f t="shared" ref="BA64" si="1579">BA61+BA62/20+BA63/240</f>
        <v>0</v>
      </c>
      <c r="BB64" s="116">
        <f t="shared" ref="BB64" si="1580">BB61+BB62/20+BB63/240</f>
        <v>0</v>
      </c>
      <c r="BC64" s="116">
        <f t="shared" ref="BC64" si="1581">BC61+BC62/20+BC63/240</f>
        <v>0</v>
      </c>
      <c r="BD64" s="116">
        <f t="shared" ref="BD64" si="1582">BD61+BD62/20+BD63/240</f>
        <v>0</v>
      </c>
      <c r="BE64" s="116">
        <f t="shared" ref="BE64" si="1583">BE61+BE62/20+BE63/240</f>
        <v>0</v>
      </c>
      <c r="BF64" s="116">
        <f t="shared" ref="BF64" si="1584">BF61+BF62/20+BF63/240</f>
        <v>0</v>
      </c>
      <c r="BG64" s="116">
        <f t="shared" ref="BG64" si="1585">BG61+BG62/20+BG63/240</f>
        <v>0</v>
      </c>
      <c r="BH64" s="116">
        <f t="shared" ref="BH64" si="1586">BH61+BH62/20+BH63/240</f>
        <v>0</v>
      </c>
      <c r="BI64" s="116">
        <f t="shared" ref="BI64" si="1587">BI61+BI62/20+BI63/240</f>
        <v>0</v>
      </c>
      <c r="BJ64" s="116">
        <f t="shared" ref="BJ64" si="1588">BJ61+BJ62/20+BJ63/240</f>
        <v>0</v>
      </c>
      <c r="BK64" s="116">
        <f t="shared" ref="BK64" si="1589">BK61+BK62/20+BK63/240</f>
        <v>0</v>
      </c>
      <c r="BL64" s="116">
        <f t="shared" ref="BL64" si="1590">BL61+BL62/20+BL63/240</f>
        <v>0</v>
      </c>
      <c r="BM64" s="116">
        <f t="shared" ref="BM64" si="1591">BM61+BM62/20+BM63/240</f>
        <v>0</v>
      </c>
      <c r="BN64" s="116">
        <f t="shared" ref="BN64" si="1592">BN61+BN62/20+BN63/240</f>
        <v>0</v>
      </c>
      <c r="BO64" s="116">
        <f t="shared" ref="BO64" si="1593">BO61+BO62/20+BO63/240</f>
        <v>0</v>
      </c>
      <c r="BP64" s="116">
        <f t="shared" ref="BP64" si="1594">BP61+BP62/20+BP63/240</f>
        <v>0</v>
      </c>
      <c r="BQ64" s="116">
        <f t="shared" ref="BQ64" si="1595">BQ61+BQ62/20+BQ63/240</f>
        <v>0</v>
      </c>
      <c r="BR64" s="116">
        <f t="shared" ref="BR64" si="1596">BR61+BR62/20+BR63/240</f>
        <v>0</v>
      </c>
      <c r="BS64" s="116">
        <f t="shared" ref="BS64" si="1597">BS61+BS62/20+BS63/240</f>
        <v>0</v>
      </c>
      <c r="BT64" s="116">
        <f t="shared" ref="BT64" si="1598">BT61+BT62/20+BT63/240</f>
        <v>0</v>
      </c>
      <c r="BU64" s="116">
        <f t="shared" ref="BU64" si="1599">BU61+BU62/20+BU63/240</f>
        <v>0</v>
      </c>
      <c r="BV64" s="116">
        <f t="shared" ref="BV64" si="1600">BV61+BV62/20+BV63/240</f>
        <v>0</v>
      </c>
      <c r="BW64" s="116">
        <f t="shared" ref="BW64" si="1601">BW61+BW62/20+BW63/240</f>
        <v>0</v>
      </c>
      <c r="BX64" s="116">
        <f t="shared" ref="BX64" si="1602">BX61+BX62/20+BX63/240</f>
        <v>0</v>
      </c>
      <c r="BY64" s="116">
        <f t="shared" ref="BY64" si="1603">BY61+BY62/20+BY63/240</f>
        <v>0</v>
      </c>
      <c r="BZ64" s="116">
        <f t="shared" ref="BZ64" si="1604">BZ61+BZ62/20+BZ63/240</f>
        <v>0</v>
      </c>
      <c r="CA64" s="116">
        <f t="shared" ref="CA64" si="1605">CA61+CA62/20+CA63/240</f>
        <v>0</v>
      </c>
      <c r="CB64" s="116">
        <f t="shared" ref="CB64" si="1606">CB61+CB62/20+CB63/240</f>
        <v>0</v>
      </c>
      <c r="CC64" s="116">
        <f t="shared" ref="CC64" si="1607">CC61+CC62/20+CC63/240</f>
        <v>0</v>
      </c>
      <c r="CD64" s="116">
        <f t="shared" ref="CD64" si="1608">CD61+CD62/20+CD63/240</f>
        <v>0</v>
      </c>
      <c r="CE64" s="116">
        <f t="shared" ref="CE64" si="1609">CE61+CE62/20+CE63/240</f>
        <v>0</v>
      </c>
      <c r="CF64" s="116">
        <f t="shared" ref="CF64" si="1610">CF61+CF62/20+CF63/240</f>
        <v>0</v>
      </c>
      <c r="CG64" s="116">
        <f t="shared" ref="CG64" si="1611">CG61+CG62/20+CG63/240</f>
        <v>0</v>
      </c>
      <c r="CH64" s="116">
        <f t="shared" ref="CH64" si="1612">CH61+CH62/20+CH63/240</f>
        <v>0</v>
      </c>
      <c r="CI64" s="116">
        <f t="shared" ref="CI64" si="1613">CI61+CI62/20+CI63/240</f>
        <v>0</v>
      </c>
      <c r="CJ64" s="116">
        <f t="shared" ref="CJ64" si="1614">CJ61+CJ62/20+CJ63/240</f>
        <v>0</v>
      </c>
      <c r="CK64" s="116">
        <f t="shared" ref="CK64" si="1615">CK61+CK62/20+CK63/240</f>
        <v>0</v>
      </c>
      <c r="CL64" s="116">
        <f t="shared" ref="CL64" si="1616">CL61+CL62/20+CL63/240</f>
        <v>0</v>
      </c>
      <c r="CM64" s="116">
        <f t="shared" ref="CM64" si="1617">CM61+CM62/20+CM63/240</f>
        <v>0</v>
      </c>
      <c r="CN64" s="116">
        <f t="shared" ref="CN64" si="1618">CN61+CN62/20+CN63/240</f>
        <v>0</v>
      </c>
      <c r="CO64" s="116">
        <f t="shared" ref="CO64" si="1619">CO61+CO62/20+CO63/240</f>
        <v>0</v>
      </c>
      <c r="CP64" s="116">
        <f t="shared" ref="CP64" si="1620">CP61+CP62/20+CP63/240</f>
        <v>0</v>
      </c>
      <c r="CQ64" s="116">
        <f t="shared" ref="CQ64" si="1621">CQ61+CQ62/20+CQ63/240</f>
        <v>0</v>
      </c>
      <c r="CR64" s="116">
        <f t="shared" ref="CR64" si="1622">CR61+CR62/20+CR63/240</f>
        <v>0</v>
      </c>
      <c r="CS64" s="116">
        <f t="shared" ref="CS64" si="1623">CS61+CS62/20+CS63/240</f>
        <v>0</v>
      </c>
      <c r="CT64" s="116">
        <f t="shared" ref="CT64" si="1624">CT61+CT62/20+CT63/240</f>
        <v>0</v>
      </c>
      <c r="CU64" s="116">
        <f t="shared" ref="CU64" si="1625">CU61+CU62/20+CU63/240</f>
        <v>0</v>
      </c>
      <c r="CV64" s="116">
        <f t="shared" ref="CV64" si="1626">CV61+CV62/20+CV63/240</f>
        <v>0</v>
      </c>
      <c r="CW64" s="116">
        <f t="shared" ref="CW64" si="1627">CW61+CW62/20+CW63/240</f>
        <v>0</v>
      </c>
      <c r="CX64" s="116">
        <f t="shared" ref="CX64" si="1628">CX61+CX62/20+CX63/240</f>
        <v>0</v>
      </c>
      <c r="CY64" s="116">
        <f t="shared" ref="CY64" si="1629">CY61+CY62/20+CY63/240</f>
        <v>0</v>
      </c>
      <c r="CZ64" s="116">
        <f t="shared" ref="CZ64" si="1630">CZ61+CZ62/20+CZ63/240</f>
        <v>0</v>
      </c>
      <c r="DA64" s="116">
        <f t="shared" ref="DA64" si="1631">DA61+DA62/20+DA63/240</f>
        <v>0</v>
      </c>
      <c r="DB64" s="116">
        <f t="shared" ref="DB64" si="1632">DB61+DB62/20+DB63/240</f>
        <v>0</v>
      </c>
      <c r="DC64" s="116">
        <f t="shared" ref="DC64" si="1633">DC61+DC62/20+DC63/240</f>
        <v>0</v>
      </c>
      <c r="DD64" s="116">
        <f t="shared" ref="DD64" si="1634">DD61+DD62/20+DD63/240</f>
        <v>0</v>
      </c>
      <c r="DE64" s="116">
        <f t="shared" ref="DE64" si="1635">DE61+DE62/20+DE63/240</f>
        <v>0</v>
      </c>
      <c r="DF64" s="116">
        <f t="shared" ref="DF64" si="1636">DF61+DF62/20+DF63/240</f>
        <v>0</v>
      </c>
      <c r="DG64" s="116">
        <f t="shared" ref="DG64" si="1637">DG61+DG62/20+DG63/240</f>
        <v>0</v>
      </c>
      <c r="DH64" s="116">
        <f t="shared" ref="DH64" si="1638">DH61+DH62/20+DH63/240</f>
        <v>0</v>
      </c>
      <c r="DI64" s="116">
        <f t="shared" ref="DI64" si="1639">DI61+DI62/20+DI63/240</f>
        <v>0</v>
      </c>
      <c r="DJ64" s="116">
        <f t="shared" ref="DJ64" si="1640">DJ61+DJ62/20+DJ63/240</f>
        <v>0</v>
      </c>
      <c r="DK64" s="116">
        <f t="shared" ref="DK64" si="1641">DK61+DK62/20+DK63/240</f>
        <v>0</v>
      </c>
      <c r="DL64" s="116">
        <f t="shared" ref="DL64" si="1642">DL61+DL62/20+DL63/240</f>
        <v>0</v>
      </c>
      <c r="DM64" s="116">
        <f t="shared" ref="DM64" si="1643">DM61+DM62/20+DM63/240</f>
        <v>0</v>
      </c>
      <c r="DN64" s="116">
        <f t="shared" ref="DN64" si="1644">DN61+DN62/20+DN63/240</f>
        <v>0</v>
      </c>
      <c r="DO64" s="116">
        <f t="shared" ref="DO64" si="1645">DO61+DO62/20+DO63/240</f>
        <v>0</v>
      </c>
      <c r="DP64" s="116">
        <f t="shared" ref="DP64" si="1646">DP61+DP62/20+DP63/240</f>
        <v>0</v>
      </c>
      <c r="DQ64" s="116">
        <f t="shared" ref="DQ64" si="1647">DQ61+DQ62/20+DQ63/240</f>
        <v>0</v>
      </c>
      <c r="DR64" s="116">
        <f t="shared" ref="DR64" si="1648">DR61+DR62/20+DR63/240</f>
        <v>0</v>
      </c>
      <c r="DS64" s="116">
        <f t="shared" ref="DS64" si="1649">DS61+DS62/20+DS63/240</f>
        <v>0</v>
      </c>
      <c r="DT64" s="116">
        <f t="shared" ref="DT64" si="1650">DT61+DT62/20+DT63/240</f>
        <v>0</v>
      </c>
      <c r="DU64" s="116">
        <f t="shared" ref="DU64" si="1651">DU61+DU62/20+DU63/240</f>
        <v>0</v>
      </c>
      <c r="DV64" s="116">
        <f t="shared" ref="DV64" si="1652">DV61+DV62/20+DV63/240</f>
        <v>0</v>
      </c>
      <c r="DW64" s="116">
        <f t="shared" ref="DW64" si="1653">DW61+DW62/20+DW63/240</f>
        <v>0</v>
      </c>
      <c r="DX64" s="116">
        <f t="shared" ref="DX64" si="1654">DX61+DX62/20+DX63/240</f>
        <v>0</v>
      </c>
      <c r="DY64" s="116">
        <f t="shared" ref="DY64" si="1655">DY61+DY62/20+DY63/240</f>
        <v>0</v>
      </c>
      <c r="DZ64" s="116">
        <f t="shared" ref="DZ64" si="1656">DZ61+DZ62/20+DZ63/240</f>
        <v>0</v>
      </c>
      <c r="EA64" s="116">
        <f t="shared" ref="EA64" si="1657">EA61+EA62/20+EA63/240</f>
        <v>0</v>
      </c>
      <c r="EB64" s="116">
        <f t="shared" ref="EB64" si="1658">EB61+EB62/20+EB63/240</f>
        <v>0</v>
      </c>
      <c r="EC64" s="116">
        <f t="shared" ref="EC64" si="1659">EC61+EC62/20+EC63/240</f>
        <v>0</v>
      </c>
      <c r="ED64" s="116">
        <f t="shared" ref="ED64" si="1660">ED61+ED62/20+ED63/240</f>
        <v>0</v>
      </c>
      <c r="EE64" s="116">
        <f t="shared" ref="EE64" si="1661">EE61+EE62/20+EE63/240</f>
        <v>0</v>
      </c>
      <c r="EF64" s="116">
        <f t="shared" ref="EF64" si="1662">EF61+EF62/20+EF63/240</f>
        <v>0</v>
      </c>
      <c r="EG64" s="116">
        <f t="shared" ref="EG64" si="1663">EG61+EG62/20+EG63/240</f>
        <v>0</v>
      </c>
      <c r="EH64" s="116">
        <f t="shared" ref="EH64" si="1664">EH61+EH62/20+EH63/240</f>
        <v>0</v>
      </c>
      <c r="EI64" s="116">
        <f t="shared" ref="EI64" si="1665">EI61+EI62/20+EI63/240</f>
        <v>0</v>
      </c>
      <c r="EJ64" s="116">
        <f t="shared" ref="EJ64" si="1666">EJ61+EJ62/20+EJ63/240</f>
        <v>0</v>
      </c>
      <c r="EK64" s="116">
        <f t="shared" ref="EK64" si="1667">EK61+EK62/20+EK63/240</f>
        <v>0</v>
      </c>
      <c r="EL64" s="116">
        <f t="shared" ref="EL64" si="1668">EL61+EL62/20+EL63/240</f>
        <v>7190.2833333333338</v>
      </c>
      <c r="EM64" s="116">
        <f t="shared" ref="EM64" si="1669">EM61+EM62/20+EM63/240</f>
        <v>7190.2833333333338</v>
      </c>
      <c r="EN64" s="116">
        <f t="shared" ref="EN64" si="1670">EN61+EN62/20+EN63/240</f>
        <v>7190.2833333333338</v>
      </c>
      <c r="EO64" s="116">
        <f t="shared" ref="EO64:EP64" si="1671">EO61+EO62/20+EO63/240</f>
        <v>7190.2833333333338</v>
      </c>
      <c r="EP64" s="116">
        <f t="shared" si="1671"/>
        <v>7190.2833333333338</v>
      </c>
      <c r="EQ64" s="116">
        <f t="shared" ref="EQ64" si="1672">EQ61+EQ62/20+EQ63/240</f>
        <v>7190.2833333333338</v>
      </c>
      <c r="ER64" s="116">
        <f t="shared" ref="ER64" si="1673">ER61+ER62/20+ER63/240</f>
        <v>7190.2833333333338</v>
      </c>
      <c r="ES64" s="116">
        <f t="shared" ref="ES64:ET64" si="1674">ES61+ES62/20+ES63/240</f>
        <v>7190.2833333333338</v>
      </c>
      <c r="ET64" s="116">
        <f t="shared" si="1674"/>
        <v>7190.2833333333338</v>
      </c>
      <c r="EU64" s="116">
        <f t="shared" ref="EU64" si="1675">EU61+EU62/20+EU63/240</f>
        <v>7190.2833333333338</v>
      </c>
      <c r="EV64" s="116">
        <f t="shared" ref="EV64" si="1676">EV61+EV62/20+EV63/240</f>
        <v>7190.2833333333338</v>
      </c>
      <c r="EW64" s="116">
        <f t="shared" ref="EW64" si="1677">EW61+EW62/20+EW63/240</f>
        <v>7190.2833333333338</v>
      </c>
      <c r="EX64" s="116">
        <f t="shared" ref="EX64" si="1678">EX61+EX62/20+EX63/240</f>
        <v>7190.2833333333338</v>
      </c>
      <c r="EY64" s="116">
        <f t="shared" ref="EY64" si="1679">EY61+EY62/20+EY63/240</f>
        <v>7190.2833333333338</v>
      </c>
      <c r="EZ64" s="116">
        <f t="shared" ref="EZ64" si="1680">EZ61+EZ62/20+EZ63/240</f>
        <v>7190.2833333333338</v>
      </c>
      <c r="FA64" s="116">
        <f t="shared" ref="FA64" si="1681">FA61+FA62/20+FA63/240</f>
        <v>7190.2833333333338</v>
      </c>
      <c r="FB64" s="116">
        <f t="shared" ref="FB64" si="1682">FB61+FB62/20+FB63/240</f>
        <v>7190.2833333333338</v>
      </c>
      <c r="FC64" s="116">
        <f t="shared" ref="FC64" si="1683">FC61+FC62/20+FC63/240</f>
        <v>0</v>
      </c>
      <c r="FD64" s="116">
        <f t="shared" ref="FD64" si="1684">FD61+FD62/20+FD63/240</f>
        <v>0</v>
      </c>
      <c r="FE64" s="116">
        <f t="shared" ref="FE64" si="1685">FE61+FE62/20+FE63/240</f>
        <v>0</v>
      </c>
      <c r="FF64" s="116">
        <f t="shared" ref="FF64" si="1686">FF61+FF62/20+FF63/240</f>
        <v>0</v>
      </c>
      <c r="FG64" s="116">
        <f t="shared" ref="FG64" si="1687">FG61+FG62/20+FG63/240</f>
        <v>0</v>
      </c>
      <c r="FH64" s="116">
        <f t="shared" ref="FH64" si="1688">FH61+FH62/20+FH63/240</f>
        <v>0</v>
      </c>
      <c r="FI64" s="116">
        <f t="shared" ref="FI64" si="1689">FI61+FI62/20+FI63/240</f>
        <v>0</v>
      </c>
      <c r="FJ64" s="116">
        <f t="shared" ref="FJ64" si="1690">FJ61+FJ62/20+FJ63/240</f>
        <v>0</v>
      </c>
      <c r="FK64" s="116">
        <f t="shared" ref="FK64" si="1691">FK61+FK62/20+FK63/240</f>
        <v>0</v>
      </c>
      <c r="FL64" s="116">
        <f t="shared" ref="FL64" si="1692">FL61+FL62/20+FL63/240</f>
        <v>0</v>
      </c>
      <c r="FM64" s="116">
        <f t="shared" ref="FM64" si="1693">FM61+FM62/20+FM63/240</f>
        <v>0</v>
      </c>
      <c r="FN64" s="116">
        <f t="shared" ref="FN64" si="1694">FN61+FN62/20+FN63/240</f>
        <v>0</v>
      </c>
      <c r="FO64" s="116">
        <f t="shared" ref="FO64" si="1695">FO61+FO62/20+FO63/240</f>
        <v>0</v>
      </c>
      <c r="FP64" s="116">
        <f t="shared" ref="FP64" si="1696">FP61+FP62/20+FP63/240</f>
        <v>0</v>
      </c>
      <c r="FQ64" s="116">
        <f t="shared" ref="FQ64" si="1697">FQ61+FQ62/20+FQ63/240</f>
        <v>0</v>
      </c>
      <c r="FR64" s="116">
        <f t="shared" ref="FR64" si="1698">FR61+FR62/20+FR63/240</f>
        <v>0</v>
      </c>
      <c r="FS64" s="116">
        <f t="shared" ref="FS64" si="1699">FS61+FS62/20+FS63/240</f>
        <v>0</v>
      </c>
      <c r="FT64" s="116">
        <f t="shared" ref="FT64" si="1700">FT61+FT62/20+FT63/240</f>
        <v>0</v>
      </c>
      <c r="FU64" s="116">
        <f t="shared" ref="FU64" si="1701">FU61+FU62/20+FU63/240</f>
        <v>0</v>
      </c>
      <c r="FV64" s="116">
        <f t="shared" ref="FV64" si="1702">FV61+FV62/20+FV63/240</f>
        <v>0</v>
      </c>
      <c r="FW64" s="116">
        <f t="shared" ref="FW64" si="1703">FW61+FW62/20+FW63/240</f>
        <v>0</v>
      </c>
      <c r="FX64" s="116">
        <f t="shared" ref="FX64" si="1704">FX61+FX62/20+FX63/240</f>
        <v>0</v>
      </c>
      <c r="FY64" s="116">
        <f t="shared" ref="FY64" si="1705">FY61+FY62/20+FY63/240</f>
        <v>0</v>
      </c>
      <c r="FZ64" s="116">
        <f t="shared" ref="FZ64" si="1706">FZ61+FZ62/20+FZ63/240</f>
        <v>0</v>
      </c>
      <c r="GA64" s="116">
        <f t="shared" ref="GA64" si="1707">GA61+GA62/20+GA63/240</f>
        <v>0</v>
      </c>
      <c r="GB64" s="116">
        <f t="shared" ref="GB64" si="1708">GB61+GB62/20+GB63/240</f>
        <v>0</v>
      </c>
      <c r="GC64" s="116">
        <f t="shared" ref="GC64" si="1709">GC61+GC62/20+GC63/240</f>
        <v>0</v>
      </c>
      <c r="GD64" s="116">
        <f t="shared" ref="GD64" si="1710">GD61+GD62/20+GD63/240</f>
        <v>0</v>
      </c>
      <c r="GE64" s="116">
        <f t="shared" ref="GE64" si="1711">GE61+GE62/20+GE63/240</f>
        <v>0</v>
      </c>
      <c r="GF64" s="116">
        <f t="shared" ref="GF64" si="1712">GF61+GF62/20+GF63/240</f>
        <v>0</v>
      </c>
      <c r="GG64" s="116">
        <f t="shared" ref="GG64" si="1713">GG61+GG62/20+GG63/240</f>
        <v>0</v>
      </c>
      <c r="GH64" s="116">
        <f t="shared" ref="GH64" si="1714">GH61+GH62/20+GH63/240</f>
        <v>0</v>
      </c>
      <c r="GI64" s="116">
        <f t="shared" ref="GI64" si="1715">GI61+GI62/20+GI63/240</f>
        <v>0</v>
      </c>
      <c r="GJ64" s="116">
        <f t="shared" ref="GJ64" si="1716">GJ61+GJ62/20+GJ63/240</f>
        <v>0</v>
      </c>
      <c r="GK64" s="116">
        <f t="shared" ref="GK64" si="1717">GK61+GK62/20+GK63/240</f>
        <v>0</v>
      </c>
      <c r="GL64" s="116">
        <f t="shared" ref="GL64" si="1718">GL61+GL62/20+GL63/240</f>
        <v>0</v>
      </c>
      <c r="GM64" s="116">
        <f t="shared" ref="GM64" si="1719">GM61+GM62/20+GM63/240</f>
        <v>0</v>
      </c>
      <c r="GN64" s="116">
        <f t="shared" ref="GN64" si="1720">GN61+GN62/20+GN63/240</f>
        <v>0</v>
      </c>
      <c r="GO64" s="116">
        <f t="shared" ref="GO64" si="1721">GO61+GO62/20+GO63/240</f>
        <v>0</v>
      </c>
      <c r="GP64" s="116">
        <f t="shared" ref="GP64" si="1722">GP61+GP62/20+GP63/240</f>
        <v>0</v>
      </c>
      <c r="GQ64" s="116">
        <f t="shared" ref="GQ64" si="1723">GQ61+GQ62/20+GQ63/240</f>
        <v>0</v>
      </c>
      <c r="GR64" s="116">
        <f t="shared" ref="GR64" si="1724">GR61+GR62/20+GR63/240</f>
        <v>0</v>
      </c>
      <c r="GS64" s="116">
        <f t="shared" ref="GS64" si="1725">GS61+GS62/20+GS63/240</f>
        <v>0</v>
      </c>
      <c r="GT64" s="116">
        <f t="shared" ref="GT64" si="1726">GT61+GT62/20+GT63/240</f>
        <v>0</v>
      </c>
      <c r="GU64" s="116">
        <f t="shared" ref="GU64" si="1727">GU61+GU62/20+GU63/240</f>
        <v>0</v>
      </c>
      <c r="GV64" s="116">
        <f t="shared" ref="GV64" si="1728">GV61+GV62/20+GV63/240</f>
        <v>0</v>
      </c>
      <c r="GW64" s="116">
        <f t="shared" ref="GW64" si="1729">GW61+GW62/20+GW63/240</f>
        <v>0</v>
      </c>
      <c r="GX64" s="116">
        <f t="shared" ref="GX64" si="1730">GX61+GX62/20+GX63/240</f>
        <v>0</v>
      </c>
      <c r="GY64" s="116">
        <f t="shared" ref="GY64" si="1731">GY61+GY62/20+GY63/240</f>
        <v>0</v>
      </c>
      <c r="GZ64" s="116">
        <f t="shared" ref="GZ64" si="1732">GZ61+GZ62/20+GZ63/240</f>
        <v>0</v>
      </c>
      <c r="HA64" s="116">
        <f t="shared" ref="HA64" si="1733">HA61+HA62/20+HA63/240</f>
        <v>0</v>
      </c>
      <c r="HB64" s="116">
        <f t="shared" ref="HB64" si="1734">HB61+HB62/20+HB63/240</f>
        <v>0</v>
      </c>
      <c r="HC64" s="116">
        <f t="shared" ref="HC64" si="1735">HC61+HC62/20+HC63/240</f>
        <v>0</v>
      </c>
      <c r="HD64" s="116">
        <f t="shared" ref="HD64" si="1736">HD61+HD62/20+HD63/240</f>
        <v>0</v>
      </c>
      <c r="HE64" s="116">
        <f t="shared" ref="HE64" si="1737">HE61+HE62/20+HE63/240</f>
        <v>0</v>
      </c>
      <c r="HF64" s="116">
        <f t="shared" ref="HF64" si="1738">HF61+HF62/20+HF63/240</f>
        <v>0</v>
      </c>
      <c r="HG64" s="116">
        <f t="shared" ref="HG64" si="1739">HG61+HG62/20+HG63/240</f>
        <v>0</v>
      </c>
      <c r="HH64" s="116">
        <f t="shared" ref="HH64" si="1740">HH61+HH62/20+HH63/240</f>
        <v>0</v>
      </c>
      <c r="HI64" s="116">
        <f t="shared" ref="HI64" si="1741">HI61+HI62/20+HI63/240</f>
        <v>0</v>
      </c>
      <c r="HJ64" s="116">
        <f t="shared" ref="HJ64" si="1742">HJ61+HJ62/20+HJ63/240</f>
        <v>0</v>
      </c>
      <c r="HK64" s="116">
        <f t="shared" ref="HK64" si="1743">HK61+HK62/20+HK63/240</f>
        <v>0</v>
      </c>
      <c r="HL64" s="116">
        <f t="shared" ref="HL64" si="1744">HL61+HL62/20+HL63/240</f>
        <v>0</v>
      </c>
      <c r="HM64" s="116">
        <f t="shared" ref="HM64" si="1745">HM61+HM62/20+HM63/240</f>
        <v>0</v>
      </c>
      <c r="HN64" s="116">
        <f t="shared" ref="HN64" si="1746">HN61+HN62/20+HN63/240</f>
        <v>0</v>
      </c>
      <c r="HO64" s="116">
        <f t="shared" ref="HO64" si="1747">HO61+HO62/20+HO63/240</f>
        <v>0</v>
      </c>
      <c r="HP64" s="116">
        <f t="shared" ref="HP64" si="1748">HP61+HP62/20+HP63/240</f>
        <v>0</v>
      </c>
      <c r="HQ64" s="116">
        <f t="shared" ref="HQ64" si="1749">HQ61+HQ62/20+HQ63/240</f>
        <v>0</v>
      </c>
      <c r="HR64" s="116">
        <f t="shared" ref="HR64" si="1750">HR61+HR62/20+HR63/240</f>
        <v>0</v>
      </c>
      <c r="HS64" s="116">
        <f t="shared" ref="HS64" si="1751">HS61+HS62/20+HS63/240</f>
        <v>0</v>
      </c>
      <c r="HT64" s="116">
        <f t="shared" ref="HT64" si="1752">HT61+HT62/20+HT63/240</f>
        <v>0</v>
      </c>
      <c r="HU64" s="116">
        <f t="shared" ref="HU64" si="1753">HU61+HU62/20+HU63/240</f>
        <v>0</v>
      </c>
      <c r="HV64" s="116">
        <f t="shared" ref="HV64" si="1754">HV61+HV62/20+HV63/240</f>
        <v>0</v>
      </c>
      <c r="HW64" s="116">
        <f t="shared" ref="HW64" si="1755">HW61+HW62/20+HW63/240</f>
        <v>0</v>
      </c>
      <c r="HX64" s="116">
        <f t="shared" ref="HX64" si="1756">HX61+HX62/20+HX63/240</f>
        <v>0</v>
      </c>
      <c r="HY64" s="116">
        <f t="shared" ref="HY64" si="1757">HY61+HY62/20+HY63/240</f>
        <v>0</v>
      </c>
      <c r="HZ64" s="116">
        <f t="shared" ref="HZ64" si="1758">HZ61+HZ62/20+HZ63/240</f>
        <v>0</v>
      </c>
      <c r="IA64" s="116">
        <f t="shared" ref="IA64" si="1759">IA61+IA62/20+IA63/240</f>
        <v>0</v>
      </c>
      <c r="IB64" s="116">
        <f t="shared" ref="IB64" si="1760">IB61+IB62/20+IB63/240</f>
        <v>0</v>
      </c>
      <c r="IC64" s="116">
        <f t="shared" ref="IC64" si="1761">IC61+IC62/20+IC63/240</f>
        <v>0</v>
      </c>
      <c r="ID64" s="116">
        <f t="shared" ref="ID64" si="1762">ID61+ID62/20+ID63/240</f>
        <v>0</v>
      </c>
      <c r="IE64" s="116">
        <f t="shared" ref="IE64" si="1763">IE61+IE62/20+IE63/240</f>
        <v>0</v>
      </c>
      <c r="IF64" s="116">
        <f t="shared" ref="IF64" si="1764">IF61+IF62/20+IF63/240</f>
        <v>0</v>
      </c>
      <c r="IG64" s="116">
        <f t="shared" ref="IG64" si="1765">IG61+IG62/20+IG63/240</f>
        <v>0</v>
      </c>
      <c r="IH64" s="116">
        <f t="shared" ref="IH64" si="1766">IH61+IH62/20+IH63/240</f>
        <v>0</v>
      </c>
      <c r="II64" s="116">
        <f t="shared" ref="II64" si="1767">II61+II62/20+II63/240</f>
        <v>0</v>
      </c>
      <c r="IJ64" s="116">
        <f t="shared" ref="IJ64" si="1768">IJ61+IJ62/20+IJ63/240</f>
        <v>0</v>
      </c>
      <c r="IK64" s="116">
        <f t="shared" ref="IK64" si="1769">IK61+IK62/20+IK63/240</f>
        <v>0</v>
      </c>
      <c r="IL64" s="116">
        <f t="shared" ref="IL64" si="1770">IL61+IL62/20+IL63/240</f>
        <v>0</v>
      </c>
      <c r="IM64" s="116">
        <f t="shared" ref="IM64" si="1771">IM61+IM62/20+IM63/240</f>
        <v>0</v>
      </c>
      <c r="IN64" s="116">
        <f t="shared" ref="IN64" si="1772">IN61+IN62/20+IN63/240</f>
        <v>0</v>
      </c>
      <c r="IO64" s="116">
        <f t="shared" ref="IO64" si="1773">IO61+IO62/20+IO63/240</f>
        <v>0</v>
      </c>
      <c r="IP64" s="116">
        <f t="shared" ref="IP64" si="1774">IP61+IP62/20+IP63/240</f>
        <v>0</v>
      </c>
      <c r="IQ64" s="116">
        <f t="shared" ref="IQ64" si="1775">IQ61+IQ62/20+IQ63/240</f>
        <v>0</v>
      </c>
      <c r="IR64" s="116">
        <f t="shared" ref="IR64" si="1776">IR61+IR62/20+IR63/240</f>
        <v>0</v>
      </c>
      <c r="IS64" s="116">
        <f t="shared" ref="IS64" si="1777">IS61+IS62/20+IS63/240</f>
        <v>0</v>
      </c>
      <c r="IT64" s="116">
        <f t="shared" ref="IT64" si="1778">IT61+IT62/20+IT63/240</f>
        <v>0</v>
      </c>
      <c r="IU64" s="116">
        <f t="shared" ref="IU64" si="1779">IU61+IU62/20+IU63/240</f>
        <v>0</v>
      </c>
      <c r="IV64" s="116">
        <f t="shared" ref="IV64:LG64" si="1780">IV61+IV62/20+IV63/240</f>
        <v>0</v>
      </c>
      <c r="IW64" s="116">
        <f t="shared" si="1780"/>
        <v>0</v>
      </c>
      <c r="IX64" s="116">
        <f t="shared" si="1780"/>
        <v>0</v>
      </c>
      <c r="IY64" s="116">
        <f t="shared" si="1780"/>
        <v>0</v>
      </c>
      <c r="IZ64" s="116">
        <f t="shared" si="1780"/>
        <v>0</v>
      </c>
      <c r="JA64" s="116">
        <f t="shared" si="1780"/>
        <v>0</v>
      </c>
      <c r="JB64" s="116">
        <f t="shared" si="1780"/>
        <v>0</v>
      </c>
      <c r="JC64" s="116">
        <f t="shared" si="1780"/>
        <v>0</v>
      </c>
      <c r="JD64" s="116">
        <f t="shared" si="1780"/>
        <v>0</v>
      </c>
      <c r="JE64" s="116">
        <f t="shared" si="1780"/>
        <v>0</v>
      </c>
      <c r="JF64" s="116">
        <f t="shared" si="1780"/>
        <v>0</v>
      </c>
      <c r="JG64" s="116">
        <f t="shared" si="1780"/>
        <v>0</v>
      </c>
      <c r="JH64" s="116">
        <f t="shared" si="1780"/>
        <v>0</v>
      </c>
      <c r="JI64" s="116">
        <f t="shared" si="1780"/>
        <v>0</v>
      </c>
      <c r="JJ64" s="116">
        <f t="shared" si="1780"/>
        <v>0</v>
      </c>
      <c r="JK64" s="116">
        <f t="shared" si="1780"/>
        <v>0</v>
      </c>
      <c r="JL64" s="116">
        <f t="shared" si="1780"/>
        <v>0</v>
      </c>
      <c r="JM64" s="116">
        <f t="shared" si="1780"/>
        <v>0</v>
      </c>
      <c r="JN64" s="116">
        <f t="shared" si="1780"/>
        <v>0</v>
      </c>
      <c r="JO64" s="116">
        <f t="shared" si="1780"/>
        <v>0</v>
      </c>
      <c r="JP64" s="116">
        <f t="shared" si="1780"/>
        <v>0</v>
      </c>
      <c r="JQ64" s="116">
        <f t="shared" si="1780"/>
        <v>0</v>
      </c>
      <c r="JR64" s="116">
        <f t="shared" si="1780"/>
        <v>0</v>
      </c>
      <c r="JS64" s="116">
        <f t="shared" si="1780"/>
        <v>0</v>
      </c>
      <c r="JT64" s="116">
        <f t="shared" si="1780"/>
        <v>0</v>
      </c>
      <c r="JU64" s="116">
        <f t="shared" si="1780"/>
        <v>0</v>
      </c>
      <c r="JV64" s="116">
        <f t="shared" si="1780"/>
        <v>0</v>
      </c>
      <c r="JW64" s="116">
        <f t="shared" si="1780"/>
        <v>0</v>
      </c>
      <c r="JX64" s="116">
        <f t="shared" si="1780"/>
        <v>0</v>
      </c>
      <c r="JY64" s="116">
        <f t="shared" si="1780"/>
        <v>0</v>
      </c>
      <c r="JZ64" s="116">
        <f t="shared" si="1780"/>
        <v>0</v>
      </c>
      <c r="KA64" s="116">
        <f t="shared" si="1780"/>
        <v>0</v>
      </c>
      <c r="KB64" s="116">
        <f t="shared" si="1780"/>
        <v>0</v>
      </c>
      <c r="KC64" s="116">
        <f t="shared" si="1780"/>
        <v>0</v>
      </c>
      <c r="KD64" s="116">
        <f t="shared" si="1780"/>
        <v>0</v>
      </c>
      <c r="KE64" s="116">
        <f t="shared" si="1780"/>
        <v>0</v>
      </c>
      <c r="KF64" s="116">
        <f t="shared" si="1780"/>
        <v>0</v>
      </c>
      <c r="KG64" s="116">
        <f t="shared" si="1780"/>
        <v>0</v>
      </c>
      <c r="KH64" s="116">
        <f t="shared" si="1780"/>
        <v>0</v>
      </c>
      <c r="KI64" s="116">
        <f t="shared" si="1780"/>
        <v>0</v>
      </c>
      <c r="KJ64" s="116">
        <f t="shared" si="1780"/>
        <v>0</v>
      </c>
      <c r="KK64" s="116">
        <f t="shared" si="1780"/>
        <v>0</v>
      </c>
      <c r="KL64" s="116">
        <f t="shared" si="1780"/>
        <v>0</v>
      </c>
      <c r="KM64" s="116">
        <f t="shared" si="1780"/>
        <v>0</v>
      </c>
      <c r="KN64" s="116">
        <f t="shared" si="1780"/>
        <v>0</v>
      </c>
      <c r="KO64" s="116">
        <f t="shared" si="1780"/>
        <v>0</v>
      </c>
      <c r="KP64" s="116">
        <f t="shared" si="1780"/>
        <v>0</v>
      </c>
      <c r="KQ64" s="116">
        <f t="shared" si="1780"/>
        <v>0</v>
      </c>
      <c r="KR64" s="116">
        <f t="shared" si="1780"/>
        <v>0</v>
      </c>
      <c r="KS64" s="116">
        <f t="shared" si="1780"/>
        <v>0</v>
      </c>
      <c r="KT64" s="116">
        <f t="shared" si="1780"/>
        <v>0</v>
      </c>
      <c r="KU64" s="116">
        <f t="shared" si="1780"/>
        <v>0</v>
      </c>
      <c r="KV64" s="116">
        <f t="shared" si="1780"/>
        <v>0</v>
      </c>
      <c r="KW64" s="116">
        <f t="shared" si="1780"/>
        <v>0</v>
      </c>
      <c r="KX64" s="116">
        <f t="shared" si="1780"/>
        <v>0</v>
      </c>
      <c r="KY64" s="116">
        <f t="shared" si="1780"/>
        <v>0</v>
      </c>
      <c r="KZ64" s="116">
        <f t="shared" si="1780"/>
        <v>0</v>
      </c>
      <c r="LA64" s="116">
        <f t="shared" si="1780"/>
        <v>0</v>
      </c>
      <c r="LB64" s="116">
        <f t="shared" si="1780"/>
        <v>0</v>
      </c>
      <c r="LC64" s="116">
        <f t="shared" si="1780"/>
        <v>0</v>
      </c>
      <c r="LD64" s="116">
        <f t="shared" si="1780"/>
        <v>0</v>
      </c>
      <c r="LE64" s="116">
        <f t="shared" si="1780"/>
        <v>0</v>
      </c>
      <c r="LF64" s="116">
        <f t="shared" si="1780"/>
        <v>0</v>
      </c>
      <c r="LG64" s="116">
        <f t="shared" si="1780"/>
        <v>0</v>
      </c>
      <c r="LH64" s="116">
        <f t="shared" ref="LH64:LP64" si="1781">LH61+LH62/20+LH63/240</f>
        <v>0</v>
      </c>
      <c r="LI64" s="116">
        <f t="shared" si="1781"/>
        <v>0</v>
      </c>
      <c r="LJ64" s="116">
        <f t="shared" si="1781"/>
        <v>0</v>
      </c>
      <c r="LK64" s="116">
        <f t="shared" si="1781"/>
        <v>0</v>
      </c>
      <c r="LL64" s="116">
        <f t="shared" si="1781"/>
        <v>0</v>
      </c>
      <c r="LM64" s="116">
        <f t="shared" si="1781"/>
        <v>0</v>
      </c>
      <c r="LN64" s="116">
        <f t="shared" si="1781"/>
        <v>0</v>
      </c>
      <c r="LO64" s="116">
        <f t="shared" si="1781"/>
        <v>0</v>
      </c>
      <c r="LP64" s="116">
        <f t="shared" si="1781"/>
        <v>0</v>
      </c>
      <c r="LQ64" s="116">
        <f t="shared" ref="LQ64:LW64" si="1782">LQ61+LQ62/20+LQ63/240</f>
        <v>0</v>
      </c>
      <c r="LR64" s="116">
        <f t="shared" si="1782"/>
        <v>0</v>
      </c>
      <c r="LS64" s="116">
        <f t="shared" si="1782"/>
        <v>0</v>
      </c>
      <c r="LT64" s="116">
        <f t="shared" si="1782"/>
        <v>0</v>
      </c>
      <c r="LU64" s="116">
        <f t="shared" si="1782"/>
        <v>0</v>
      </c>
      <c r="LV64" s="116">
        <f t="shared" si="1782"/>
        <v>0</v>
      </c>
      <c r="LW64" s="116">
        <f t="shared" si="1782"/>
        <v>0</v>
      </c>
      <c r="LX64" s="116">
        <v>0</v>
      </c>
      <c r="LY64" s="116">
        <v>0</v>
      </c>
      <c r="LZ64" s="116">
        <v>0</v>
      </c>
      <c r="MA64" s="116">
        <v>0</v>
      </c>
      <c r="MB64" s="116">
        <v>0</v>
      </c>
      <c r="MC64" s="116">
        <v>0</v>
      </c>
      <c r="MD64" s="116">
        <v>0</v>
      </c>
      <c r="ME64" s="116">
        <v>0</v>
      </c>
      <c r="MF64" s="116">
        <v>0</v>
      </c>
      <c r="MG64" s="116">
        <v>0</v>
      </c>
    </row>
    <row r="65" spans="1:345">
      <c r="A65" s="12" t="s">
        <v>822</v>
      </c>
      <c r="IW65" s="19"/>
      <c r="IX65" s="19"/>
      <c r="IY65" s="19"/>
      <c r="IZ65" s="19"/>
      <c r="JA65" s="19"/>
      <c r="JB65" s="19"/>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W65" s="19"/>
      <c r="KX65" s="19"/>
      <c r="KY65" s="19"/>
      <c r="KZ65" s="19"/>
      <c r="LA65" s="19"/>
      <c r="LB65" s="19"/>
      <c r="LC65" s="19"/>
      <c r="LD65" s="19"/>
      <c r="LE65" s="19"/>
      <c r="LF65" s="19"/>
      <c r="LG65" s="19"/>
      <c r="LH65" s="19">
        <v>3912</v>
      </c>
      <c r="LI65" s="19">
        <v>3912</v>
      </c>
      <c r="LJ65" s="19">
        <v>3912</v>
      </c>
      <c r="LK65" s="19">
        <v>3912</v>
      </c>
      <c r="LL65" s="19">
        <v>3912</v>
      </c>
      <c r="LM65" s="19">
        <v>3912</v>
      </c>
      <c r="LN65" s="19">
        <v>3912</v>
      </c>
      <c r="LO65" s="19">
        <v>4013</v>
      </c>
      <c r="LP65" s="19">
        <v>4013</v>
      </c>
      <c r="LQ65" s="19">
        <v>4013</v>
      </c>
      <c r="LR65" s="19">
        <v>4013</v>
      </c>
      <c r="LS65" s="19">
        <v>4013</v>
      </c>
      <c r="LT65" s="19">
        <v>4013</v>
      </c>
      <c r="LU65" s="19">
        <v>4013</v>
      </c>
      <c r="LV65" s="19"/>
      <c r="LW65" s="19"/>
      <c r="LX65" s="32"/>
      <c r="LY65" s="32"/>
      <c r="LZ65" s="32"/>
      <c r="MA65" s="32"/>
      <c r="MB65" s="32"/>
      <c r="MC65" s="32"/>
      <c r="MD65" s="32"/>
      <c r="ME65" s="32"/>
      <c r="MF65" s="32"/>
      <c r="MG65" s="32"/>
    </row>
    <row r="66" spans="1:345">
      <c r="A66" s="12" t="s">
        <v>823</v>
      </c>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W66" s="19"/>
      <c r="KX66" s="19"/>
      <c r="KY66" s="19"/>
      <c r="KZ66" s="19"/>
      <c r="LA66" s="19"/>
      <c r="LB66" s="19"/>
      <c r="LC66" s="19"/>
      <c r="LD66" s="19"/>
      <c r="LE66" s="19"/>
      <c r="LF66" s="19"/>
      <c r="LG66" s="19"/>
      <c r="LH66" s="19">
        <v>19</v>
      </c>
      <c r="LI66" s="19">
        <v>19</v>
      </c>
      <c r="LJ66" s="19">
        <v>19</v>
      </c>
      <c r="LK66" s="19">
        <v>19</v>
      </c>
      <c r="LL66" s="19">
        <v>19</v>
      </c>
      <c r="LM66" s="19">
        <v>19</v>
      </c>
      <c r="LN66" s="19">
        <v>19</v>
      </c>
      <c r="LO66" s="19">
        <v>6</v>
      </c>
      <c r="LP66" s="19">
        <v>6</v>
      </c>
      <c r="LQ66" s="19">
        <v>6</v>
      </c>
      <c r="LR66" s="19">
        <v>6</v>
      </c>
      <c r="LS66" s="19">
        <v>6</v>
      </c>
      <c r="LT66" s="19">
        <v>6</v>
      </c>
      <c r="LU66" s="19">
        <v>6</v>
      </c>
      <c r="LV66" s="19"/>
      <c r="LW66" s="19"/>
      <c r="LX66" s="32"/>
      <c r="LY66" s="32"/>
      <c r="LZ66" s="32"/>
      <c r="MA66" s="32"/>
      <c r="MB66" s="32"/>
      <c r="MC66" s="32"/>
      <c r="MD66" s="32"/>
      <c r="ME66" s="32"/>
      <c r="MF66" s="32"/>
      <c r="MG66" s="32"/>
    </row>
    <row r="67" spans="1:345">
      <c r="A67" s="12" t="s">
        <v>825</v>
      </c>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W67" s="19"/>
      <c r="KX67" s="19"/>
      <c r="KY67" s="19"/>
      <c r="KZ67" s="19"/>
      <c r="LA67" s="19"/>
      <c r="LB67" s="19"/>
      <c r="LC67" s="19"/>
      <c r="LD67" s="19"/>
      <c r="LE67" s="19"/>
      <c r="LF67" s="19"/>
      <c r="LG67" s="19"/>
      <c r="LH67" s="19">
        <v>9</v>
      </c>
      <c r="LI67" s="19">
        <v>9</v>
      </c>
      <c r="LJ67" s="19">
        <v>9</v>
      </c>
      <c r="LK67" s="19">
        <v>9</v>
      </c>
      <c r="LL67" s="19">
        <v>9</v>
      </c>
      <c r="LM67" s="19">
        <v>9</v>
      </c>
      <c r="LN67" s="19">
        <v>9</v>
      </c>
      <c r="LO67" s="19">
        <v>5</v>
      </c>
      <c r="LP67" s="19">
        <v>5</v>
      </c>
      <c r="LQ67" s="19">
        <v>5</v>
      </c>
      <c r="LR67" s="19">
        <v>5</v>
      </c>
      <c r="LS67" s="19">
        <v>5</v>
      </c>
      <c r="LT67" s="19">
        <v>5</v>
      </c>
      <c r="LU67" s="19">
        <v>5</v>
      </c>
      <c r="LV67" s="19"/>
      <c r="LW67" s="19"/>
      <c r="LX67" s="32"/>
      <c r="LY67" s="32"/>
      <c r="LZ67" s="32"/>
      <c r="MA67" s="32"/>
      <c r="MB67" s="32"/>
      <c r="MC67" s="32"/>
      <c r="MD67" s="32"/>
      <c r="ME67" s="32"/>
      <c r="MF67" s="32"/>
      <c r="MG67" s="32"/>
    </row>
    <row r="68" spans="1:345" s="3" customFormat="1">
      <c r="A68" s="3" t="s">
        <v>824</v>
      </c>
      <c r="B68" s="116">
        <f>B65+B66/20+B67/240</f>
        <v>0</v>
      </c>
      <c r="C68" s="116">
        <f t="shared" ref="C68" si="1783">C65+C66/20+C67/240</f>
        <v>0</v>
      </c>
      <c r="D68" s="116">
        <f t="shared" ref="D68" si="1784">D65+D66/20+D67/240</f>
        <v>0</v>
      </c>
      <c r="E68" s="116">
        <f t="shared" ref="E68" si="1785">E65+E66/20+E67/240</f>
        <v>0</v>
      </c>
      <c r="F68" s="116">
        <f t="shared" ref="F68" si="1786">F65+F66/20+F67/240</f>
        <v>0</v>
      </c>
      <c r="G68" s="116">
        <f t="shared" ref="G68" si="1787">G65+G66/20+G67/240</f>
        <v>0</v>
      </c>
      <c r="H68" s="116">
        <f t="shared" ref="H68" si="1788">H65+H66/20+H67/240</f>
        <v>0</v>
      </c>
      <c r="I68" s="116">
        <f t="shared" ref="I68" si="1789">I65+I66/20+I67/240</f>
        <v>0</v>
      </c>
      <c r="J68" s="116">
        <f t="shared" ref="J68" si="1790">J65+J66/20+J67/240</f>
        <v>0</v>
      </c>
      <c r="K68" s="116">
        <f t="shared" ref="K68" si="1791">K65+K66/20+K67/240</f>
        <v>0</v>
      </c>
      <c r="L68" s="116">
        <f t="shared" ref="L68" si="1792">L65+L66/20+L67/240</f>
        <v>0</v>
      </c>
      <c r="M68" s="116">
        <f t="shared" ref="M68" si="1793">M65+M66/20+M67/240</f>
        <v>0</v>
      </c>
      <c r="N68" s="116">
        <f t="shared" ref="N68" si="1794">N65+N66/20+N67/240</f>
        <v>0</v>
      </c>
      <c r="O68" s="116">
        <f t="shared" ref="O68" si="1795">O65+O66/20+O67/240</f>
        <v>0</v>
      </c>
      <c r="P68" s="116">
        <f t="shared" ref="P68" si="1796">P65+P66/20+P67/240</f>
        <v>0</v>
      </c>
      <c r="Q68" s="116">
        <f t="shared" ref="Q68" si="1797">Q65+Q66/20+Q67/240</f>
        <v>0</v>
      </c>
      <c r="R68" s="116">
        <f t="shared" ref="R68" si="1798">R65+R66/20+R67/240</f>
        <v>0</v>
      </c>
      <c r="S68" s="116">
        <f t="shared" ref="S68" si="1799">S65+S66/20+S67/240</f>
        <v>0</v>
      </c>
      <c r="T68" s="116">
        <f t="shared" ref="T68" si="1800">T65+T66/20+T67/240</f>
        <v>0</v>
      </c>
      <c r="U68" s="116">
        <f t="shared" ref="U68" si="1801">U65+U66/20+U67/240</f>
        <v>0</v>
      </c>
      <c r="V68" s="116">
        <f t="shared" ref="V68" si="1802">V65+V66/20+V67/240</f>
        <v>0</v>
      </c>
      <c r="W68" s="116">
        <f t="shared" ref="W68" si="1803">W65+W66/20+W67/240</f>
        <v>0</v>
      </c>
      <c r="X68" s="116">
        <f t="shared" ref="X68" si="1804">X65+X66/20+X67/240</f>
        <v>0</v>
      </c>
      <c r="Y68" s="116">
        <f t="shared" ref="Y68" si="1805">Y65+Y66/20+Y67/240</f>
        <v>0</v>
      </c>
      <c r="Z68" s="116">
        <f t="shared" ref="Z68" si="1806">Z65+Z66/20+Z67/240</f>
        <v>0</v>
      </c>
      <c r="AA68" s="116">
        <f t="shared" ref="AA68" si="1807">AA65+AA66/20+AA67/240</f>
        <v>0</v>
      </c>
      <c r="AB68" s="116">
        <f t="shared" ref="AB68" si="1808">AB65+AB66/20+AB67/240</f>
        <v>0</v>
      </c>
      <c r="AC68" s="116">
        <f t="shared" ref="AC68" si="1809">AC65+AC66/20+AC67/240</f>
        <v>0</v>
      </c>
      <c r="AD68" s="116">
        <f t="shared" ref="AD68" si="1810">AD65+AD66/20+AD67/240</f>
        <v>0</v>
      </c>
      <c r="AE68" s="116">
        <f t="shared" ref="AE68" si="1811">AE65+AE66/20+AE67/240</f>
        <v>0</v>
      </c>
      <c r="AF68" s="116">
        <f t="shared" ref="AF68" si="1812">AF65+AF66/20+AF67/240</f>
        <v>0</v>
      </c>
      <c r="AG68" s="116">
        <f t="shared" ref="AG68" si="1813">AG65+AG66/20+AG67/240</f>
        <v>0</v>
      </c>
      <c r="AH68" s="116">
        <f t="shared" ref="AH68" si="1814">AH65+AH66/20+AH67/240</f>
        <v>0</v>
      </c>
      <c r="AI68" s="116">
        <f t="shared" ref="AI68" si="1815">AI65+AI66/20+AI67/240</f>
        <v>0</v>
      </c>
      <c r="AJ68" s="116">
        <f t="shared" ref="AJ68" si="1816">AJ65+AJ66/20+AJ67/240</f>
        <v>0</v>
      </c>
      <c r="AK68" s="116">
        <f t="shared" ref="AK68" si="1817">AK65+AK66/20+AK67/240</f>
        <v>0</v>
      </c>
      <c r="AL68" s="116">
        <f t="shared" ref="AL68" si="1818">AL65+AL66/20+AL67/240</f>
        <v>0</v>
      </c>
      <c r="AM68" s="116">
        <f t="shared" ref="AM68" si="1819">AM65+AM66/20+AM67/240</f>
        <v>0</v>
      </c>
      <c r="AN68" s="116">
        <f t="shared" ref="AN68" si="1820">AN65+AN66/20+AN67/240</f>
        <v>0</v>
      </c>
      <c r="AO68" s="116">
        <f t="shared" ref="AO68" si="1821">AO65+AO66/20+AO67/240</f>
        <v>0</v>
      </c>
      <c r="AP68" s="116">
        <f t="shared" ref="AP68" si="1822">AP65+AP66/20+AP67/240</f>
        <v>0</v>
      </c>
      <c r="AQ68" s="116">
        <f t="shared" ref="AQ68" si="1823">AQ65+AQ66/20+AQ67/240</f>
        <v>0</v>
      </c>
      <c r="AR68" s="116">
        <f t="shared" ref="AR68" si="1824">AR65+AR66/20+AR67/240</f>
        <v>0</v>
      </c>
      <c r="AS68" s="116">
        <f t="shared" ref="AS68" si="1825">AS65+AS66/20+AS67/240</f>
        <v>0</v>
      </c>
      <c r="AT68" s="116">
        <f t="shared" ref="AT68" si="1826">AT65+AT66/20+AT67/240</f>
        <v>0</v>
      </c>
      <c r="AU68" s="116">
        <f t="shared" ref="AU68" si="1827">AU65+AU66/20+AU67/240</f>
        <v>0</v>
      </c>
      <c r="AV68" s="116">
        <f t="shared" ref="AV68" si="1828">AV65+AV66/20+AV67/240</f>
        <v>0</v>
      </c>
      <c r="AW68" s="116">
        <f t="shared" ref="AW68" si="1829">AW65+AW66/20+AW67/240</f>
        <v>0</v>
      </c>
      <c r="AX68" s="116">
        <f t="shared" ref="AX68" si="1830">AX65+AX66/20+AX67/240</f>
        <v>0</v>
      </c>
      <c r="AY68" s="116">
        <f t="shared" ref="AY68" si="1831">AY65+AY66/20+AY67/240</f>
        <v>0</v>
      </c>
      <c r="AZ68" s="116">
        <f t="shared" ref="AZ68" si="1832">AZ65+AZ66/20+AZ67/240</f>
        <v>0</v>
      </c>
      <c r="BA68" s="116">
        <f t="shared" ref="BA68" si="1833">BA65+BA66/20+BA67/240</f>
        <v>0</v>
      </c>
      <c r="BB68" s="116">
        <f t="shared" ref="BB68" si="1834">BB65+BB66/20+BB67/240</f>
        <v>0</v>
      </c>
      <c r="BC68" s="116">
        <f t="shared" ref="BC68" si="1835">BC65+BC66/20+BC67/240</f>
        <v>0</v>
      </c>
      <c r="BD68" s="116">
        <f t="shared" ref="BD68" si="1836">BD65+BD66/20+BD67/240</f>
        <v>0</v>
      </c>
      <c r="BE68" s="116">
        <f t="shared" ref="BE68" si="1837">BE65+BE66/20+BE67/240</f>
        <v>0</v>
      </c>
      <c r="BF68" s="116">
        <f t="shared" ref="BF68" si="1838">BF65+BF66/20+BF67/240</f>
        <v>0</v>
      </c>
      <c r="BG68" s="116">
        <f t="shared" ref="BG68" si="1839">BG65+BG66/20+BG67/240</f>
        <v>0</v>
      </c>
      <c r="BH68" s="116">
        <f t="shared" ref="BH68" si="1840">BH65+BH66/20+BH67/240</f>
        <v>0</v>
      </c>
      <c r="BI68" s="116">
        <f t="shared" ref="BI68" si="1841">BI65+BI66/20+BI67/240</f>
        <v>0</v>
      </c>
      <c r="BJ68" s="116">
        <f t="shared" ref="BJ68" si="1842">BJ65+BJ66/20+BJ67/240</f>
        <v>0</v>
      </c>
      <c r="BK68" s="116">
        <f t="shared" ref="BK68" si="1843">BK65+BK66/20+BK67/240</f>
        <v>0</v>
      </c>
      <c r="BL68" s="116">
        <f t="shared" ref="BL68" si="1844">BL65+BL66/20+BL67/240</f>
        <v>0</v>
      </c>
      <c r="BM68" s="116">
        <f t="shared" ref="BM68" si="1845">BM65+BM66/20+BM67/240</f>
        <v>0</v>
      </c>
      <c r="BN68" s="116">
        <f t="shared" ref="BN68" si="1846">BN65+BN66/20+BN67/240</f>
        <v>0</v>
      </c>
      <c r="BO68" s="116">
        <f t="shared" ref="BO68" si="1847">BO65+BO66/20+BO67/240</f>
        <v>0</v>
      </c>
      <c r="BP68" s="116">
        <f t="shared" ref="BP68" si="1848">BP65+BP66/20+BP67/240</f>
        <v>0</v>
      </c>
      <c r="BQ68" s="116">
        <f t="shared" ref="BQ68" si="1849">BQ65+BQ66/20+BQ67/240</f>
        <v>0</v>
      </c>
      <c r="BR68" s="116">
        <f t="shared" ref="BR68" si="1850">BR65+BR66/20+BR67/240</f>
        <v>0</v>
      </c>
      <c r="BS68" s="116">
        <f t="shared" ref="BS68" si="1851">BS65+BS66/20+BS67/240</f>
        <v>0</v>
      </c>
      <c r="BT68" s="116">
        <f t="shared" ref="BT68" si="1852">BT65+BT66/20+BT67/240</f>
        <v>0</v>
      </c>
      <c r="BU68" s="116">
        <f t="shared" ref="BU68" si="1853">BU65+BU66/20+BU67/240</f>
        <v>0</v>
      </c>
      <c r="BV68" s="116">
        <f t="shared" ref="BV68" si="1854">BV65+BV66/20+BV67/240</f>
        <v>0</v>
      </c>
      <c r="BW68" s="116">
        <f t="shared" ref="BW68" si="1855">BW65+BW66/20+BW67/240</f>
        <v>0</v>
      </c>
      <c r="BX68" s="116">
        <f t="shared" ref="BX68" si="1856">BX65+BX66/20+BX67/240</f>
        <v>0</v>
      </c>
      <c r="BY68" s="116">
        <f t="shared" ref="BY68" si="1857">BY65+BY66/20+BY67/240</f>
        <v>0</v>
      </c>
      <c r="BZ68" s="116">
        <f t="shared" ref="BZ68" si="1858">BZ65+BZ66/20+BZ67/240</f>
        <v>0</v>
      </c>
      <c r="CA68" s="116">
        <f t="shared" ref="CA68" si="1859">CA65+CA66/20+CA67/240</f>
        <v>0</v>
      </c>
      <c r="CB68" s="116">
        <f t="shared" ref="CB68" si="1860">CB65+CB66/20+CB67/240</f>
        <v>0</v>
      </c>
      <c r="CC68" s="116">
        <f t="shared" ref="CC68" si="1861">CC65+CC66/20+CC67/240</f>
        <v>0</v>
      </c>
      <c r="CD68" s="116">
        <f t="shared" ref="CD68" si="1862">CD65+CD66/20+CD67/240</f>
        <v>0</v>
      </c>
      <c r="CE68" s="116">
        <f t="shared" ref="CE68" si="1863">CE65+CE66/20+CE67/240</f>
        <v>0</v>
      </c>
      <c r="CF68" s="116">
        <f t="shared" ref="CF68" si="1864">CF65+CF66/20+CF67/240</f>
        <v>0</v>
      </c>
      <c r="CG68" s="116">
        <f t="shared" ref="CG68" si="1865">CG65+CG66/20+CG67/240</f>
        <v>0</v>
      </c>
      <c r="CH68" s="116">
        <f t="shared" ref="CH68" si="1866">CH65+CH66/20+CH67/240</f>
        <v>0</v>
      </c>
      <c r="CI68" s="116">
        <f t="shared" ref="CI68" si="1867">CI65+CI66/20+CI67/240</f>
        <v>0</v>
      </c>
      <c r="CJ68" s="116">
        <f t="shared" ref="CJ68" si="1868">CJ65+CJ66/20+CJ67/240</f>
        <v>0</v>
      </c>
      <c r="CK68" s="116">
        <f t="shared" ref="CK68" si="1869">CK65+CK66/20+CK67/240</f>
        <v>0</v>
      </c>
      <c r="CL68" s="116">
        <f t="shared" ref="CL68" si="1870">CL65+CL66/20+CL67/240</f>
        <v>0</v>
      </c>
      <c r="CM68" s="116">
        <f t="shared" ref="CM68" si="1871">CM65+CM66/20+CM67/240</f>
        <v>0</v>
      </c>
      <c r="CN68" s="116">
        <f t="shared" ref="CN68" si="1872">CN65+CN66/20+CN67/240</f>
        <v>0</v>
      </c>
      <c r="CO68" s="116">
        <f t="shared" ref="CO68" si="1873">CO65+CO66/20+CO67/240</f>
        <v>0</v>
      </c>
      <c r="CP68" s="116">
        <f t="shared" ref="CP68" si="1874">CP65+CP66/20+CP67/240</f>
        <v>0</v>
      </c>
      <c r="CQ68" s="116">
        <f t="shared" ref="CQ68" si="1875">CQ65+CQ66/20+CQ67/240</f>
        <v>0</v>
      </c>
      <c r="CR68" s="116">
        <f t="shared" ref="CR68" si="1876">CR65+CR66/20+CR67/240</f>
        <v>0</v>
      </c>
      <c r="CS68" s="116">
        <f t="shared" ref="CS68" si="1877">CS65+CS66/20+CS67/240</f>
        <v>0</v>
      </c>
      <c r="CT68" s="116">
        <f t="shared" ref="CT68" si="1878">CT65+CT66/20+CT67/240</f>
        <v>0</v>
      </c>
      <c r="CU68" s="116">
        <f t="shared" ref="CU68" si="1879">CU65+CU66/20+CU67/240</f>
        <v>0</v>
      </c>
      <c r="CV68" s="116">
        <f t="shared" ref="CV68" si="1880">CV65+CV66/20+CV67/240</f>
        <v>0</v>
      </c>
      <c r="CW68" s="116">
        <f t="shared" ref="CW68" si="1881">CW65+CW66/20+CW67/240</f>
        <v>0</v>
      </c>
      <c r="CX68" s="116">
        <f t="shared" ref="CX68" si="1882">CX65+CX66/20+CX67/240</f>
        <v>0</v>
      </c>
      <c r="CY68" s="116">
        <f t="shared" ref="CY68" si="1883">CY65+CY66/20+CY67/240</f>
        <v>0</v>
      </c>
      <c r="CZ68" s="116">
        <f t="shared" ref="CZ68" si="1884">CZ65+CZ66/20+CZ67/240</f>
        <v>0</v>
      </c>
      <c r="DA68" s="116">
        <f t="shared" ref="DA68" si="1885">DA65+DA66/20+DA67/240</f>
        <v>0</v>
      </c>
      <c r="DB68" s="116">
        <f t="shared" ref="DB68" si="1886">DB65+DB66/20+DB67/240</f>
        <v>0</v>
      </c>
      <c r="DC68" s="116">
        <f t="shared" ref="DC68" si="1887">DC65+DC66/20+DC67/240</f>
        <v>0</v>
      </c>
      <c r="DD68" s="116">
        <f t="shared" ref="DD68" si="1888">DD65+DD66/20+DD67/240</f>
        <v>0</v>
      </c>
      <c r="DE68" s="116">
        <f t="shared" ref="DE68" si="1889">DE65+DE66/20+DE67/240</f>
        <v>0</v>
      </c>
      <c r="DF68" s="116">
        <f t="shared" ref="DF68" si="1890">DF65+DF66/20+DF67/240</f>
        <v>0</v>
      </c>
      <c r="DG68" s="116">
        <f t="shared" ref="DG68" si="1891">DG65+DG66/20+DG67/240</f>
        <v>0</v>
      </c>
      <c r="DH68" s="116">
        <f t="shared" ref="DH68" si="1892">DH65+DH66/20+DH67/240</f>
        <v>0</v>
      </c>
      <c r="DI68" s="116">
        <f t="shared" ref="DI68" si="1893">DI65+DI66/20+DI67/240</f>
        <v>0</v>
      </c>
      <c r="DJ68" s="116">
        <f t="shared" ref="DJ68" si="1894">DJ65+DJ66/20+DJ67/240</f>
        <v>0</v>
      </c>
      <c r="DK68" s="116">
        <f t="shared" ref="DK68" si="1895">DK65+DK66/20+DK67/240</f>
        <v>0</v>
      </c>
      <c r="DL68" s="116">
        <f t="shared" ref="DL68" si="1896">DL65+DL66/20+DL67/240</f>
        <v>0</v>
      </c>
      <c r="DM68" s="116">
        <f t="shared" ref="DM68" si="1897">DM65+DM66/20+DM67/240</f>
        <v>0</v>
      </c>
      <c r="DN68" s="116">
        <f t="shared" ref="DN68" si="1898">DN65+DN66/20+DN67/240</f>
        <v>0</v>
      </c>
      <c r="DO68" s="116">
        <f t="shared" ref="DO68" si="1899">DO65+DO66/20+DO67/240</f>
        <v>0</v>
      </c>
      <c r="DP68" s="116">
        <f t="shared" ref="DP68" si="1900">DP65+DP66/20+DP67/240</f>
        <v>0</v>
      </c>
      <c r="DQ68" s="116">
        <f t="shared" ref="DQ68" si="1901">DQ65+DQ66/20+DQ67/240</f>
        <v>0</v>
      </c>
      <c r="DR68" s="116">
        <f t="shared" ref="DR68" si="1902">DR65+DR66/20+DR67/240</f>
        <v>0</v>
      </c>
      <c r="DS68" s="116">
        <f t="shared" ref="DS68" si="1903">DS65+DS66/20+DS67/240</f>
        <v>0</v>
      </c>
      <c r="DT68" s="116">
        <f t="shared" ref="DT68" si="1904">DT65+DT66/20+DT67/240</f>
        <v>0</v>
      </c>
      <c r="DU68" s="116">
        <f t="shared" ref="DU68" si="1905">DU65+DU66/20+DU67/240</f>
        <v>0</v>
      </c>
      <c r="DV68" s="116">
        <f t="shared" ref="DV68" si="1906">DV65+DV66/20+DV67/240</f>
        <v>0</v>
      </c>
      <c r="DW68" s="116">
        <f t="shared" ref="DW68" si="1907">DW65+DW66/20+DW67/240</f>
        <v>0</v>
      </c>
      <c r="DX68" s="116">
        <f t="shared" ref="DX68" si="1908">DX65+DX66/20+DX67/240</f>
        <v>0</v>
      </c>
      <c r="DY68" s="116">
        <f t="shared" ref="DY68" si="1909">DY65+DY66/20+DY67/240</f>
        <v>0</v>
      </c>
      <c r="DZ68" s="116">
        <f t="shared" ref="DZ68" si="1910">DZ65+DZ66/20+DZ67/240</f>
        <v>0</v>
      </c>
      <c r="EA68" s="116">
        <f t="shared" ref="EA68" si="1911">EA65+EA66/20+EA67/240</f>
        <v>0</v>
      </c>
      <c r="EB68" s="116">
        <f t="shared" ref="EB68" si="1912">EB65+EB66/20+EB67/240</f>
        <v>0</v>
      </c>
      <c r="EC68" s="116">
        <f t="shared" ref="EC68" si="1913">EC65+EC66/20+EC67/240</f>
        <v>0</v>
      </c>
      <c r="ED68" s="116">
        <f t="shared" ref="ED68" si="1914">ED65+ED66/20+ED67/240</f>
        <v>0</v>
      </c>
      <c r="EE68" s="116">
        <f t="shared" ref="EE68" si="1915">EE65+EE66/20+EE67/240</f>
        <v>0</v>
      </c>
      <c r="EF68" s="116">
        <f t="shared" ref="EF68" si="1916">EF65+EF66/20+EF67/240</f>
        <v>0</v>
      </c>
      <c r="EG68" s="116">
        <f t="shared" ref="EG68" si="1917">EG65+EG66/20+EG67/240</f>
        <v>0</v>
      </c>
      <c r="EH68" s="116">
        <f t="shared" ref="EH68" si="1918">EH65+EH66/20+EH67/240</f>
        <v>0</v>
      </c>
      <c r="EI68" s="116">
        <f t="shared" ref="EI68" si="1919">EI65+EI66/20+EI67/240</f>
        <v>0</v>
      </c>
      <c r="EJ68" s="116">
        <f t="shared" ref="EJ68" si="1920">EJ65+EJ66/20+EJ67/240</f>
        <v>0</v>
      </c>
      <c r="EK68" s="116">
        <f t="shared" ref="EK68" si="1921">EK65+EK66/20+EK67/240</f>
        <v>0</v>
      </c>
      <c r="EL68" s="116">
        <f t="shared" ref="EL68" si="1922">EL65+EL66/20+EL67/240</f>
        <v>0</v>
      </c>
      <c r="EM68" s="116">
        <f t="shared" ref="EM68" si="1923">EM65+EM66/20+EM67/240</f>
        <v>0</v>
      </c>
      <c r="EN68" s="116">
        <f t="shared" ref="EN68" si="1924">EN65+EN66/20+EN67/240</f>
        <v>0</v>
      </c>
      <c r="EO68" s="116">
        <f t="shared" ref="EO68" si="1925">EO65+EO66/20+EO67/240</f>
        <v>0</v>
      </c>
      <c r="EP68" s="116">
        <f t="shared" ref="EP68" si="1926">EP65+EP66/20+EP67/240</f>
        <v>0</v>
      </c>
      <c r="EQ68" s="116">
        <f t="shared" ref="EQ68" si="1927">EQ65+EQ66/20+EQ67/240</f>
        <v>0</v>
      </c>
      <c r="ER68" s="116">
        <f t="shared" ref="ER68" si="1928">ER65+ER66/20+ER67/240</f>
        <v>0</v>
      </c>
      <c r="ES68" s="116">
        <f t="shared" ref="ES68" si="1929">ES65+ES66/20+ES67/240</f>
        <v>0</v>
      </c>
      <c r="ET68" s="116">
        <f t="shared" ref="ET68" si="1930">ET65+ET66/20+ET67/240</f>
        <v>0</v>
      </c>
      <c r="EU68" s="116">
        <f t="shared" ref="EU68" si="1931">EU65+EU66/20+EU67/240</f>
        <v>0</v>
      </c>
      <c r="EV68" s="116">
        <f t="shared" ref="EV68" si="1932">EV65+EV66/20+EV67/240</f>
        <v>0</v>
      </c>
      <c r="EW68" s="116">
        <f t="shared" ref="EW68" si="1933">EW65+EW66/20+EW67/240</f>
        <v>0</v>
      </c>
      <c r="EX68" s="116">
        <f t="shared" ref="EX68" si="1934">EX65+EX66/20+EX67/240</f>
        <v>0</v>
      </c>
      <c r="EY68" s="116">
        <f t="shared" ref="EY68" si="1935">EY65+EY66/20+EY67/240</f>
        <v>0</v>
      </c>
      <c r="EZ68" s="116">
        <f t="shared" ref="EZ68" si="1936">EZ65+EZ66/20+EZ67/240</f>
        <v>0</v>
      </c>
      <c r="FA68" s="116">
        <f t="shared" ref="FA68" si="1937">FA65+FA66/20+FA67/240</f>
        <v>0</v>
      </c>
      <c r="FB68" s="116">
        <f t="shared" ref="FB68" si="1938">FB65+FB66/20+FB67/240</f>
        <v>0</v>
      </c>
      <c r="FC68" s="116">
        <f t="shared" ref="FC68" si="1939">FC65+FC66/20+FC67/240</f>
        <v>0</v>
      </c>
      <c r="FD68" s="116">
        <f t="shared" ref="FD68" si="1940">FD65+FD66/20+FD67/240</f>
        <v>0</v>
      </c>
      <c r="FE68" s="116">
        <f t="shared" ref="FE68" si="1941">FE65+FE66/20+FE67/240</f>
        <v>0</v>
      </c>
      <c r="FF68" s="116">
        <f t="shared" ref="FF68" si="1942">FF65+FF66/20+FF67/240</f>
        <v>0</v>
      </c>
      <c r="FG68" s="116">
        <f t="shared" ref="FG68" si="1943">FG65+FG66/20+FG67/240</f>
        <v>0</v>
      </c>
      <c r="FH68" s="116">
        <f t="shared" ref="FH68" si="1944">FH65+FH66/20+FH67/240</f>
        <v>0</v>
      </c>
      <c r="FI68" s="116">
        <f t="shared" ref="FI68" si="1945">FI65+FI66/20+FI67/240</f>
        <v>0</v>
      </c>
      <c r="FJ68" s="116">
        <f t="shared" ref="FJ68" si="1946">FJ65+FJ66/20+FJ67/240</f>
        <v>0</v>
      </c>
      <c r="FK68" s="116">
        <f t="shared" ref="FK68" si="1947">FK65+FK66/20+FK67/240</f>
        <v>0</v>
      </c>
      <c r="FL68" s="116">
        <f t="shared" ref="FL68" si="1948">FL65+FL66/20+FL67/240</f>
        <v>0</v>
      </c>
      <c r="FM68" s="116">
        <f t="shared" ref="FM68" si="1949">FM65+FM66/20+FM67/240</f>
        <v>0</v>
      </c>
      <c r="FN68" s="116">
        <f t="shared" ref="FN68" si="1950">FN65+FN66/20+FN67/240</f>
        <v>0</v>
      </c>
      <c r="FO68" s="116">
        <f t="shared" ref="FO68" si="1951">FO65+FO66/20+FO67/240</f>
        <v>0</v>
      </c>
      <c r="FP68" s="116">
        <f t="shared" ref="FP68" si="1952">FP65+FP66/20+FP67/240</f>
        <v>0</v>
      </c>
      <c r="FQ68" s="116">
        <f t="shared" ref="FQ68" si="1953">FQ65+FQ66/20+FQ67/240</f>
        <v>0</v>
      </c>
      <c r="FR68" s="116">
        <f t="shared" ref="FR68" si="1954">FR65+FR66/20+FR67/240</f>
        <v>0</v>
      </c>
      <c r="FS68" s="116">
        <f t="shared" ref="FS68" si="1955">FS65+FS66/20+FS67/240</f>
        <v>0</v>
      </c>
      <c r="FT68" s="116">
        <f t="shared" ref="FT68" si="1956">FT65+FT66/20+FT67/240</f>
        <v>0</v>
      </c>
      <c r="FU68" s="116">
        <f t="shared" ref="FU68" si="1957">FU65+FU66/20+FU67/240</f>
        <v>0</v>
      </c>
      <c r="FV68" s="116">
        <f t="shared" ref="FV68" si="1958">FV65+FV66/20+FV67/240</f>
        <v>0</v>
      </c>
      <c r="FW68" s="116">
        <f t="shared" ref="FW68" si="1959">FW65+FW66/20+FW67/240</f>
        <v>0</v>
      </c>
      <c r="FX68" s="116">
        <f t="shared" ref="FX68" si="1960">FX65+FX66/20+FX67/240</f>
        <v>0</v>
      </c>
      <c r="FY68" s="116">
        <f t="shared" ref="FY68" si="1961">FY65+FY66/20+FY67/240</f>
        <v>0</v>
      </c>
      <c r="FZ68" s="116">
        <f t="shared" ref="FZ68" si="1962">FZ65+FZ66/20+FZ67/240</f>
        <v>0</v>
      </c>
      <c r="GA68" s="116">
        <f t="shared" ref="GA68" si="1963">GA65+GA66/20+GA67/240</f>
        <v>0</v>
      </c>
      <c r="GB68" s="116">
        <f t="shared" ref="GB68" si="1964">GB65+GB66/20+GB67/240</f>
        <v>0</v>
      </c>
      <c r="GC68" s="116">
        <f t="shared" ref="GC68" si="1965">GC65+GC66/20+GC67/240</f>
        <v>0</v>
      </c>
      <c r="GD68" s="116">
        <f t="shared" ref="GD68" si="1966">GD65+GD66/20+GD67/240</f>
        <v>0</v>
      </c>
      <c r="GE68" s="116">
        <f t="shared" ref="GE68" si="1967">GE65+GE66/20+GE67/240</f>
        <v>0</v>
      </c>
      <c r="GF68" s="116">
        <f t="shared" ref="GF68" si="1968">GF65+GF66/20+GF67/240</f>
        <v>0</v>
      </c>
      <c r="GG68" s="116">
        <f t="shared" ref="GG68" si="1969">GG65+GG66/20+GG67/240</f>
        <v>0</v>
      </c>
      <c r="GH68" s="116">
        <f t="shared" ref="GH68" si="1970">GH65+GH66/20+GH67/240</f>
        <v>0</v>
      </c>
      <c r="GI68" s="116">
        <f t="shared" ref="GI68" si="1971">GI65+GI66/20+GI67/240</f>
        <v>0</v>
      </c>
      <c r="GJ68" s="116">
        <f t="shared" ref="GJ68" si="1972">GJ65+GJ66/20+GJ67/240</f>
        <v>0</v>
      </c>
      <c r="GK68" s="116">
        <f t="shared" ref="GK68" si="1973">GK65+GK66/20+GK67/240</f>
        <v>0</v>
      </c>
      <c r="GL68" s="116">
        <f t="shared" ref="GL68" si="1974">GL65+GL66/20+GL67/240</f>
        <v>0</v>
      </c>
      <c r="GM68" s="116">
        <f t="shared" ref="GM68" si="1975">GM65+GM66/20+GM67/240</f>
        <v>0</v>
      </c>
      <c r="GN68" s="116">
        <f t="shared" ref="GN68" si="1976">GN65+GN66/20+GN67/240</f>
        <v>0</v>
      </c>
      <c r="GO68" s="116">
        <f t="shared" ref="GO68" si="1977">GO65+GO66/20+GO67/240</f>
        <v>0</v>
      </c>
      <c r="GP68" s="116">
        <f t="shared" ref="GP68" si="1978">GP65+GP66/20+GP67/240</f>
        <v>0</v>
      </c>
      <c r="GQ68" s="116">
        <f t="shared" ref="GQ68" si="1979">GQ65+GQ66/20+GQ67/240</f>
        <v>0</v>
      </c>
      <c r="GR68" s="116">
        <f t="shared" ref="GR68" si="1980">GR65+GR66/20+GR67/240</f>
        <v>0</v>
      </c>
      <c r="GS68" s="116">
        <f t="shared" ref="GS68" si="1981">GS65+GS66/20+GS67/240</f>
        <v>0</v>
      </c>
      <c r="GT68" s="116">
        <f t="shared" ref="GT68" si="1982">GT65+GT66/20+GT67/240</f>
        <v>0</v>
      </c>
      <c r="GU68" s="116">
        <f t="shared" ref="GU68" si="1983">GU65+GU66/20+GU67/240</f>
        <v>0</v>
      </c>
      <c r="GV68" s="116">
        <f t="shared" ref="GV68" si="1984">GV65+GV66/20+GV67/240</f>
        <v>0</v>
      </c>
      <c r="GW68" s="116">
        <f t="shared" ref="GW68" si="1985">GW65+GW66/20+GW67/240</f>
        <v>0</v>
      </c>
      <c r="GX68" s="116">
        <f t="shared" ref="GX68" si="1986">GX65+GX66/20+GX67/240</f>
        <v>0</v>
      </c>
      <c r="GY68" s="116">
        <f t="shared" ref="GY68" si="1987">GY65+GY66/20+GY67/240</f>
        <v>0</v>
      </c>
      <c r="GZ68" s="116">
        <f t="shared" ref="GZ68" si="1988">GZ65+GZ66/20+GZ67/240</f>
        <v>0</v>
      </c>
      <c r="HA68" s="116">
        <f t="shared" ref="HA68" si="1989">HA65+HA66/20+HA67/240</f>
        <v>0</v>
      </c>
      <c r="HB68" s="116">
        <f t="shared" ref="HB68" si="1990">HB65+HB66/20+HB67/240</f>
        <v>0</v>
      </c>
      <c r="HC68" s="116">
        <f t="shared" ref="HC68" si="1991">HC65+HC66/20+HC67/240</f>
        <v>0</v>
      </c>
      <c r="HD68" s="116">
        <f t="shared" ref="HD68" si="1992">HD65+HD66/20+HD67/240</f>
        <v>0</v>
      </c>
      <c r="HE68" s="116">
        <f t="shared" ref="HE68" si="1993">HE65+HE66/20+HE67/240</f>
        <v>0</v>
      </c>
      <c r="HF68" s="116">
        <f t="shared" ref="HF68" si="1994">HF65+HF66/20+HF67/240</f>
        <v>0</v>
      </c>
      <c r="HG68" s="116">
        <f t="shared" ref="HG68" si="1995">HG65+HG66/20+HG67/240</f>
        <v>0</v>
      </c>
      <c r="HH68" s="116">
        <f t="shared" ref="HH68" si="1996">HH65+HH66/20+HH67/240</f>
        <v>0</v>
      </c>
      <c r="HI68" s="116">
        <f t="shared" ref="HI68" si="1997">HI65+HI66/20+HI67/240</f>
        <v>0</v>
      </c>
      <c r="HJ68" s="116">
        <f t="shared" ref="HJ68" si="1998">HJ65+HJ66/20+HJ67/240</f>
        <v>0</v>
      </c>
      <c r="HK68" s="116">
        <f t="shared" ref="HK68" si="1999">HK65+HK66/20+HK67/240</f>
        <v>0</v>
      </c>
      <c r="HL68" s="116">
        <f t="shared" ref="HL68" si="2000">HL65+HL66/20+HL67/240</f>
        <v>0</v>
      </c>
      <c r="HM68" s="116">
        <f t="shared" ref="HM68" si="2001">HM65+HM66/20+HM67/240</f>
        <v>0</v>
      </c>
      <c r="HN68" s="116">
        <f t="shared" ref="HN68" si="2002">HN65+HN66/20+HN67/240</f>
        <v>0</v>
      </c>
      <c r="HO68" s="116">
        <f t="shared" ref="HO68" si="2003">HO65+HO66/20+HO67/240</f>
        <v>0</v>
      </c>
      <c r="HP68" s="116">
        <f t="shared" ref="HP68" si="2004">HP65+HP66/20+HP67/240</f>
        <v>0</v>
      </c>
      <c r="HQ68" s="116">
        <f t="shared" ref="HQ68" si="2005">HQ65+HQ66/20+HQ67/240</f>
        <v>0</v>
      </c>
      <c r="HR68" s="116">
        <f t="shared" ref="HR68" si="2006">HR65+HR66/20+HR67/240</f>
        <v>0</v>
      </c>
      <c r="HS68" s="116">
        <f t="shared" ref="HS68" si="2007">HS65+HS66/20+HS67/240</f>
        <v>0</v>
      </c>
      <c r="HT68" s="116">
        <f t="shared" ref="HT68" si="2008">HT65+HT66/20+HT67/240</f>
        <v>0</v>
      </c>
      <c r="HU68" s="116">
        <f t="shared" ref="HU68" si="2009">HU65+HU66/20+HU67/240</f>
        <v>0</v>
      </c>
      <c r="HV68" s="116">
        <f t="shared" ref="HV68" si="2010">HV65+HV66/20+HV67/240</f>
        <v>0</v>
      </c>
      <c r="HW68" s="116">
        <f t="shared" ref="HW68" si="2011">HW65+HW66/20+HW67/240</f>
        <v>0</v>
      </c>
      <c r="HX68" s="116">
        <f t="shared" ref="HX68" si="2012">HX65+HX66/20+HX67/240</f>
        <v>0</v>
      </c>
      <c r="HY68" s="116">
        <f t="shared" ref="HY68" si="2013">HY65+HY66/20+HY67/240</f>
        <v>0</v>
      </c>
      <c r="HZ68" s="116">
        <f t="shared" ref="HZ68" si="2014">HZ65+HZ66/20+HZ67/240</f>
        <v>0</v>
      </c>
      <c r="IA68" s="116">
        <f t="shared" ref="IA68" si="2015">IA65+IA66/20+IA67/240</f>
        <v>0</v>
      </c>
      <c r="IB68" s="116">
        <f t="shared" ref="IB68" si="2016">IB65+IB66/20+IB67/240</f>
        <v>0</v>
      </c>
      <c r="IC68" s="116">
        <f t="shared" ref="IC68" si="2017">IC65+IC66/20+IC67/240</f>
        <v>0</v>
      </c>
      <c r="ID68" s="116">
        <f t="shared" ref="ID68" si="2018">ID65+ID66/20+ID67/240</f>
        <v>0</v>
      </c>
      <c r="IE68" s="116">
        <f t="shared" ref="IE68" si="2019">IE65+IE66/20+IE67/240</f>
        <v>0</v>
      </c>
      <c r="IF68" s="116">
        <f t="shared" ref="IF68" si="2020">IF65+IF66/20+IF67/240</f>
        <v>0</v>
      </c>
      <c r="IG68" s="116">
        <f t="shared" ref="IG68" si="2021">IG65+IG66/20+IG67/240</f>
        <v>0</v>
      </c>
      <c r="IH68" s="116">
        <f t="shared" ref="IH68" si="2022">IH65+IH66/20+IH67/240</f>
        <v>0</v>
      </c>
      <c r="II68" s="116">
        <f t="shared" ref="II68" si="2023">II65+II66/20+II67/240</f>
        <v>0</v>
      </c>
      <c r="IJ68" s="116">
        <f t="shared" ref="IJ68" si="2024">IJ65+IJ66/20+IJ67/240</f>
        <v>0</v>
      </c>
      <c r="IK68" s="116">
        <f t="shared" ref="IK68" si="2025">IK65+IK66/20+IK67/240</f>
        <v>0</v>
      </c>
      <c r="IL68" s="116">
        <f t="shared" ref="IL68" si="2026">IL65+IL66/20+IL67/240</f>
        <v>0</v>
      </c>
      <c r="IM68" s="116">
        <f t="shared" ref="IM68" si="2027">IM65+IM66/20+IM67/240</f>
        <v>0</v>
      </c>
      <c r="IN68" s="116">
        <f t="shared" ref="IN68" si="2028">IN65+IN66/20+IN67/240</f>
        <v>0</v>
      </c>
      <c r="IO68" s="116">
        <f t="shared" ref="IO68" si="2029">IO65+IO66/20+IO67/240</f>
        <v>0</v>
      </c>
      <c r="IP68" s="116">
        <f t="shared" ref="IP68" si="2030">IP65+IP66/20+IP67/240</f>
        <v>0</v>
      </c>
      <c r="IQ68" s="116">
        <f t="shared" ref="IQ68" si="2031">IQ65+IQ66/20+IQ67/240</f>
        <v>0</v>
      </c>
      <c r="IR68" s="116">
        <f t="shared" ref="IR68" si="2032">IR65+IR66/20+IR67/240</f>
        <v>0</v>
      </c>
      <c r="IS68" s="116">
        <f t="shared" ref="IS68" si="2033">IS65+IS66/20+IS67/240</f>
        <v>0</v>
      </c>
      <c r="IT68" s="116">
        <f t="shared" ref="IT68" si="2034">IT65+IT66/20+IT67/240</f>
        <v>0</v>
      </c>
      <c r="IU68" s="116">
        <f t="shared" ref="IU68" si="2035">IU65+IU66/20+IU67/240</f>
        <v>0</v>
      </c>
      <c r="IV68" s="116">
        <f t="shared" ref="IV68:LG68" si="2036">IV65+IV66/20+IV67/240</f>
        <v>0</v>
      </c>
      <c r="IW68" s="116">
        <f t="shared" si="2036"/>
        <v>0</v>
      </c>
      <c r="IX68" s="116">
        <f t="shared" si="2036"/>
        <v>0</v>
      </c>
      <c r="IY68" s="116">
        <f t="shared" si="2036"/>
        <v>0</v>
      </c>
      <c r="IZ68" s="116">
        <f t="shared" si="2036"/>
        <v>0</v>
      </c>
      <c r="JA68" s="116">
        <f t="shared" si="2036"/>
        <v>0</v>
      </c>
      <c r="JB68" s="116">
        <f t="shared" si="2036"/>
        <v>0</v>
      </c>
      <c r="JC68" s="116">
        <f t="shared" si="2036"/>
        <v>0</v>
      </c>
      <c r="JD68" s="116">
        <f t="shared" si="2036"/>
        <v>0</v>
      </c>
      <c r="JE68" s="116">
        <f t="shared" si="2036"/>
        <v>0</v>
      </c>
      <c r="JF68" s="116">
        <f t="shared" si="2036"/>
        <v>0</v>
      </c>
      <c r="JG68" s="116">
        <f t="shared" si="2036"/>
        <v>0</v>
      </c>
      <c r="JH68" s="116">
        <f t="shared" si="2036"/>
        <v>0</v>
      </c>
      <c r="JI68" s="116">
        <f t="shared" si="2036"/>
        <v>0</v>
      </c>
      <c r="JJ68" s="116">
        <f t="shared" si="2036"/>
        <v>0</v>
      </c>
      <c r="JK68" s="116">
        <f t="shared" si="2036"/>
        <v>0</v>
      </c>
      <c r="JL68" s="116">
        <f t="shared" si="2036"/>
        <v>0</v>
      </c>
      <c r="JM68" s="116">
        <f t="shared" si="2036"/>
        <v>0</v>
      </c>
      <c r="JN68" s="116">
        <f t="shared" si="2036"/>
        <v>0</v>
      </c>
      <c r="JO68" s="116">
        <f t="shared" si="2036"/>
        <v>0</v>
      </c>
      <c r="JP68" s="116">
        <f t="shared" si="2036"/>
        <v>0</v>
      </c>
      <c r="JQ68" s="116">
        <f t="shared" si="2036"/>
        <v>0</v>
      </c>
      <c r="JR68" s="116">
        <f t="shared" si="2036"/>
        <v>0</v>
      </c>
      <c r="JS68" s="116">
        <f t="shared" si="2036"/>
        <v>0</v>
      </c>
      <c r="JT68" s="116">
        <f t="shared" si="2036"/>
        <v>0</v>
      </c>
      <c r="JU68" s="116">
        <f t="shared" si="2036"/>
        <v>0</v>
      </c>
      <c r="JV68" s="116">
        <f t="shared" si="2036"/>
        <v>0</v>
      </c>
      <c r="JW68" s="116">
        <f t="shared" si="2036"/>
        <v>0</v>
      </c>
      <c r="JX68" s="116">
        <f t="shared" si="2036"/>
        <v>0</v>
      </c>
      <c r="JY68" s="116">
        <f t="shared" si="2036"/>
        <v>0</v>
      </c>
      <c r="JZ68" s="116">
        <f t="shared" si="2036"/>
        <v>0</v>
      </c>
      <c r="KA68" s="116">
        <f t="shared" si="2036"/>
        <v>0</v>
      </c>
      <c r="KB68" s="116">
        <f t="shared" si="2036"/>
        <v>0</v>
      </c>
      <c r="KC68" s="116">
        <f t="shared" si="2036"/>
        <v>0</v>
      </c>
      <c r="KD68" s="116">
        <f t="shared" si="2036"/>
        <v>0</v>
      </c>
      <c r="KE68" s="116">
        <f t="shared" si="2036"/>
        <v>0</v>
      </c>
      <c r="KF68" s="116">
        <f t="shared" si="2036"/>
        <v>0</v>
      </c>
      <c r="KG68" s="116">
        <f t="shared" si="2036"/>
        <v>0</v>
      </c>
      <c r="KH68" s="116">
        <f t="shared" si="2036"/>
        <v>0</v>
      </c>
      <c r="KI68" s="116">
        <f t="shared" si="2036"/>
        <v>0</v>
      </c>
      <c r="KJ68" s="116">
        <f t="shared" si="2036"/>
        <v>0</v>
      </c>
      <c r="KK68" s="116">
        <f t="shared" si="2036"/>
        <v>0</v>
      </c>
      <c r="KL68" s="116">
        <f t="shared" si="2036"/>
        <v>0</v>
      </c>
      <c r="KM68" s="116">
        <f t="shared" si="2036"/>
        <v>0</v>
      </c>
      <c r="KN68" s="116">
        <f t="shared" si="2036"/>
        <v>0</v>
      </c>
      <c r="KO68" s="116">
        <f t="shared" si="2036"/>
        <v>0</v>
      </c>
      <c r="KP68" s="116">
        <f t="shared" si="2036"/>
        <v>0</v>
      </c>
      <c r="KQ68" s="116">
        <f t="shared" si="2036"/>
        <v>0</v>
      </c>
      <c r="KR68" s="116">
        <f t="shared" si="2036"/>
        <v>0</v>
      </c>
      <c r="KS68" s="116">
        <f t="shared" si="2036"/>
        <v>0</v>
      </c>
      <c r="KT68" s="116">
        <f t="shared" si="2036"/>
        <v>0</v>
      </c>
      <c r="KU68" s="116">
        <f t="shared" si="2036"/>
        <v>0</v>
      </c>
      <c r="KV68" s="116">
        <f t="shared" si="2036"/>
        <v>0</v>
      </c>
      <c r="KW68" s="116">
        <f t="shared" si="2036"/>
        <v>0</v>
      </c>
      <c r="KX68" s="116">
        <f t="shared" si="2036"/>
        <v>0</v>
      </c>
      <c r="KY68" s="116">
        <f t="shared" si="2036"/>
        <v>0</v>
      </c>
      <c r="KZ68" s="116">
        <f t="shared" si="2036"/>
        <v>0</v>
      </c>
      <c r="LA68" s="116">
        <f t="shared" si="2036"/>
        <v>0</v>
      </c>
      <c r="LB68" s="116">
        <f t="shared" si="2036"/>
        <v>0</v>
      </c>
      <c r="LC68" s="116">
        <f t="shared" si="2036"/>
        <v>0</v>
      </c>
      <c r="LD68" s="116">
        <f t="shared" si="2036"/>
        <v>0</v>
      </c>
      <c r="LE68" s="116">
        <f t="shared" si="2036"/>
        <v>0</v>
      </c>
      <c r="LF68" s="116">
        <f t="shared" si="2036"/>
        <v>0</v>
      </c>
      <c r="LG68" s="116">
        <f t="shared" si="2036"/>
        <v>0</v>
      </c>
      <c r="LH68" s="116">
        <f t="shared" ref="LH68:LP68" si="2037">LH65+LH66/20+LH67/240</f>
        <v>3912.9874999999997</v>
      </c>
      <c r="LI68" s="116">
        <f t="shared" si="2037"/>
        <v>3912.9874999999997</v>
      </c>
      <c r="LJ68" s="116">
        <f t="shared" ref="LJ68" si="2038">LJ65+LJ66/20+LJ67/240</f>
        <v>3912.9874999999997</v>
      </c>
      <c r="LK68" s="116">
        <f t="shared" si="2037"/>
        <v>3912.9874999999997</v>
      </c>
      <c r="LL68" s="116">
        <f t="shared" si="2037"/>
        <v>3912.9874999999997</v>
      </c>
      <c r="LM68" s="116">
        <f t="shared" si="2037"/>
        <v>3912.9874999999997</v>
      </c>
      <c r="LN68" s="116">
        <f t="shared" ref="LN68" si="2039">LN65+LN66/20+LN67/240</f>
        <v>3912.9874999999997</v>
      </c>
      <c r="LO68" s="116">
        <f t="shared" si="2037"/>
        <v>4013.3208333333337</v>
      </c>
      <c r="LP68" s="116">
        <f t="shared" si="2037"/>
        <v>4013.3208333333337</v>
      </c>
      <c r="LQ68" s="116">
        <f t="shared" ref="LQ68:LW68" si="2040">LQ65+LQ66/20+LQ67/240</f>
        <v>4013.3208333333337</v>
      </c>
      <c r="LR68" s="116">
        <f t="shared" si="2040"/>
        <v>4013.3208333333337</v>
      </c>
      <c r="LS68" s="116">
        <f t="shared" si="2040"/>
        <v>4013.3208333333337</v>
      </c>
      <c r="LT68" s="116">
        <f t="shared" si="2040"/>
        <v>4013.3208333333337</v>
      </c>
      <c r="LU68" s="116">
        <f t="shared" si="2040"/>
        <v>4013.3208333333337</v>
      </c>
      <c r="LV68" s="116">
        <f t="shared" si="2040"/>
        <v>0</v>
      </c>
      <c r="LW68" s="116">
        <f t="shared" si="2040"/>
        <v>0</v>
      </c>
      <c r="LX68" s="116">
        <v>0</v>
      </c>
      <c r="LY68" s="116">
        <v>0</v>
      </c>
      <c r="LZ68" s="116">
        <v>0</v>
      </c>
      <c r="MA68" s="116">
        <v>0</v>
      </c>
      <c r="MB68" s="116">
        <v>0</v>
      </c>
      <c r="MC68" s="116">
        <v>0</v>
      </c>
      <c r="MD68" s="116">
        <v>0</v>
      </c>
      <c r="ME68" s="116">
        <v>0</v>
      </c>
      <c r="MF68" s="116">
        <v>0</v>
      </c>
      <c r="MG68" s="116">
        <v>0</v>
      </c>
    </row>
    <row r="69" spans="1:345">
      <c r="A69" s="12" t="s">
        <v>830</v>
      </c>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W69" s="19"/>
      <c r="KX69" s="19"/>
      <c r="KY69" s="19"/>
      <c r="KZ69" s="19"/>
      <c r="LA69" s="19"/>
      <c r="LB69" s="19"/>
      <c r="LC69" s="19"/>
      <c r="LD69" s="19">
        <v>1476</v>
      </c>
      <c r="LE69" s="19">
        <v>1476</v>
      </c>
      <c r="LF69" s="19">
        <v>1476</v>
      </c>
      <c r="LG69" s="19">
        <v>1476</v>
      </c>
      <c r="LH69" s="19">
        <v>1476</v>
      </c>
      <c r="LI69" s="19">
        <v>1476</v>
      </c>
      <c r="LJ69" s="19">
        <v>1476</v>
      </c>
      <c r="LK69" s="19"/>
      <c r="LL69" s="19"/>
      <c r="LM69" s="19"/>
      <c r="LN69" s="19"/>
      <c r="LO69" s="19"/>
      <c r="LP69" s="19"/>
      <c r="LQ69" s="19"/>
      <c r="LR69" s="19"/>
      <c r="LS69" s="19"/>
      <c r="LT69" s="19"/>
      <c r="LU69" s="19"/>
      <c r="LV69" s="19"/>
      <c r="LW69" s="19"/>
      <c r="LX69" s="32"/>
      <c r="LY69" s="32"/>
      <c r="LZ69" s="32"/>
      <c r="MA69" s="32"/>
      <c r="MB69" s="32"/>
      <c r="MC69" s="32"/>
      <c r="MD69" s="32"/>
      <c r="ME69" s="32"/>
      <c r="MF69" s="32"/>
      <c r="MG69" s="32"/>
    </row>
    <row r="70" spans="1:345">
      <c r="A70" s="12" t="s">
        <v>831</v>
      </c>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W70" s="19"/>
      <c r="KX70" s="19"/>
      <c r="KY70" s="19"/>
      <c r="KZ70" s="19"/>
      <c r="LA70" s="19"/>
      <c r="LB70" s="19"/>
      <c r="LC70" s="19"/>
      <c r="LD70" s="19">
        <v>15</v>
      </c>
      <c r="LE70" s="19">
        <v>15</v>
      </c>
      <c r="LF70" s="19">
        <v>15</v>
      </c>
      <c r="LG70" s="19">
        <v>15</v>
      </c>
      <c r="LH70" s="19">
        <v>15</v>
      </c>
      <c r="LI70" s="19">
        <v>15</v>
      </c>
      <c r="LJ70" s="19">
        <v>15</v>
      </c>
      <c r="LK70" s="19"/>
      <c r="LL70" s="19"/>
      <c r="LM70" s="19"/>
      <c r="LN70" s="19"/>
      <c r="LO70" s="19"/>
      <c r="LP70" s="19"/>
      <c r="LQ70" s="19"/>
      <c r="LR70" s="19"/>
      <c r="LS70" s="19"/>
      <c r="LT70" s="19"/>
      <c r="LU70" s="19"/>
      <c r="LV70" s="19"/>
      <c r="LW70" s="19"/>
      <c r="LX70" s="32"/>
      <c r="LY70" s="32"/>
      <c r="LZ70" s="32"/>
      <c r="MA70" s="32"/>
      <c r="MB70" s="32"/>
      <c r="MC70" s="32"/>
      <c r="MD70" s="32"/>
      <c r="ME70" s="32"/>
      <c r="MF70" s="32"/>
      <c r="MG70" s="32"/>
    </row>
    <row r="71" spans="1:345">
      <c r="A71" s="12" t="s">
        <v>832</v>
      </c>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W71" s="19"/>
      <c r="KX71" s="19"/>
      <c r="KY71" s="19"/>
      <c r="KZ71" s="19"/>
      <c r="LA71" s="19"/>
      <c r="LB71" s="19"/>
      <c r="LC71" s="19"/>
      <c r="LD71" s="19">
        <v>3</v>
      </c>
      <c r="LE71" s="19">
        <v>3</v>
      </c>
      <c r="LF71" s="19">
        <v>3</v>
      </c>
      <c r="LG71" s="19">
        <v>3</v>
      </c>
      <c r="LH71" s="19">
        <v>3</v>
      </c>
      <c r="LI71" s="19">
        <v>3</v>
      </c>
      <c r="LJ71" s="19">
        <v>3</v>
      </c>
      <c r="LK71" s="19"/>
      <c r="LL71" s="19"/>
      <c r="LM71" s="19"/>
      <c r="LN71" s="19"/>
      <c r="LO71" s="19"/>
      <c r="LP71" s="19"/>
      <c r="LQ71" s="19"/>
      <c r="LR71" s="19"/>
      <c r="LS71" s="19"/>
      <c r="LT71" s="19"/>
      <c r="LU71" s="19"/>
      <c r="LV71" s="19"/>
      <c r="LW71" s="19"/>
      <c r="LX71" s="32"/>
      <c r="LY71" s="32"/>
      <c r="LZ71" s="32"/>
      <c r="MA71" s="32"/>
      <c r="MB71" s="32"/>
      <c r="MC71" s="32"/>
      <c r="MD71" s="32"/>
      <c r="ME71" s="32"/>
      <c r="MF71" s="32"/>
      <c r="MG71" s="32"/>
    </row>
    <row r="72" spans="1:345" s="3" customFormat="1">
      <c r="A72" s="3" t="s">
        <v>833</v>
      </c>
      <c r="B72" s="116">
        <f>B69+B70/20+B71/240</f>
        <v>0</v>
      </c>
      <c r="C72" s="116">
        <f t="shared" ref="C72" si="2041">C69+C70/20+C71/240</f>
        <v>0</v>
      </c>
      <c r="D72" s="116">
        <f t="shared" ref="D72" si="2042">D69+D70/20+D71/240</f>
        <v>0</v>
      </c>
      <c r="E72" s="116">
        <f t="shared" ref="E72" si="2043">E69+E70/20+E71/240</f>
        <v>0</v>
      </c>
      <c r="F72" s="116">
        <f t="shared" ref="F72" si="2044">F69+F70/20+F71/240</f>
        <v>0</v>
      </c>
      <c r="G72" s="116">
        <f t="shared" ref="G72" si="2045">G69+G70/20+G71/240</f>
        <v>0</v>
      </c>
      <c r="H72" s="116">
        <f t="shared" ref="H72" si="2046">H69+H70/20+H71/240</f>
        <v>0</v>
      </c>
      <c r="I72" s="116">
        <f t="shared" ref="I72" si="2047">I69+I70/20+I71/240</f>
        <v>0</v>
      </c>
      <c r="J72" s="116">
        <f t="shared" ref="J72" si="2048">J69+J70/20+J71/240</f>
        <v>0</v>
      </c>
      <c r="K72" s="116">
        <f t="shared" ref="K72" si="2049">K69+K70/20+K71/240</f>
        <v>0</v>
      </c>
      <c r="L72" s="116">
        <f t="shared" ref="L72" si="2050">L69+L70/20+L71/240</f>
        <v>0</v>
      </c>
      <c r="M72" s="116">
        <f t="shared" ref="M72" si="2051">M69+M70/20+M71/240</f>
        <v>0</v>
      </c>
      <c r="N72" s="116">
        <f t="shared" ref="N72" si="2052">N69+N70/20+N71/240</f>
        <v>0</v>
      </c>
      <c r="O72" s="116">
        <f t="shared" ref="O72" si="2053">O69+O70/20+O71/240</f>
        <v>0</v>
      </c>
      <c r="P72" s="116">
        <f t="shared" ref="P72" si="2054">P69+P70/20+P71/240</f>
        <v>0</v>
      </c>
      <c r="Q72" s="116">
        <f t="shared" ref="Q72" si="2055">Q69+Q70/20+Q71/240</f>
        <v>0</v>
      </c>
      <c r="R72" s="116">
        <f t="shared" ref="R72" si="2056">R69+R70/20+R71/240</f>
        <v>0</v>
      </c>
      <c r="S72" s="116">
        <f t="shared" ref="S72" si="2057">S69+S70/20+S71/240</f>
        <v>0</v>
      </c>
      <c r="T72" s="116">
        <f t="shared" ref="T72" si="2058">T69+T70/20+T71/240</f>
        <v>0</v>
      </c>
      <c r="U72" s="116">
        <f t="shared" ref="U72" si="2059">U69+U70/20+U71/240</f>
        <v>0</v>
      </c>
      <c r="V72" s="116">
        <f t="shared" ref="V72" si="2060">V69+V70/20+V71/240</f>
        <v>0</v>
      </c>
      <c r="W72" s="116">
        <f t="shared" ref="W72" si="2061">W69+W70/20+W71/240</f>
        <v>0</v>
      </c>
      <c r="X72" s="116">
        <f t="shared" ref="X72" si="2062">X69+X70/20+X71/240</f>
        <v>0</v>
      </c>
      <c r="Y72" s="116">
        <f t="shared" ref="Y72" si="2063">Y69+Y70/20+Y71/240</f>
        <v>0</v>
      </c>
      <c r="Z72" s="116">
        <f t="shared" ref="Z72" si="2064">Z69+Z70/20+Z71/240</f>
        <v>0</v>
      </c>
      <c r="AA72" s="116">
        <f t="shared" ref="AA72" si="2065">AA69+AA70/20+AA71/240</f>
        <v>0</v>
      </c>
      <c r="AB72" s="116">
        <f t="shared" ref="AB72" si="2066">AB69+AB70/20+AB71/240</f>
        <v>0</v>
      </c>
      <c r="AC72" s="116">
        <f t="shared" ref="AC72" si="2067">AC69+AC70/20+AC71/240</f>
        <v>0</v>
      </c>
      <c r="AD72" s="116">
        <f t="shared" ref="AD72" si="2068">AD69+AD70/20+AD71/240</f>
        <v>0</v>
      </c>
      <c r="AE72" s="116">
        <f t="shared" ref="AE72" si="2069">AE69+AE70/20+AE71/240</f>
        <v>0</v>
      </c>
      <c r="AF72" s="116">
        <f t="shared" ref="AF72" si="2070">AF69+AF70/20+AF71/240</f>
        <v>0</v>
      </c>
      <c r="AG72" s="116">
        <f t="shared" ref="AG72" si="2071">AG69+AG70/20+AG71/240</f>
        <v>0</v>
      </c>
      <c r="AH72" s="116">
        <f t="shared" ref="AH72" si="2072">AH69+AH70/20+AH71/240</f>
        <v>0</v>
      </c>
      <c r="AI72" s="116">
        <f t="shared" ref="AI72" si="2073">AI69+AI70/20+AI71/240</f>
        <v>0</v>
      </c>
      <c r="AJ72" s="116">
        <f t="shared" ref="AJ72" si="2074">AJ69+AJ70/20+AJ71/240</f>
        <v>0</v>
      </c>
      <c r="AK72" s="116">
        <f t="shared" ref="AK72" si="2075">AK69+AK70/20+AK71/240</f>
        <v>0</v>
      </c>
      <c r="AL72" s="116">
        <f t="shared" ref="AL72" si="2076">AL69+AL70/20+AL71/240</f>
        <v>0</v>
      </c>
      <c r="AM72" s="116">
        <f t="shared" ref="AM72" si="2077">AM69+AM70/20+AM71/240</f>
        <v>0</v>
      </c>
      <c r="AN72" s="116">
        <f t="shared" ref="AN72" si="2078">AN69+AN70/20+AN71/240</f>
        <v>0</v>
      </c>
      <c r="AO72" s="116">
        <f t="shared" ref="AO72" si="2079">AO69+AO70/20+AO71/240</f>
        <v>0</v>
      </c>
      <c r="AP72" s="116">
        <f t="shared" ref="AP72" si="2080">AP69+AP70/20+AP71/240</f>
        <v>0</v>
      </c>
      <c r="AQ72" s="116">
        <f t="shared" ref="AQ72" si="2081">AQ69+AQ70/20+AQ71/240</f>
        <v>0</v>
      </c>
      <c r="AR72" s="116">
        <f t="shared" ref="AR72" si="2082">AR69+AR70/20+AR71/240</f>
        <v>0</v>
      </c>
      <c r="AS72" s="116">
        <f t="shared" ref="AS72" si="2083">AS69+AS70/20+AS71/240</f>
        <v>0</v>
      </c>
      <c r="AT72" s="116">
        <f t="shared" ref="AT72" si="2084">AT69+AT70/20+AT71/240</f>
        <v>0</v>
      </c>
      <c r="AU72" s="116">
        <f t="shared" ref="AU72" si="2085">AU69+AU70/20+AU71/240</f>
        <v>0</v>
      </c>
      <c r="AV72" s="116">
        <f t="shared" ref="AV72" si="2086">AV69+AV70/20+AV71/240</f>
        <v>0</v>
      </c>
      <c r="AW72" s="116">
        <f t="shared" ref="AW72" si="2087">AW69+AW70/20+AW71/240</f>
        <v>0</v>
      </c>
      <c r="AX72" s="116">
        <f t="shared" ref="AX72" si="2088">AX69+AX70/20+AX71/240</f>
        <v>0</v>
      </c>
      <c r="AY72" s="116">
        <f t="shared" ref="AY72" si="2089">AY69+AY70/20+AY71/240</f>
        <v>0</v>
      </c>
      <c r="AZ72" s="116">
        <f t="shared" ref="AZ72" si="2090">AZ69+AZ70/20+AZ71/240</f>
        <v>0</v>
      </c>
      <c r="BA72" s="116">
        <f t="shared" ref="BA72" si="2091">BA69+BA70/20+BA71/240</f>
        <v>0</v>
      </c>
      <c r="BB72" s="116">
        <f t="shared" ref="BB72" si="2092">BB69+BB70/20+BB71/240</f>
        <v>0</v>
      </c>
      <c r="BC72" s="116">
        <f t="shared" ref="BC72" si="2093">BC69+BC70/20+BC71/240</f>
        <v>0</v>
      </c>
      <c r="BD72" s="116">
        <f t="shared" ref="BD72" si="2094">BD69+BD70/20+BD71/240</f>
        <v>0</v>
      </c>
      <c r="BE72" s="116">
        <f t="shared" ref="BE72" si="2095">BE69+BE70/20+BE71/240</f>
        <v>0</v>
      </c>
      <c r="BF72" s="116">
        <f t="shared" ref="BF72" si="2096">BF69+BF70/20+BF71/240</f>
        <v>0</v>
      </c>
      <c r="BG72" s="116">
        <f t="shared" ref="BG72" si="2097">BG69+BG70/20+BG71/240</f>
        <v>0</v>
      </c>
      <c r="BH72" s="116">
        <f t="shared" ref="BH72" si="2098">BH69+BH70/20+BH71/240</f>
        <v>0</v>
      </c>
      <c r="BI72" s="116">
        <f t="shared" ref="BI72" si="2099">BI69+BI70/20+BI71/240</f>
        <v>0</v>
      </c>
      <c r="BJ72" s="116">
        <f t="shared" ref="BJ72" si="2100">BJ69+BJ70/20+BJ71/240</f>
        <v>0</v>
      </c>
      <c r="BK72" s="116">
        <f t="shared" ref="BK72" si="2101">BK69+BK70/20+BK71/240</f>
        <v>0</v>
      </c>
      <c r="BL72" s="116">
        <f t="shared" ref="BL72" si="2102">BL69+BL70/20+BL71/240</f>
        <v>0</v>
      </c>
      <c r="BM72" s="116">
        <f t="shared" ref="BM72" si="2103">BM69+BM70/20+BM71/240</f>
        <v>0</v>
      </c>
      <c r="BN72" s="116">
        <f t="shared" ref="BN72" si="2104">BN69+BN70/20+BN71/240</f>
        <v>0</v>
      </c>
      <c r="BO72" s="116">
        <f t="shared" ref="BO72" si="2105">BO69+BO70/20+BO71/240</f>
        <v>0</v>
      </c>
      <c r="BP72" s="116">
        <f t="shared" ref="BP72" si="2106">BP69+BP70/20+BP71/240</f>
        <v>0</v>
      </c>
      <c r="BQ72" s="116">
        <f t="shared" ref="BQ72" si="2107">BQ69+BQ70/20+BQ71/240</f>
        <v>0</v>
      </c>
      <c r="BR72" s="116">
        <f t="shared" ref="BR72" si="2108">BR69+BR70/20+BR71/240</f>
        <v>0</v>
      </c>
      <c r="BS72" s="116">
        <f t="shared" ref="BS72" si="2109">BS69+BS70/20+BS71/240</f>
        <v>0</v>
      </c>
      <c r="BT72" s="116">
        <f t="shared" ref="BT72" si="2110">BT69+BT70/20+BT71/240</f>
        <v>0</v>
      </c>
      <c r="BU72" s="116">
        <f t="shared" ref="BU72" si="2111">BU69+BU70/20+BU71/240</f>
        <v>0</v>
      </c>
      <c r="BV72" s="116">
        <f t="shared" ref="BV72" si="2112">BV69+BV70/20+BV71/240</f>
        <v>0</v>
      </c>
      <c r="BW72" s="116">
        <f t="shared" ref="BW72" si="2113">BW69+BW70/20+BW71/240</f>
        <v>0</v>
      </c>
      <c r="BX72" s="116">
        <f t="shared" ref="BX72" si="2114">BX69+BX70/20+BX71/240</f>
        <v>0</v>
      </c>
      <c r="BY72" s="116">
        <f t="shared" ref="BY72" si="2115">BY69+BY70/20+BY71/240</f>
        <v>0</v>
      </c>
      <c r="BZ72" s="116">
        <f t="shared" ref="BZ72" si="2116">BZ69+BZ70/20+BZ71/240</f>
        <v>0</v>
      </c>
      <c r="CA72" s="116">
        <f t="shared" ref="CA72" si="2117">CA69+CA70/20+CA71/240</f>
        <v>0</v>
      </c>
      <c r="CB72" s="116">
        <f t="shared" ref="CB72" si="2118">CB69+CB70/20+CB71/240</f>
        <v>0</v>
      </c>
      <c r="CC72" s="116">
        <f t="shared" ref="CC72" si="2119">CC69+CC70/20+CC71/240</f>
        <v>0</v>
      </c>
      <c r="CD72" s="116">
        <f t="shared" ref="CD72" si="2120">CD69+CD70/20+CD71/240</f>
        <v>0</v>
      </c>
      <c r="CE72" s="116">
        <f t="shared" ref="CE72" si="2121">CE69+CE70/20+CE71/240</f>
        <v>0</v>
      </c>
      <c r="CF72" s="116">
        <f t="shared" ref="CF72" si="2122">CF69+CF70/20+CF71/240</f>
        <v>0</v>
      </c>
      <c r="CG72" s="116">
        <f t="shared" ref="CG72" si="2123">CG69+CG70/20+CG71/240</f>
        <v>0</v>
      </c>
      <c r="CH72" s="116">
        <f t="shared" ref="CH72" si="2124">CH69+CH70/20+CH71/240</f>
        <v>0</v>
      </c>
      <c r="CI72" s="116">
        <f t="shared" ref="CI72" si="2125">CI69+CI70/20+CI71/240</f>
        <v>0</v>
      </c>
      <c r="CJ72" s="116">
        <f t="shared" ref="CJ72" si="2126">CJ69+CJ70/20+CJ71/240</f>
        <v>0</v>
      </c>
      <c r="CK72" s="116">
        <f t="shared" ref="CK72" si="2127">CK69+CK70/20+CK71/240</f>
        <v>0</v>
      </c>
      <c r="CL72" s="116">
        <f t="shared" ref="CL72" si="2128">CL69+CL70/20+CL71/240</f>
        <v>0</v>
      </c>
      <c r="CM72" s="116">
        <f t="shared" ref="CM72" si="2129">CM69+CM70/20+CM71/240</f>
        <v>0</v>
      </c>
      <c r="CN72" s="116">
        <f t="shared" ref="CN72" si="2130">CN69+CN70/20+CN71/240</f>
        <v>0</v>
      </c>
      <c r="CO72" s="116">
        <f t="shared" ref="CO72" si="2131">CO69+CO70/20+CO71/240</f>
        <v>0</v>
      </c>
      <c r="CP72" s="116">
        <f t="shared" ref="CP72" si="2132">CP69+CP70/20+CP71/240</f>
        <v>0</v>
      </c>
      <c r="CQ72" s="116">
        <f t="shared" ref="CQ72" si="2133">CQ69+CQ70/20+CQ71/240</f>
        <v>0</v>
      </c>
      <c r="CR72" s="116">
        <f t="shared" ref="CR72" si="2134">CR69+CR70/20+CR71/240</f>
        <v>0</v>
      </c>
      <c r="CS72" s="116">
        <f t="shared" ref="CS72" si="2135">CS69+CS70/20+CS71/240</f>
        <v>0</v>
      </c>
      <c r="CT72" s="116">
        <f t="shared" ref="CT72" si="2136">CT69+CT70/20+CT71/240</f>
        <v>0</v>
      </c>
      <c r="CU72" s="116">
        <f t="shared" ref="CU72" si="2137">CU69+CU70/20+CU71/240</f>
        <v>0</v>
      </c>
      <c r="CV72" s="116">
        <f t="shared" ref="CV72" si="2138">CV69+CV70/20+CV71/240</f>
        <v>0</v>
      </c>
      <c r="CW72" s="116">
        <f t="shared" ref="CW72" si="2139">CW69+CW70/20+CW71/240</f>
        <v>0</v>
      </c>
      <c r="CX72" s="116">
        <f t="shared" ref="CX72" si="2140">CX69+CX70/20+CX71/240</f>
        <v>0</v>
      </c>
      <c r="CY72" s="116">
        <f t="shared" ref="CY72" si="2141">CY69+CY70/20+CY71/240</f>
        <v>0</v>
      </c>
      <c r="CZ72" s="116">
        <f t="shared" ref="CZ72" si="2142">CZ69+CZ70/20+CZ71/240</f>
        <v>0</v>
      </c>
      <c r="DA72" s="116">
        <f t="shared" ref="DA72" si="2143">DA69+DA70/20+DA71/240</f>
        <v>0</v>
      </c>
      <c r="DB72" s="116">
        <f t="shared" ref="DB72" si="2144">DB69+DB70/20+DB71/240</f>
        <v>0</v>
      </c>
      <c r="DC72" s="116">
        <f t="shared" ref="DC72" si="2145">DC69+DC70/20+DC71/240</f>
        <v>0</v>
      </c>
      <c r="DD72" s="116">
        <f t="shared" ref="DD72" si="2146">DD69+DD70/20+DD71/240</f>
        <v>0</v>
      </c>
      <c r="DE72" s="116">
        <f t="shared" ref="DE72" si="2147">DE69+DE70/20+DE71/240</f>
        <v>0</v>
      </c>
      <c r="DF72" s="116">
        <f t="shared" ref="DF72" si="2148">DF69+DF70/20+DF71/240</f>
        <v>0</v>
      </c>
      <c r="DG72" s="116">
        <f t="shared" ref="DG72" si="2149">DG69+DG70/20+DG71/240</f>
        <v>0</v>
      </c>
      <c r="DH72" s="116">
        <f t="shared" ref="DH72" si="2150">DH69+DH70/20+DH71/240</f>
        <v>0</v>
      </c>
      <c r="DI72" s="116">
        <f t="shared" ref="DI72" si="2151">DI69+DI70/20+DI71/240</f>
        <v>0</v>
      </c>
      <c r="DJ72" s="116">
        <f t="shared" ref="DJ72" si="2152">DJ69+DJ70/20+DJ71/240</f>
        <v>0</v>
      </c>
      <c r="DK72" s="116">
        <f t="shared" ref="DK72" si="2153">DK69+DK70/20+DK71/240</f>
        <v>0</v>
      </c>
      <c r="DL72" s="116">
        <f t="shared" ref="DL72" si="2154">DL69+DL70/20+DL71/240</f>
        <v>0</v>
      </c>
      <c r="DM72" s="116">
        <f t="shared" ref="DM72" si="2155">DM69+DM70/20+DM71/240</f>
        <v>0</v>
      </c>
      <c r="DN72" s="116">
        <f t="shared" ref="DN72" si="2156">DN69+DN70/20+DN71/240</f>
        <v>0</v>
      </c>
      <c r="DO72" s="116">
        <f t="shared" ref="DO72" si="2157">DO69+DO70/20+DO71/240</f>
        <v>0</v>
      </c>
      <c r="DP72" s="116">
        <f t="shared" ref="DP72" si="2158">DP69+DP70/20+DP71/240</f>
        <v>0</v>
      </c>
      <c r="DQ72" s="116">
        <f t="shared" ref="DQ72" si="2159">DQ69+DQ70/20+DQ71/240</f>
        <v>0</v>
      </c>
      <c r="DR72" s="116">
        <f t="shared" ref="DR72" si="2160">DR69+DR70/20+DR71/240</f>
        <v>0</v>
      </c>
      <c r="DS72" s="116">
        <f t="shared" ref="DS72" si="2161">DS69+DS70/20+DS71/240</f>
        <v>0</v>
      </c>
      <c r="DT72" s="116">
        <f t="shared" ref="DT72" si="2162">DT69+DT70/20+DT71/240</f>
        <v>0</v>
      </c>
      <c r="DU72" s="116">
        <f t="shared" ref="DU72" si="2163">DU69+DU70/20+DU71/240</f>
        <v>0</v>
      </c>
      <c r="DV72" s="116">
        <f t="shared" ref="DV72" si="2164">DV69+DV70/20+DV71/240</f>
        <v>0</v>
      </c>
      <c r="DW72" s="116">
        <f t="shared" ref="DW72" si="2165">DW69+DW70/20+DW71/240</f>
        <v>0</v>
      </c>
      <c r="DX72" s="116">
        <f t="shared" ref="DX72" si="2166">DX69+DX70/20+DX71/240</f>
        <v>0</v>
      </c>
      <c r="DY72" s="116">
        <f t="shared" ref="DY72" si="2167">DY69+DY70/20+DY71/240</f>
        <v>0</v>
      </c>
      <c r="DZ72" s="116">
        <f t="shared" ref="DZ72" si="2168">DZ69+DZ70/20+DZ71/240</f>
        <v>0</v>
      </c>
      <c r="EA72" s="116">
        <f t="shared" ref="EA72" si="2169">EA69+EA70/20+EA71/240</f>
        <v>0</v>
      </c>
      <c r="EB72" s="116">
        <f t="shared" ref="EB72" si="2170">EB69+EB70/20+EB71/240</f>
        <v>0</v>
      </c>
      <c r="EC72" s="116">
        <f t="shared" ref="EC72" si="2171">EC69+EC70/20+EC71/240</f>
        <v>0</v>
      </c>
      <c r="ED72" s="116">
        <f t="shared" ref="ED72" si="2172">ED69+ED70/20+ED71/240</f>
        <v>0</v>
      </c>
      <c r="EE72" s="116">
        <f t="shared" ref="EE72" si="2173">EE69+EE70/20+EE71/240</f>
        <v>0</v>
      </c>
      <c r="EF72" s="116">
        <f t="shared" ref="EF72" si="2174">EF69+EF70/20+EF71/240</f>
        <v>0</v>
      </c>
      <c r="EG72" s="116">
        <f t="shared" ref="EG72" si="2175">EG69+EG70/20+EG71/240</f>
        <v>0</v>
      </c>
      <c r="EH72" s="116">
        <f t="shared" ref="EH72" si="2176">EH69+EH70/20+EH71/240</f>
        <v>0</v>
      </c>
      <c r="EI72" s="116">
        <f t="shared" ref="EI72" si="2177">EI69+EI70/20+EI71/240</f>
        <v>0</v>
      </c>
      <c r="EJ72" s="116">
        <f t="shared" ref="EJ72" si="2178">EJ69+EJ70/20+EJ71/240</f>
        <v>0</v>
      </c>
      <c r="EK72" s="116">
        <f t="shared" ref="EK72" si="2179">EK69+EK70/20+EK71/240</f>
        <v>0</v>
      </c>
      <c r="EL72" s="116">
        <f t="shared" ref="EL72" si="2180">EL69+EL70/20+EL71/240</f>
        <v>0</v>
      </c>
      <c r="EM72" s="116">
        <f t="shared" ref="EM72" si="2181">EM69+EM70/20+EM71/240</f>
        <v>0</v>
      </c>
      <c r="EN72" s="116">
        <f t="shared" ref="EN72" si="2182">EN69+EN70/20+EN71/240</f>
        <v>0</v>
      </c>
      <c r="EO72" s="116">
        <f t="shared" ref="EO72" si="2183">EO69+EO70/20+EO71/240</f>
        <v>0</v>
      </c>
      <c r="EP72" s="116">
        <f t="shared" ref="EP72" si="2184">EP69+EP70/20+EP71/240</f>
        <v>0</v>
      </c>
      <c r="EQ72" s="116">
        <f t="shared" ref="EQ72" si="2185">EQ69+EQ70/20+EQ71/240</f>
        <v>0</v>
      </c>
      <c r="ER72" s="116">
        <f t="shared" ref="ER72" si="2186">ER69+ER70/20+ER71/240</f>
        <v>0</v>
      </c>
      <c r="ES72" s="116">
        <f t="shared" ref="ES72" si="2187">ES69+ES70/20+ES71/240</f>
        <v>0</v>
      </c>
      <c r="ET72" s="116">
        <f t="shared" ref="ET72" si="2188">ET69+ET70/20+ET71/240</f>
        <v>0</v>
      </c>
      <c r="EU72" s="116">
        <f t="shared" ref="EU72" si="2189">EU69+EU70/20+EU71/240</f>
        <v>0</v>
      </c>
      <c r="EV72" s="116">
        <f t="shared" ref="EV72" si="2190">EV69+EV70/20+EV71/240</f>
        <v>0</v>
      </c>
      <c r="EW72" s="116">
        <f t="shared" ref="EW72" si="2191">EW69+EW70/20+EW71/240</f>
        <v>0</v>
      </c>
      <c r="EX72" s="116">
        <f t="shared" ref="EX72" si="2192">EX69+EX70/20+EX71/240</f>
        <v>0</v>
      </c>
      <c r="EY72" s="116">
        <f t="shared" ref="EY72" si="2193">EY69+EY70/20+EY71/240</f>
        <v>0</v>
      </c>
      <c r="EZ72" s="116">
        <f t="shared" ref="EZ72" si="2194">EZ69+EZ70/20+EZ71/240</f>
        <v>0</v>
      </c>
      <c r="FA72" s="116">
        <f t="shared" ref="FA72" si="2195">FA69+FA70/20+FA71/240</f>
        <v>0</v>
      </c>
      <c r="FB72" s="116">
        <f t="shared" ref="FB72" si="2196">FB69+FB70/20+FB71/240</f>
        <v>0</v>
      </c>
      <c r="FC72" s="116">
        <f t="shared" ref="FC72" si="2197">FC69+FC70/20+FC71/240</f>
        <v>0</v>
      </c>
      <c r="FD72" s="116">
        <f t="shared" ref="FD72" si="2198">FD69+FD70/20+FD71/240</f>
        <v>0</v>
      </c>
      <c r="FE72" s="116">
        <f t="shared" ref="FE72" si="2199">FE69+FE70/20+FE71/240</f>
        <v>0</v>
      </c>
      <c r="FF72" s="116">
        <f t="shared" ref="FF72" si="2200">FF69+FF70/20+FF71/240</f>
        <v>0</v>
      </c>
      <c r="FG72" s="116">
        <f t="shared" ref="FG72" si="2201">FG69+FG70/20+FG71/240</f>
        <v>0</v>
      </c>
      <c r="FH72" s="116">
        <f t="shared" ref="FH72" si="2202">FH69+FH70/20+FH71/240</f>
        <v>0</v>
      </c>
      <c r="FI72" s="116">
        <f t="shared" ref="FI72" si="2203">FI69+FI70/20+FI71/240</f>
        <v>0</v>
      </c>
      <c r="FJ72" s="116">
        <f t="shared" ref="FJ72" si="2204">FJ69+FJ70/20+FJ71/240</f>
        <v>0</v>
      </c>
      <c r="FK72" s="116">
        <f t="shared" ref="FK72" si="2205">FK69+FK70/20+FK71/240</f>
        <v>0</v>
      </c>
      <c r="FL72" s="116">
        <f t="shared" ref="FL72" si="2206">FL69+FL70/20+FL71/240</f>
        <v>0</v>
      </c>
      <c r="FM72" s="116">
        <f t="shared" ref="FM72" si="2207">FM69+FM70/20+FM71/240</f>
        <v>0</v>
      </c>
      <c r="FN72" s="116">
        <f t="shared" ref="FN72" si="2208">FN69+FN70/20+FN71/240</f>
        <v>0</v>
      </c>
      <c r="FO72" s="116">
        <f t="shared" ref="FO72" si="2209">FO69+FO70/20+FO71/240</f>
        <v>0</v>
      </c>
      <c r="FP72" s="116">
        <f t="shared" ref="FP72" si="2210">FP69+FP70/20+FP71/240</f>
        <v>0</v>
      </c>
      <c r="FQ72" s="116">
        <f t="shared" ref="FQ72" si="2211">FQ69+FQ70/20+FQ71/240</f>
        <v>0</v>
      </c>
      <c r="FR72" s="116">
        <f t="shared" ref="FR72" si="2212">FR69+FR70/20+FR71/240</f>
        <v>0</v>
      </c>
      <c r="FS72" s="116">
        <f t="shared" ref="FS72" si="2213">FS69+FS70/20+FS71/240</f>
        <v>0</v>
      </c>
      <c r="FT72" s="116">
        <f t="shared" ref="FT72" si="2214">FT69+FT70/20+FT71/240</f>
        <v>0</v>
      </c>
      <c r="FU72" s="116">
        <f t="shared" ref="FU72" si="2215">FU69+FU70/20+FU71/240</f>
        <v>0</v>
      </c>
      <c r="FV72" s="116">
        <f t="shared" ref="FV72" si="2216">FV69+FV70/20+FV71/240</f>
        <v>0</v>
      </c>
      <c r="FW72" s="116">
        <f t="shared" ref="FW72" si="2217">FW69+FW70/20+FW71/240</f>
        <v>0</v>
      </c>
      <c r="FX72" s="116">
        <f t="shared" ref="FX72" si="2218">FX69+FX70/20+FX71/240</f>
        <v>0</v>
      </c>
      <c r="FY72" s="116">
        <f t="shared" ref="FY72" si="2219">FY69+FY70/20+FY71/240</f>
        <v>0</v>
      </c>
      <c r="FZ72" s="116">
        <f t="shared" ref="FZ72" si="2220">FZ69+FZ70/20+FZ71/240</f>
        <v>0</v>
      </c>
      <c r="GA72" s="116">
        <f t="shared" ref="GA72" si="2221">GA69+GA70/20+GA71/240</f>
        <v>0</v>
      </c>
      <c r="GB72" s="116">
        <f t="shared" ref="GB72" si="2222">GB69+GB70/20+GB71/240</f>
        <v>0</v>
      </c>
      <c r="GC72" s="116">
        <f t="shared" ref="GC72" si="2223">GC69+GC70/20+GC71/240</f>
        <v>0</v>
      </c>
      <c r="GD72" s="116">
        <f t="shared" ref="GD72" si="2224">GD69+GD70/20+GD71/240</f>
        <v>0</v>
      </c>
      <c r="GE72" s="116">
        <f t="shared" ref="GE72" si="2225">GE69+GE70/20+GE71/240</f>
        <v>0</v>
      </c>
      <c r="GF72" s="116">
        <f t="shared" ref="GF72" si="2226">GF69+GF70/20+GF71/240</f>
        <v>0</v>
      </c>
      <c r="GG72" s="116">
        <f t="shared" ref="GG72" si="2227">GG69+GG70/20+GG71/240</f>
        <v>0</v>
      </c>
      <c r="GH72" s="116">
        <f t="shared" ref="GH72" si="2228">GH69+GH70/20+GH71/240</f>
        <v>0</v>
      </c>
      <c r="GI72" s="116">
        <f t="shared" ref="GI72" si="2229">GI69+GI70/20+GI71/240</f>
        <v>0</v>
      </c>
      <c r="GJ72" s="116">
        <f t="shared" ref="GJ72" si="2230">GJ69+GJ70/20+GJ71/240</f>
        <v>0</v>
      </c>
      <c r="GK72" s="116">
        <f t="shared" ref="GK72" si="2231">GK69+GK70/20+GK71/240</f>
        <v>0</v>
      </c>
      <c r="GL72" s="116">
        <f t="shared" ref="GL72" si="2232">GL69+GL70/20+GL71/240</f>
        <v>0</v>
      </c>
      <c r="GM72" s="116">
        <f t="shared" ref="GM72" si="2233">GM69+GM70/20+GM71/240</f>
        <v>0</v>
      </c>
      <c r="GN72" s="116">
        <f t="shared" ref="GN72" si="2234">GN69+GN70/20+GN71/240</f>
        <v>0</v>
      </c>
      <c r="GO72" s="116">
        <f t="shared" ref="GO72" si="2235">GO69+GO70/20+GO71/240</f>
        <v>0</v>
      </c>
      <c r="GP72" s="116">
        <f t="shared" ref="GP72" si="2236">GP69+GP70/20+GP71/240</f>
        <v>0</v>
      </c>
      <c r="GQ72" s="116">
        <f t="shared" ref="GQ72" si="2237">GQ69+GQ70/20+GQ71/240</f>
        <v>0</v>
      </c>
      <c r="GR72" s="116">
        <f t="shared" ref="GR72" si="2238">GR69+GR70/20+GR71/240</f>
        <v>0</v>
      </c>
      <c r="GS72" s="116">
        <f t="shared" ref="GS72" si="2239">GS69+GS70/20+GS71/240</f>
        <v>0</v>
      </c>
      <c r="GT72" s="116">
        <f t="shared" ref="GT72" si="2240">GT69+GT70/20+GT71/240</f>
        <v>0</v>
      </c>
      <c r="GU72" s="116">
        <f t="shared" ref="GU72" si="2241">GU69+GU70/20+GU71/240</f>
        <v>0</v>
      </c>
      <c r="GV72" s="116">
        <f t="shared" ref="GV72" si="2242">GV69+GV70/20+GV71/240</f>
        <v>0</v>
      </c>
      <c r="GW72" s="116">
        <f t="shared" ref="GW72" si="2243">GW69+GW70/20+GW71/240</f>
        <v>0</v>
      </c>
      <c r="GX72" s="116">
        <f t="shared" ref="GX72" si="2244">GX69+GX70/20+GX71/240</f>
        <v>0</v>
      </c>
      <c r="GY72" s="116">
        <f t="shared" ref="GY72" si="2245">GY69+GY70/20+GY71/240</f>
        <v>0</v>
      </c>
      <c r="GZ72" s="116">
        <f t="shared" ref="GZ72" si="2246">GZ69+GZ70/20+GZ71/240</f>
        <v>0</v>
      </c>
      <c r="HA72" s="116">
        <f t="shared" ref="HA72" si="2247">HA69+HA70/20+HA71/240</f>
        <v>0</v>
      </c>
      <c r="HB72" s="116">
        <f t="shared" ref="HB72" si="2248">HB69+HB70/20+HB71/240</f>
        <v>0</v>
      </c>
      <c r="HC72" s="116">
        <f t="shared" ref="HC72" si="2249">HC69+HC70/20+HC71/240</f>
        <v>0</v>
      </c>
      <c r="HD72" s="116">
        <f t="shared" ref="HD72" si="2250">HD69+HD70/20+HD71/240</f>
        <v>0</v>
      </c>
      <c r="HE72" s="116">
        <f t="shared" ref="HE72" si="2251">HE69+HE70/20+HE71/240</f>
        <v>0</v>
      </c>
      <c r="HF72" s="116">
        <f t="shared" ref="HF72" si="2252">HF69+HF70/20+HF71/240</f>
        <v>0</v>
      </c>
      <c r="HG72" s="116">
        <f t="shared" ref="HG72" si="2253">HG69+HG70/20+HG71/240</f>
        <v>0</v>
      </c>
      <c r="HH72" s="116">
        <f t="shared" ref="HH72" si="2254">HH69+HH70/20+HH71/240</f>
        <v>0</v>
      </c>
      <c r="HI72" s="116">
        <f t="shared" ref="HI72" si="2255">HI69+HI70/20+HI71/240</f>
        <v>0</v>
      </c>
      <c r="HJ72" s="116">
        <f t="shared" ref="HJ72" si="2256">HJ69+HJ70/20+HJ71/240</f>
        <v>0</v>
      </c>
      <c r="HK72" s="116">
        <f t="shared" ref="HK72" si="2257">HK69+HK70/20+HK71/240</f>
        <v>0</v>
      </c>
      <c r="HL72" s="116">
        <f t="shared" ref="HL72" si="2258">HL69+HL70/20+HL71/240</f>
        <v>0</v>
      </c>
      <c r="HM72" s="116">
        <f t="shared" ref="HM72" si="2259">HM69+HM70/20+HM71/240</f>
        <v>0</v>
      </c>
      <c r="HN72" s="116">
        <f t="shared" ref="HN72" si="2260">HN69+HN70/20+HN71/240</f>
        <v>0</v>
      </c>
      <c r="HO72" s="116">
        <f t="shared" ref="HO72" si="2261">HO69+HO70/20+HO71/240</f>
        <v>0</v>
      </c>
      <c r="HP72" s="116">
        <f t="shared" ref="HP72" si="2262">HP69+HP70/20+HP71/240</f>
        <v>0</v>
      </c>
      <c r="HQ72" s="116">
        <f t="shared" ref="HQ72" si="2263">HQ69+HQ70/20+HQ71/240</f>
        <v>0</v>
      </c>
      <c r="HR72" s="116">
        <f t="shared" ref="HR72" si="2264">HR69+HR70/20+HR71/240</f>
        <v>0</v>
      </c>
      <c r="HS72" s="116">
        <f t="shared" ref="HS72" si="2265">HS69+HS70/20+HS71/240</f>
        <v>0</v>
      </c>
      <c r="HT72" s="116">
        <f t="shared" ref="HT72" si="2266">HT69+HT70/20+HT71/240</f>
        <v>0</v>
      </c>
      <c r="HU72" s="116">
        <f t="shared" ref="HU72" si="2267">HU69+HU70/20+HU71/240</f>
        <v>0</v>
      </c>
      <c r="HV72" s="116">
        <f t="shared" ref="HV72" si="2268">HV69+HV70/20+HV71/240</f>
        <v>0</v>
      </c>
      <c r="HW72" s="116">
        <f t="shared" ref="HW72" si="2269">HW69+HW70/20+HW71/240</f>
        <v>0</v>
      </c>
      <c r="HX72" s="116">
        <f t="shared" ref="HX72" si="2270">HX69+HX70/20+HX71/240</f>
        <v>0</v>
      </c>
      <c r="HY72" s="116">
        <f t="shared" ref="HY72" si="2271">HY69+HY70/20+HY71/240</f>
        <v>0</v>
      </c>
      <c r="HZ72" s="116">
        <f t="shared" ref="HZ72" si="2272">HZ69+HZ70/20+HZ71/240</f>
        <v>0</v>
      </c>
      <c r="IA72" s="116">
        <f t="shared" ref="IA72" si="2273">IA69+IA70/20+IA71/240</f>
        <v>0</v>
      </c>
      <c r="IB72" s="116">
        <f t="shared" ref="IB72" si="2274">IB69+IB70/20+IB71/240</f>
        <v>0</v>
      </c>
      <c r="IC72" s="116">
        <f t="shared" ref="IC72" si="2275">IC69+IC70/20+IC71/240</f>
        <v>0</v>
      </c>
      <c r="ID72" s="116">
        <f t="shared" ref="ID72" si="2276">ID69+ID70/20+ID71/240</f>
        <v>0</v>
      </c>
      <c r="IE72" s="116">
        <f t="shared" ref="IE72" si="2277">IE69+IE70/20+IE71/240</f>
        <v>0</v>
      </c>
      <c r="IF72" s="116">
        <f t="shared" ref="IF72" si="2278">IF69+IF70/20+IF71/240</f>
        <v>0</v>
      </c>
      <c r="IG72" s="116">
        <f t="shared" ref="IG72" si="2279">IG69+IG70/20+IG71/240</f>
        <v>0</v>
      </c>
      <c r="IH72" s="116">
        <f t="shared" ref="IH72" si="2280">IH69+IH70/20+IH71/240</f>
        <v>0</v>
      </c>
      <c r="II72" s="116">
        <f t="shared" ref="II72" si="2281">II69+II70/20+II71/240</f>
        <v>0</v>
      </c>
      <c r="IJ72" s="116">
        <f t="shared" ref="IJ72" si="2282">IJ69+IJ70/20+IJ71/240</f>
        <v>0</v>
      </c>
      <c r="IK72" s="116">
        <f t="shared" ref="IK72" si="2283">IK69+IK70/20+IK71/240</f>
        <v>0</v>
      </c>
      <c r="IL72" s="116">
        <f t="shared" ref="IL72" si="2284">IL69+IL70/20+IL71/240</f>
        <v>0</v>
      </c>
      <c r="IM72" s="116">
        <f t="shared" ref="IM72" si="2285">IM69+IM70/20+IM71/240</f>
        <v>0</v>
      </c>
      <c r="IN72" s="116">
        <f t="shared" ref="IN72" si="2286">IN69+IN70/20+IN71/240</f>
        <v>0</v>
      </c>
      <c r="IO72" s="116">
        <f t="shared" ref="IO72" si="2287">IO69+IO70/20+IO71/240</f>
        <v>0</v>
      </c>
      <c r="IP72" s="116">
        <f t="shared" ref="IP72" si="2288">IP69+IP70/20+IP71/240</f>
        <v>0</v>
      </c>
      <c r="IQ72" s="116">
        <f t="shared" ref="IQ72" si="2289">IQ69+IQ70/20+IQ71/240</f>
        <v>0</v>
      </c>
      <c r="IR72" s="116">
        <f t="shared" ref="IR72" si="2290">IR69+IR70/20+IR71/240</f>
        <v>0</v>
      </c>
      <c r="IS72" s="116">
        <f t="shared" ref="IS72" si="2291">IS69+IS70/20+IS71/240</f>
        <v>0</v>
      </c>
      <c r="IT72" s="116">
        <f t="shared" ref="IT72" si="2292">IT69+IT70/20+IT71/240</f>
        <v>0</v>
      </c>
      <c r="IU72" s="116">
        <f t="shared" ref="IU72" si="2293">IU69+IU70/20+IU71/240</f>
        <v>0</v>
      </c>
      <c r="IV72" s="116">
        <f t="shared" ref="IV72:LG72" si="2294">IV69+IV70/20+IV71/240</f>
        <v>0</v>
      </c>
      <c r="IW72" s="116">
        <f t="shared" si="2294"/>
        <v>0</v>
      </c>
      <c r="IX72" s="116">
        <f t="shared" si="2294"/>
        <v>0</v>
      </c>
      <c r="IY72" s="116">
        <f t="shared" si="2294"/>
        <v>0</v>
      </c>
      <c r="IZ72" s="116">
        <f t="shared" si="2294"/>
        <v>0</v>
      </c>
      <c r="JA72" s="116">
        <f t="shared" si="2294"/>
        <v>0</v>
      </c>
      <c r="JB72" s="116">
        <f t="shared" si="2294"/>
        <v>0</v>
      </c>
      <c r="JC72" s="116">
        <f t="shared" si="2294"/>
        <v>0</v>
      </c>
      <c r="JD72" s="116">
        <f t="shared" si="2294"/>
        <v>0</v>
      </c>
      <c r="JE72" s="116">
        <f t="shared" si="2294"/>
        <v>0</v>
      </c>
      <c r="JF72" s="116">
        <f t="shared" si="2294"/>
        <v>0</v>
      </c>
      <c r="JG72" s="116">
        <f t="shared" si="2294"/>
        <v>0</v>
      </c>
      <c r="JH72" s="116">
        <f t="shared" si="2294"/>
        <v>0</v>
      </c>
      <c r="JI72" s="116">
        <f t="shared" si="2294"/>
        <v>0</v>
      </c>
      <c r="JJ72" s="116">
        <f t="shared" si="2294"/>
        <v>0</v>
      </c>
      <c r="JK72" s="116">
        <f t="shared" si="2294"/>
        <v>0</v>
      </c>
      <c r="JL72" s="116">
        <f t="shared" si="2294"/>
        <v>0</v>
      </c>
      <c r="JM72" s="116">
        <f t="shared" si="2294"/>
        <v>0</v>
      </c>
      <c r="JN72" s="116">
        <f t="shared" si="2294"/>
        <v>0</v>
      </c>
      <c r="JO72" s="116">
        <f t="shared" si="2294"/>
        <v>0</v>
      </c>
      <c r="JP72" s="116">
        <f t="shared" si="2294"/>
        <v>0</v>
      </c>
      <c r="JQ72" s="116">
        <f t="shared" si="2294"/>
        <v>0</v>
      </c>
      <c r="JR72" s="116">
        <f t="shared" si="2294"/>
        <v>0</v>
      </c>
      <c r="JS72" s="116">
        <f t="shared" si="2294"/>
        <v>0</v>
      </c>
      <c r="JT72" s="116">
        <f t="shared" si="2294"/>
        <v>0</v>
      </c>
      <c r="JU72" s="116">
        <f t="shared" si="2294"/>
        <v>0</v>
      </c>
      <c r="JV72" s="116">
        <f t="shared" si="2294"/>
        <v>0</v>
      </c>
      <c r="JW72" s="116">
        <f t="shared" si="2294"/>
        <v>0</v>
      </c>
      <c r="JX72" s="116">
        <f t="shared" si="2294"/>
        <v>0</v>
      </c>
      <c r="JY72" s="116">
        <f t="shared" si="2294"/>
        <v>0</v>
      </c>
      <c r="JZ72" s="116">
        <f t="shared" si="2294"/>
        <v>0</v>
      </c>
      <c r="KA72" s="116">
        <f t="shared" si="2294"/>
        <v>0</v>
      </c>
      <c r="KB72" s="116">
        <f t="shared" si="2294"/>
        <v>0</v>
      </c>
      <c r="KC72" s="116">
        <f t="shared" si="2294"/>
        <v>0</v>
      </c>
      <c r="KD72" s="116">
        <f t="shared" si="2294"/>
        <v>0</v>
      </c>
      <c r="KE72" s="116">
        <f t="shared" si="2294"/>
        <v>0</v>
      </c>
      <c r="KF72" s="116">
        <f t="shared" si="2294"/>
        <v>0</v>
      </c>
      <c r="KG72" s="116">
        <f t="shared" si="2294"/>
        <v>0</v>
      </c>
      <c r="KH72" s="116">
        <f t="shared" si="2294"/>
        <v>0</v>
      </c>
      <c r="KI72" s="116">
        <f t="shared" si="2294"/>
        <v>0</v>
      </c>
      <c r="KJ72" s="116">
        <f t="shared" si="2294"/>
        <v>0</v>
      </c>
      <c r="KK72" s="116">
        <f t="shared" si="2294"/>
        <v>0</v>
      </c>
      <c r="KL72" s="116">
        <f t="shared" si="2294"/>
        <v>0</v>
      </c>
      <c r="KM72" s="116">
        <f t="shared" si="2294"/>
        <v>0</v>
      </c>
      <c r="KN72" s="116">
        <f t="shared" si="2294"/>
        <v>0</v>
      </c>
      <c r="KO72" s="116">
        <f t="shared" si="2294"/>
        <v>0</v>
      </c>
      <c r="KP72" s="116">
        <f t="shared" si="2294"/>
        <v>0</v>
      </c>
      <c r="KQ72" s="116">
        <f t="shared" si="2294"/>
        <v>0</v>
      </c>
      <c r="KR72" s="116">
        <f t="shared" si="2294"/>
        <v>0</v>
      </c>
      <c r="KS72" s="116">
        <f t="shared" si="2294"/>
        <v>0</v>
      </c>
      <c r="KT72" s="116">
        <f t="shared" si="2294"/>
        <v>0</v>
      </c>
      <c r="KU72" s="116">
        <f t="shared" si="2294"/>
        <v>0</v>
      </c>
      <c r="KV72" s="116">
        <f t="shared" si="2294"/>
        <v>0</v>
      </c>
      <c r="KW72" s="116">
        <f t="shared" si="2294"/>
        <v>0</v>
      </c>
      <c r="KX72" s="116">
        <f t="shared" si="2294"/>
        <v>0</v>
      </c>
      <c r="KY72" s="116">
        <f t="shared" si="2294"/>
        <v>0</v>
      </c>
      <c r="KZ72" s="116">
        <f t="shared" si="2294"/>
        <v>0</v>
      </c>
      <c r="LA72" s="116">
        <f t="shared" si="2294"/>
        <v>0</v>
      </c>
      <c r="LB72" s="116">
        <f t="shared" si="2294"/>
        <v>0</v>
      </c>
      <c r="LC72" s="116">
        <f t="shared" si="2294"/>
        <v>0</v>
      </c>
      <c r="LD72" s="116">
        <f t="shared" si="2294"/>
        <v>1476.7625</v>
      </c>
      <c r="LE72" s="116">
        <f t="shared" si="2294"/>
        <v>1476.7625</v>
      </c>
      <c r="LF72" s="116">
        <f t="shared" si="2294"/>
        <v>1476.7625</v>
      </c>
      <c r="LG72" s="116">
        <f t="shared" si="2294"/>
        <v>1476.7625</v>
      </c>
      <c r="LH72" s="116">
        <f>LH69+LH70/20+LH71/240</f>
        <v>1476.7625</v>
      </c>
      <c r="LI72" s="116">
        <f>LI69+LI70/20+LI71/240</f>
        <v>1476.7625</v>
      </c>
      <c r="LJ72" s="116">
        <f t="shared" ref="LJ72:LP72" si="2295">LJ69+LJ70/20+LJ71/240</f>
        <v>1476.7625</v>
      </c>
      <c r="LK72" s="116">
        <f t="shared" si="2295"/>
        <v>0</v>
      </c>
      <c r="LL72" s="116">
        <f t="shared" si="2295"/>
        <v>0</v>
      </c>
      <c r="LM72" s="116">
        <f t="shared" si="2295"/>
        <v>0</v>
      </c>
      <c r="LN72" s="116">
        <f t="shared" si="2295"/>
        <v>0</v>
      </c>
      <c r="LO72" s="116">
        <f t="shared" si="2295"/>
        <v>0</v>
      </c>
      <c r="LP72" s="116">
        <f t="shared" si="2295"/>
        <v>0</v>
      </c>
      <c r="LQ72" s="116">
        <f t="shared" ref="LQ72:LW72" si="2296">LQ69+LQ70/20+LQ71/240</f>
        <v>0</v>
      </c>
      <c r="LR72" s="116">
        <f t="shared" si="2296"/>
        <v>0</v>
      </c>
      <c r="LS72" s="116">
        <f t="shared" si="2296"/>
        <v>0</v>
      </c>
      <c r="LT72" s="116">
        <f t="shared" si="2296"/>
        <v>0</v>
      </c>
      <c r="LU72" s="116">
        <f t="shared" si="2296"/>
        <v>0</v>
      </c>
      <c r="LV72" s="116">
        <f t="shared" si="2296"/>
        <v>0</v>
      </c>
      <c r="LW72" s="116">
        <f t="shared" si="2296"/>
        <v>0</v>
      </c>
      <c r="LX72" s="116">
        <v>0</v>
      </c>
      <c r="LY72" s="116">
        <v>0</v>
      </c>
      <c r="LZ72" s="116">
        <v>0</v>
      </c>
      <c r="MA72" s="116">
        <v>0</v>
      </c>
      <c r="MB72" s="116">
        <v>0</v>
      </c>
      <c r="MC72" s="116">
        <v>0</v>
      </c>
      <c r="MD72" s="116">
        <v>0</v>
      </c>
      <c r="ME72" s="116">
        <v>0</v>
      </c>
      <c r="MF72" s="116">
        <v>0</v>
      </c>
      <c r="MG72" s="116">
        <v>0</v>
      </c>
    </row>
    <row r="73" spans="1:345">
      <c r="A73" s="12" t="s">
        <v>839</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v>1504</v>
      </c>
      <c r="LL73" s="19">
        <v>1504</v>
      </c>
      <c r="LM73" s="19">
        <v>1504</v>
      </c>
      <c r="LN73" s="19">
        <v>1504</v>
      </c>
      <c r="LO73" s="19">
        <v>1504</v>
      </c>
      <c r="LP73" s="19">
        <v>1504</v>
      </c>
      <c r="LQ73" s="19">
        <v>1504</v>
      </c>
      <c r="LR73" s="19">
        <v>1504</v>
      </c>
      <c r="LS73" s="19">
        <v>1504</v>
      </c>
      <c r="LT73" s="19">
        <v>1504</v>
      </c>
      <c r="LU73" s="19">
        <v>1504</v>
      </c>
      <c r="LV73" s="19"/>
      <c r="LW73" s="19"/>
      <c r="LX73" s="32"/>
      <c r="LY73" s="32"/>
      <c r="LZ73" s="32"/>
      <c r="MA73" s="32"/>
      <c r="MB73" s="32"/>
      <c r="MC73" s="32"/>
      <c r="MD73" s="32"/>
      <c r="ME73" s="32"/>
      <c r="MF73" s="32"/>
      <c r="MG73" s="32"/>
    </row>
    <row r="74" spans="1:345">
      <c r="A74" s="12" t="s">
        <v>841</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c r="IW74" s="19"/>
      <c r="IX74" s="19"/>
      <c r="IY74" s="19"/>
      <c r="IZ74" s="19"/>
      <c r="JA74" s="19"/>
      <c r="JB74" s="19"/>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v>17</v>
      </c>
      <c r="LL74" s="19">
        <v>17</v>
      </c>
      <c r="LM74" s="19">
        <v>17</v>
      </c>
      <c r="LN74" s="19">
        <v>17</v>
      </c>
      <c r="LO74" s="19">
        <v>17</v>
      </c>
      <c r="LP74" s="19">
        <v>17</v>
      </c>
      <c r="LQ74" s="19">
        <v>17</v>
      </c>
      <c r="LR74" s="19">
        <v>17</v>
      </c>
      <c r="LS74" s="19">
        <v>17</v>
      </c>
      <c r="LT74" s="19">
        <v>17</v>
      </c>
      <c r="LU74" s="19">
        <v>17</v>
      </c>
      <c r="LV74" s="19"/>
      <c r="LW74" s="19"/>
      <c r="LX74" s="32"/>
      <c r="LY74" s="32"/>
      <c r="LZ74" s="32"/>
      <c r="MA74" s="32"/>
      <c r="MB74" s="32"/>
      <c r="MC74" s="32"/>
      <c r="MD74" s="32"/>
      <c r="ME74" s="32"/>
      <c r="MF74" s="32"/>
      <c r="MG74" s="32"/>
    </row>
    <row r="75" spans="1:345">
      <c r="A75" s="12" t="s">
        <v>842</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v>5</v>
      </c>
      <c r="LL75" s="19">
        <v>5</v>
      </c>
      <c r="LM75" s="19">
        <v>5</v>
      </c>
      <c r="LN75" s="19">
        <v>5</v>
      </c>
      <c r="LO75" s="19">
        <v>5</v>
      </c>
      <c r="LP75" s="19">
        <v>5</v>
      </c>
      <c r="LQ75" s="19">
        <v>5</v>
      </c>
      <c r="LR75" s="19">
        <v>5</v>
      </c>
      <c r="LS75" s="19">
        <v>5</v>
      </c>
      <c r="LT75" s="19">
        <v>5</v>
      </c>
      <c r="LU75" s="19">
        <v>5</v>
      </c>
      <c r="LV75" s="19"/>
      <c r="LW75" s="19"/>
      <c r="LX75" s="32"/>
      <c r="LY75" s="32"/>
      <c r="LZ75" s="32"/>
      <c r="MA75" s="32"/>
      <c r="MB75" s="32"/>
      <c r="MC75" s="32"/>
      <c r="MD75" s="32"/>
      <c r="ME75" s="32"/>
      <c r="MF75" s="32"/>
      <c r="MG75" s="32"/>
    </row>
    <row r="76" spans="1:345" s="3" customFormat="1">
      <c r="A76" s="3" t="s">
        <v>843</v>
      </c>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c r="GM76" s="116"/>
      <c r="GN76" s="116"/>
      <c r="GO76" s="116"/>
      <c r="GP76" s="116"/>
      <c r="GQ76" s="116"/>
      <c r="GR76" s="116"/>
      <c r="GS76" s="116"/>
      <c r="GT76" s="116"/>
      <c r="GU76" s="116"/>
      <c r="GV76" s="116"/>
      <c r="GW76" s="116"/>
      <c r="GX76" s="116"/>
      <c r="GY76" s="116"/>
      <c r="GZ76" s="116"/>
      <c r="HA76" s="116"/>
      <c r="HB76" s="116"/>
      <c r="HC76" s="116"/>
      <c r="HD76" s="116"/>
      <c r="HE76" s="116"/>
      <c r="HF76" s="116"/>
      <c r="HG76" s="116"/>
      <c r="HH76" s="116"/>
      <c r="HI76" s="116"/>
      <c r="HJ76" s="116"/>
      <c r="HK76" s="116"/>
      <c r="HL76" s="116"/>
      <c r="HM76" s="116"/>
      <c r="HN76" s="116"/>
      <c r="HO76" s="116"/>
      <c r="HP76" s="116"/>
      <c r="HQ76" s="116"/>
      <c r="HR76" s="116"/>
      <c r="HS76" s="116"/>
      <c r="HT76" s="116"/>
      <c r="HU76" s="116"/>
      <c r="HV76" s="116"/>
      <c r="HW76" s="116"/>
      <c r="HX76" s="116"/>
      <c r="HY76" s="116"/>
      <c r="HZ76" s="116"/>
      <c r="IA76" s="116"/>
      <c r="IB76" s="116"/>
      <c r="IC76" s="116"/>
      <c r="ID76" s="116"/>
      <c r="IE76" s="116"/>
      <c r="IF76" s="116"/>
      <c r="IG76" s="116"/>
      <c r="IH76" s="116"/>
      <c r="II76" s="116"/>
      <c r="IJ76" s="116"/>
      <c r="IK76" s="116"/>
      <c r="IL76" s="116"/>
      <c r="IM76" s="116"/>
      <c r="IN76" s="116"/>
      <c r="IO76" s="116"/>
      <c r="IP76" s="116"/>
      <c r="IQ76" s="116"/>
      <c r="IR76" s="116"/>
      <c r="IS76" s="116"/>
      <c r="IT76" s="116"/>
      <c r="IU76" s="116"/>
      <c r="IV76" s="116"/>
      <c r="IW76" s="116"/>
      <c r="IX76" s="116"/>
      <c r="IY76" s="116"/>
      <c r="IZ76" s="116"/>
      <c r="JA76" s="116"/>
      <c r="JB76" s="116"/>
      <c r="JC76" s="116"/>
      <c r="JD76" s="116"/>
      <c r="JE76" s="116"/>
      <c r="JF76" s="116"/>
      <c r="JG76" s="116"/>
      <c r="JH76" s="116"/>
      <c r="JI76" s="116"/>
      <c r="JJ76" s="116"/>
      <c r="JK76" s="116"/>
      <c r="JL76" s="116"/>
      <c r="JM76" s="116"/>
      <c r="JN76" s="116"/>
      <c r="JO76" s="116"/>
      <c r="JP76" s="116"/>
      <c r="JQ76" s="116"/>
      <c r="JR76" s="116"/>
      <c r="JS76" s="116"/>
      <c r="JT76" s="116"/>
      <c r="JU76" s="116"/>
      <c r="JV76" s="116"/>
      <c r="JW76" s="116"/>
      <c r="JX76" s="116"/>
      <c r="JY76" s="116"/>
      <c r="JZ76" s="116"/>
      <c r="KA76" s="116"/>
      <c r="KB76" s="116"/>
      <c r="KC76" s="116"/>
      <c r="KD76" s="116"/>
      <c r="KE76" s="116"/>
      <c r="KF76" s="116"/>
      <c r="KG76" s="116"/>
      <c r="KH76" s="116"/>
      <c r="KI76" s="116"/>
      <c r="KJ76" s="116"/>
      <c r="KK76" s="116"/>
      <c r="KL76" s="116"/>
      <c r="KM76" s="116"/>
      <c r="KN76" s="116"/>
      <c r="KO76" s="116"/>
      <c r="KP76" s="116"/>
      <c r="KQ76" s="116"/>
      <c r="KR76" s="116"/>
      <c r="KS76" s="116"/>
      <c r="KT76" s="116"/>
      <c r="KU76" s="116"/>
      <c r="KV76" s="116"/>
      <c r="KW76" s="116"/>
      <c r="KX76" s="116"/>
      <c r="KY76" s="116"/>
      <c r="KZ76" s="116">
        <f t="shared" ref="KZ76:LW76" si="2297">KZ73+KZ74/20+KZ75/240</f>
        <v>0</v>
      </c>
      <c r="LA76" s="116">
        <f t="shared" si="2297"/>
        <v>0</v>
      </c>
      <c r="LB76" s="116">
        <f t="shared" si="2297"/>
        <v>0</v>
      </c>
      <c r="LC76" s="116">
        <f t="shared" si="2297"/>
        <v>0</v>
      </c>
      <c r="LD76" s="116">
        <f t="shared" si="2297"/>
        <v>0</v>
      </c>
      <c r="LE76" s="116">
        <f t="shared" si="2297"/>
        <v>0</v>
      </c>
      <c r="LF76" s="116">
        <f t="shared" si="2297"/>
        <v>0</v>
      </c>
      <c r="LG76" s="116">
        <f t="shared" si="2297"/>
        <v>0</v>
      </c>
      <c r="LH76" s="116">
        <f t="shared" si="2297"/>
        <v>0</v>
      </c>
      <c r="LI76" s="116">
        <f t="shared" si="2297"/>
        <v>0</v>
      </c>
      <c r="LJ76" s="116">
        <f t="shared" si="2297"/>
        <v>0</v>
      </c>
      <c r="LK76" s="116">
        <f t="shared" si="2297"/>
        <v>1504.8708333333332</v>
      </c>
      <c r="LL76" s="116">
        <f t="shared" si="2297"/>
        <v>1504.8708333333332</v>
      </c>
      <c r="LM76" s="116">
        <f t="shared" ref="LM76:LN76" si="2298">LM73+LM74/20+LM75/240</f>
        <v>1504.8708333333332</v>
      </c>
      <c r="LN76" s="116">
        <f t="shared" si="2298"/>
        <v>1504.8708333333332</v>
      </c>
      <c r="LO76" s="116">
        <f t="shared" si="2297"/>
        <v>1504.8708333333332</v>
      </c>
      <c r="LP76" s="116">
        <f t="shared" si="2297"/>
        <v>1504.8708333333332</v>
      </c>
      <c r="LQ76" s="116">
        <f t="shared" si="2297"/>
        <v>1504.8708333333332</v>
      </c>
      <c r="LR76" s="116">
        <f t="shared" si="2297"/>
        <v>1504.8708333333332</v>
      </c>
      <c r="LS76" s="116">
        <f t="shared" si="2297"/>
        <v>1504.8708333333332</v>
      </c>
      <c r="LT76" s="116">
        <f t="shared" si="2297"/>
        <v>1504.8708333333332</v>
      </c>
      <c r="LU76" s="116">
        <f t="shared" si="2297"/>
        <v>1504.8708333333332</v>
      </c>
      <c r="LV76" s="116">
        <f t="shared" si="2297"/>
        <v>0</v>
      </c>
      <c r="LW76" s="116">
        <f t="shared" si="2297"/>
        <v>0</v>
      </c>
      <c r="LX76" s="116">
        <v>0</v>
      </c>
      <c r="LY76" s="116">
        <v>0</v>
      </c>
      <c r="LZ76" s="116">
        <v>0</v>
      </c>
      <c r="MA76" s="116">
        <v>0</v>
      </c>
      <c r="MB76" s="116">
        <v>0</v>
      </c>
      <c r="MC76" s="116">
        <v>0</v>
      </c>
      <c r="MD76" s="116">
        <v>0</v>
      </c>
      <c r="ME76" s="116">
        <v>0</v>
      </c>
      <c r="MF76" s="116">
        <v>0</v>
      </c>
      <c r="MG76" s="116">
        <v>0</v>
      </c>
    </row>
    <row r="77" spans="1:345">
      <c r="A77" s="12" t="s">
        <v>844</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v>430</v>
      </c>
      <c r="LS77" s="19">
        <v>8600</v>
      </c>
      <c r="LT77" s="19">
        <v>8600</v>
      </c>
      <c r="LU77" s="19">
        <v>8600</v>
      </c>
      <c r="LV77" s="19"/>
      <c r="LW77" s="19"/>
      <c r="LX77" s="32"/>
      <c r="LY77" s="32"/>
      <c r="LZ77" s="32"/>
      <c r="MA77" s="32"/>
      <c r="MB77" s="32"/>
      <c r="MC77" s="32"/>
      <c r="MD77" s="32"/>
      <c r="ME77" s="32"/>
      <c r="MF77" s="32"/>
      <c r="MG77" s="32"/>
    </row>
    <row r="78" spans="1:345">
      <c r="A78" s="12" t="s">
        <v>846</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c r="IX78" s="19"/>
      <c r="IY78" s="19"/>
      <c r="IZ78" s="19"/>
      <c r="JA78" s="19"/>
      <c r="JB78" s="19"/>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19"/>
      <c r="LM78" s="19"/>
      <c r="LN78" s="19"/>
      <c r="LO78" s="19"/>
      <c r="LP78" s="19"/>
      <c r="LQ78" s="19"/>
      <c r="LR78" s="19">
        <v>0</v>
      </c>
      <c r="LS78" s="19">
        <v>0</v>
      </c>
      <c r="LT78" s="19">
        <v>0</v>
      </c>
      <c r="LU78" s="19">
        <v>0</v>
      </c>
      <c r="LV78" s="19"/>
      <c r="LW78" s="19"/>
      <c r="LX78" s="32"/>
      <c r="LY78" s="32"/>
      <c r="LZ78" s="32"/>
      <c r="MA78" s="32"/>
      <c r="MB78" s="32"/>
      <c r="MC78" s="32"/>
      <c r="MD78" s="32"/>
      <c r="ME78" s="32"/>
      <c r="MF78" s="32"/>
      <c r="MG78" s="32"/>
    </row>
    <row r="79" spans="1:345">
      <c r="A79" s="12" t="s">
        <v>847</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c r="IX79" s="19"/>
      <c r="IY79" s="19"/>
      <c r="IZ79" s="19"/>
      <c r="JA79" s="19"/>
      <c r="JB79" s="19"/>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19"/>
      <c r="LM79" s="19"/>
      <c r="LN79" s="19"/>
      <c r="LO79" s="19"/>
      <c r="LP79" s="19"/>
      <c r="LQ79" s="19"/>
      <c r="LR79" s="19">
        <v>0</v>
      </c>
      <c r="LS79" s="19">
        <v>0</v>
      </c>
      <c r="LT79" s="19">
        <v>0</v>
      </c>
      <c r="LU79" s="19">
        <v>0</v>
      </c>
      <c r="LV79" s="19"/>
      <c r="LW79" s="19"/>
      <c r="LX79" s="32"/>
      <c r="LY79" s="32"/>
      <c r="LZ79" s="32"/>
      <c r="MA79" s="32"/>
      <c r="MB79" s="32"/>
      <c r="MC79" s="32"/>
      <c r="MD79" s="32"/>
      <c r="ME79" s="32"/>
      <c r="MF79" s="32"/>
      <c r="MG79" s="32"/>
    </row>
    <row r="80" spans="1:345" s="3" customFormat="1">
      <c r="A80" s="3" t="s">
        <v>845</v>
      </c>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c r="GI80" s="116"/>
      <c r="GJ80" s="116"/>
      <c r="GK80" s="116"/>
      <c r="GL80" s="116"/>
      <c r="GM80" s="116"/>
      <c r="GN80" s="116"/>
      <c r="GO80" s="116"/>
      <c r="GP80" s="116"/>
      <c r="GQ80" s="116"/>
      <c r="GR80" s="116"/>
      <c r="GS80" s="116"/>
      <c r="GT80" s="116"/>
      <c r="GU80" s="116"/>
      <c r="GV80" s="116"/>
      <c r="GW80" s="116"/>
      <c r="GX80" s="116"/>
      <c r="GY80" s="116"/>
      <c r="GZ80" s="116"/>
      <c r="HA80" s="116"/>
      <c r="HB80" s="116"/>
      <c r="HC80" s="116"/>
      <c r="HD80" s="116"/>
      <c r="HE80" s="116"/>
      <c r="HF80" s="116"/>
      <c r="HG80" s="116"/>
      <c r="HH80" s="116"/>
      <c r="HI80" s="116"/>
      <c r="HJ80" s="116"/>
      <c r="HK80" s="116"/>
      <c r="HL80" s="116"/>
      <c r="HM80" s="116"/>
      <c r="HN80" s="116"/>
      <c r="HO80" s="116"/>
      <c r="HP80" s="116"/>
      <c r="HQ80" s="116"/>
      <c r="HR80" s="116"/>
      <c r="HS80" s="116"/>
      <c r="HT80" s="116"/>
      <c r="HU80" s="116"/>
      <c r="HV80" s="116"/>
      <c r="HW80" s="116"/>
      <c r="HX80" s="116"/>
      <c r="HY80" s="116"/>
      <c r="HZ80" s="116"/>
      <c r="IA80" s="116"/>
      <c r="IB80" s="116"/>
      <c r="IC80" s="116"/>
      <c r="ID80" s="116"/>
      <c r="IE80" s="116"/>
      <c r="IF80" s="116"/>
      <c r="IG80" s="116"/>
      <c r="IH80" s="116"/>
      <c r="II80" s="116"/>
      <c r="IJ80" s="116"/>
      <c r="IK80" s="116"/>
      <c r="IL80" s="116"/>
      <c r="IM80" s="116"/>
      <c r="IN80" s="116"/>
      <c r="IO80" s="116"/>
      <c r="IP80" s="116"/>
      <c r="IQ80" s="116"/>
      <c r="IR80" s="116"/>
      <c r="IS80" s="116"/>
      <c r="IT80" s="116"/>
      <c r="IU80" s="116"/>
      <c r="IV80" s="116"/>
      <c r="IW80" s="116"/>
      <c r="IX80" s="116"/>
      <c r="IY80" s="116"/>
      <c r="IZ80" s="116"/>
      <c r="JA80" s="116"/>
      <c r="JB80" s="116"/>
      <c r="JC80" s="116"/>
      <c r="JD80" s="116"/>
      <c r="JE80" s="116"/>
      <c r="JF80" s="116"/>
      <c r="JG80" s="116"/>
      <c r="JH80" s="116"/>
      <c r="JI80" s="116"/>
      <c r="JJ80" s="116"/>
      <c r="JK80" s="116"/>
      <c r="JL80" s="116"/>
      <c r="JM80" s="116"/>
      <c r="JN80" s="116"/>
      <c r="JO80" s="116"/>
      <c r="JP80" s="116"/>
      <c r="JQ80" s="116"/>
      <c r="JR80" s="116"/>
      <c r="JS80" s="116"/>
      <c r="JT80" s="116"/>
      <c r="JU80" s="116"/>
      <c r="JV80" s="116"/>
      <c r="JW80" s="116"/>
      <c r="JX80" s="116"/>
      <c r="JY80" s="116"/>
      <c r="JZ80" s="116"/>
      <c r="KA80" s="116"/>
      <c r="KB80" s="116"/>
      <c r="KC80" s="116"/>
      <c r="KD80" s="116"/>
      <c r="KE80" s="116"/>
      <c r="KF80" s="116"/>
      <c r="KG80" s="116"/>
      <c r="KH80" s="116"/>
      <c r="KI80" s="116"/>
      <c r="KJ80" s="116"/>
      <c r="KK80" s="116"/>
      <c r="KL80" s="116"/>
      <c r="KM80" s="116"/>
      <c r="KN80" s="116"/>
      <c r="KO80" s="116"/>
      <c r="KP80" s="116"/>
      <c r="KQ80" s="116"/>
      <c r="KR80" s="116"/>
      <c r="KS80" s="116"/>
      <c r="KT80" s="116"/>
      <c r="KU80" s="116"/>
      <c r="KV80" s="116"/>
      <c r="KW80" s="116"/>
      <c r="KX80" s="116"/>
      <c r="KY80" s="116"/>
      <c r="KZ80" s="116"/>
      <c r="LA80" s="116"/>
      <c r="LB80" s="116"/>
      <c r="LC80" s="116"/>
      <c r="LD80" s="116"/>
      <c r="LE80" s="116">
        <f t="shared" ref="LE80:LW80" si="2299">LE77+LE78/20+LE79/240</f>
        <v>0</v>
      </c>
      <c r="LF80" s="116">
        <f t="shared" si="2299"/>
        <v>0</v>
      </c>
      <c r="LG80" s="116">
        <f t="shared" si="2299"/>
        <v>0</v>
      </c>
      <c r="LH80" s="116">
        <f t="shared" si="2299"/>
        <v>0</v>
      </c>
      <c r="LI80" s="116">
        <f t="shared" si="2299"/>
        <v>0</v>
      </c>
      <c r="LJ80" s="116">
        <f t="shared" si="2299"/>
        <v>0</v>
      </c>
      <c r="LK80" s="116">
        <f t="shared" si="2299"/>
        <v>0</v>
      </c>
      <c r="LL80" s="116">
        <f t="shared" si="2299"/>
        <v>0</v>
      </c>
      <c r="LM80" s="116">
        <f t="shared" si="2299"/>
        <v>0</v>
      </c>
      <c r="LN80" s="116">
        <f t="shared" si="2299"/>
        <v>0</v>
      </c>
      <c r="LO80" s="116">
        <f t="shared" si="2299"/>
        <v>0</v>
      </c>
      <c r="LP80" s="116">
        <f t="shared" si="2299"/>
        <v>0</v>
      </c>
      <c r="LQ80" s="116">
        <f t="shared" si="2299"/>
        <v>0</v>
      </c>
      <c r="LR80" s="116">
        <f t="shared" si="2299"/>
        <v>430</v>
      </c>
      <c r="LS80" s="116">
        <f t="shared" si="2299"/>
        <v>8600</v>
      </c>
      <c r="LT80" s="116">
        <f t="shared" si="2299"/>
        <v>8600</v>
      </c>
      <c r="LU80" s="116">
        <f t="shared" si="2299"/>
        <v>8600</v>
      </c>
      <c r="LV80" s="116">
        <f t="shared" si="2299"/>
        <v>0</v>
      </c>
      <c r="LW80" s="116">
        <f t="shared" si="2299"/>
        <v>0</v>
      </c>
      <c r="LX80" s="116">
        <v>0</v>
      </c>
      <c r="LY80" s="116">
        <v>0</v>
      </c>
      <c r="LZ80" s="116">
        <v>0</v>
      </c>
      <c r="MA80" s="116">
        <v>0</v>
      </c>
      <c r="MB80" s="116">
        <v>0</v>
      </c>
      <c r="MC80" s="116">
        <v>0</v>
      </c>
      <c r="MD80" s="116">
        <v>0</v>
      </c>
      <c r="ME80" s="116">
        <v>0</v>
      </c>
      <c r="MF80" s="116">
        <v>0</v>
      </c>
      <c r="MG80" s="116">
        <v>0</v>
      </c>
    </row>
    <row r="81" spans="1:347">
      <c r="A81" s="12" t="s">
        <v>848</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v>53100</v>
      </c>
      <c r="LS81" s="19">
        <v>98200</v>
      </c>
      <c r="LT81" s="19">
        <v>98200</v>
      </c>
      <c r="LU81" s="19">
        <v>143400</v>
      </c>
      <c r="LV81" s="19"/>
      <c r="LW81" s="19"/>
      <c r="LX81" s="32"/>
      <c r="LY81" s="32"/>
      <c r="LZ81" s="32"/>
      <c r="MA81" s="32"/>
      <c r="MB81" s="32"/>
      <c r="MC81" s="32"/>
      <c r="MD81" s="32"/>
      <c r="ME81" s="32"/>
      <c r="MF81" s="32"/>
      <c r="MG81" s="32"/>
    </row>
    <row r="82" spans="1:347">
      <c r="A82" s="12" t="s">
        <v>849</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v>0</v>
      </c>
      <c r="LS82" s="19">
        <v>0</v>
      </c>
      <c r="LT82" s="19">
        <v>0</v>
      </c>
      <c r="LU82" s="19">
        <v>0</v>
      </c>
      <c r="LV82" s="19"/>
      <c r="LW82" s="19"/>
      <c r="LX82" s="32"/>
      <c r="LY82" s="32"/>
      <c r="LZ82" s="32"/>
      <c r="MA82" s="32"/>
      <c r="MB82" s="32"/>
      <c r="MC82" s="32"/>
      <c r="MD82" s="32"/>
      <c r="ME82" s="32"/>
      <c r="MF82" s="32"/>
      <c r="MG82" s="32"/>
    </row>
    <row r="83" spans="1:347">
      <c r="A83" s="12" t="s">
        <v>850</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9">
        <v>0</v>
      </c>
      <c r="LS83" s="19">
        <v>0</v>
      </c>
      <c r="LT83" s="19">
        <v>0</v>
      </c>
      <c r="LU83" s="19">
        <v>0</v>
      </c>
      <c r="LV83" s="19"/>
      <c r="LW83" s="19"/>
      <c r="LX83" s="32"/>
      <c r="LY83" s="32"/>
      <c r="LZ83" s="32"/>
      <c r="MA83" s="32"/>
      <c r="MB83" s="32"/>
      <c r="MC83" s="32"/>
      <c r="MD83" s="32"/>
      <c r="ME83" s="32"/>
      <c r="MF83" s="32"/>
      <c r="MG83" s="32"/>
    </row>
    <row r="84" spans="1:347" s="3" customFormat="1">
      <c r="A84" s="3" t="s">
        <v>851</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c r="GI84" s="116"/>
      <c r="GJ84" s="116"/>
      <c r="GK84" s="116"/>
      <c r="GL84" s="116"/>
      <c r="GM84" s="116"/>
      <c r="GN84" s="116"/>
      <c r="GO84" s="116"/>
      <c r="GP84" s="116"/>
      <c r="GQ84" s="116"/>
      <c r="GR84" s="116"/>
      <c r="GS84" s="116"/>
      <c r="GT84" s="116"/>
      <c r="GU84" s="116"/>
      <c r="GV84" s="116"/>
      <c r="GW84" s="116"/>
      <c r="GX84" s="116"/>
      <c r="GY84" s="116"/>
      <c r="GZ84" s="116"/>
      <c r="HA84" s="116"/>
      <c r="HB84" s="116"/>
      <c r="HC84" s="116"/>
      <c r="HD84" s="116"/>
      <c r="HE84" s="116"/>
      <c r="HF84" s="116"/>
      <c r="HG84" s="116"/>
      <c r="HH84" s="116"/>
      <c r="HI84" s="116"/>
      <c r="HJ84" s="116"/>
      <c r="HK84" s="116"/>
      <c r="HL84" s="116"/>
      <c r="HM84" s="116"/>
      <c r="HN84" s="116"/>
      <c r="HO84" s="116"/>
      <c r="HP84" s="116"/>
      <c r="HQ84" s="116"/>
      <c r="HR84" s="116"/>
      <c r="HS84" s="116"/>
      <c r="HT84" s="116"/>
      <c r="HU84" s="116"/>
      <c r="HV84" s="116"/>
      <c r="HW84" s="116"/>
      <c r="HX84" s="116"/>
      <c r="HY84" s="116"/>
      <c r="HZ84" s="116"/>
      <c r="IA84" s="116"/>
      <c r="IB84" s="116"/>
      <c r="IC84" s="116"/>
      <c r="ID84" s="116"/>
      <c r="IE84" s="116"/>
      <c r="IF84" s="116"/>
      <c r="IG84" s="116"/>
      <c r="IH84" s="116"/>
      <c r="II84" s="116"/>
      <c r="IJ84" s="116"/>
      <c r="IK84" s="116"/>
      <c r="IL84" s="116"/>
      <c r="IM84" s="116"/>
      <c r="IN84" s="116"/>
      <c r="IO84" s="116"/>
      <c r="IP84" s="116"/>
      <c r="IQ84" s="116"/>
      <c r="IR84" s="116"/>
      <c r="IS84" s="116"/>
      <c r="IT84" s="116"/>
      <c r="IU84" s="116"/>
      <c r="IV84" s="116"/>
      <c r="IW84" s="116"/>
      <c r="IX84" s="116"/>
      <c r="IY84" s="116"/>
      <c r="IZ84" s="116"/>
      <c r="JA84" s="116"/>
      <c r="JB84" s="116"/>
      <c r="JC84" s="116"/>
      <c r="JD84" s="116"/>
      <c r="JE84" s="116"/>
      <c r="JF84" s="116"/>
      <c r="JG84" s="116"/>
      <c r="JH84" s="116"/>
      <c r="JI84" s="116"/>
      <c r="JJ84" s="116"/>
      <c r="JK84" s="116"/>
      <c r="JL84" s="116"/>
      <c r="JM84" s="116"/>
      <c r="JN84" s="116"/>
      <c r="JO84" s="116"/>
      <c r="JP84" s="116"/>
      <c r="JQ84" s="116"/>
      <c r="JR84" s="116"/>
      <c r="JS84" s="116"/>
      <c r="JT84" s="116"/>
      <c r="JU84" s="116"/>
      <c r="JV84" s="116"/>
      <c r="JW84" s="116"/>
      <c r="JX84" s="116"/>
      <c r="JY84" s="116"/>
      <c r="JZ84" s="116"/>
      <c r="KA84" s="116"/>
      <c r="KB84" s="116"/>
      <c r="KC84" s="116"/>
      <c r="KD84" s="116"/>
      <c r="KE84" s="116"/>
      <c r="KF84" s="116"/>
      <c r="KG84" s="116"/>
      <c r="KH84" s="116"/>
      <c r="KI84" s="116"/>
      <c r="KJ84" s="116"/>
      <c r="KK84" s="116"/>
      <c r="KL84" s="116"/>
      <c r="KM84" s="116"/>
      <c r="KN84" s="116"/>
      <c r="KO84" s="116"/>
      <c r="KP84" s="116"/>
      <c r="KQ84" s="116"/>
      <c r="KR84" s="116"/>
      <c r="KS84" s="116"/>
      <c r="KT84" s="116"/>
      <c r="KU84" s="116"/>
      <c r="KV84" s="116"/>
      <c r="KW84" s="116"/>
      <c r="KX84" s="116"/>
      <c r="KY84" s="116"/>
      <c r="KZ84" s="116"/>
      <c r="LA84" s="116"/>
      <c r="LB84" s="116"/>
      <c r="LC84" s="116"/>
      <c r="LD84" s="116"/>
      <c r="LE84" s="116"/>
      <c r="LF84" s="116"/>
      <c r="LG84" s="116"/>
      <c r="LH84" s="116">
        <f t="shared" ref="LH84:LW84" si="2300">LH81+LH82/20+LH83/240</f>
        <v>0</v>
      </c>
      <c r="LI84" s="116">
        <f t="shared" si="2300"/>
        <v>0</v>
      </c>
      <c r="LJ84" s="116">
        <f t="shared" si="2300"/>
        <v>0</v>
      </c>
      <c r="LK84" s="116">
        <f t="shared" si="2300"/>
        <v>0</v>
      </c>
      <c r="LL84" s="116">
        <f t="shared" si="2300"/>
        <v>0</v>
      </c>
      <c r="LM84" s="116">
        <f t="shared" si="2300"/>
        <v>0</v>
      </c>
      <c r="LN84" s="116">
        <f t="shared" si="2300"/>
        <v>0</v>
      </c>
      <c r="LO84" s="116">
        <f t="shared" si="2300"/>
        <v>0</v>
      </c>
      <c r="LP84" s="116">
        <f t="shared" si="2300"/>
        <v>0</v>
      </c>
      <c r="LQ84" s="116">
        <f t="shared" si="2300"/>
        <v>0</v>
      </c>
      <c r="LR84" s="116">
        <f t="shared" si="2300"/>
        <v>53100</v>
      </c>
      <c r="LS84" s="116">
        <f t="shared" si="2300"/>
        <v>98200</v>
      </c>
      <c r="LT84" s="116">
        <f t="shared" si="2300"/>
        <v>98200</v>
      </c>
      <c r="LU84" s="116">
        <f t="shared" si="2300"/>
        <v>143400</v>
      </c>
      <c r="LV84" s="116">
        <f t="shared" si="2300"/>
        <v>0</v>
      </c>
      <c r="LW84" s="116">
        <f t="shared" si="2300"/>
        <v>0</v>
      </c>
      <c r="LX84" s="116">
        <v>0</v>
      </c>
      <c r="LY84" s="116">
        <v>0</v>
      </c>
      <c r="LZ84" s="116">
        <v>0</v>
      </c>
      <c r="MA84" s="116">
        <v>0</v>
      </c>
      <c r="MB84" s="116">
        <v>0</v>
      </c>
      <c r="MC84" s="116">
        <v>0</v>
      </c>
      <c r="MD84" s="116">
        <v>0</v>
      </c>
      <c r="ME84" s="116">
        <v>0</v>
      </c>
      <c r="MF84" s="116">
        <v>0</v>
      </c>
      <c r="MG84" s="116">
        <v>0</v>
      </c>
    </row>
    <row r="85" spans="1:347">
      <c r="A85" s="12" t="s">
        <v>852</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v>58</v>
      </c>
      <c r="LS85" s="19">
        <v>74</v>
      </c>
      <c r="LT85" s="19">
        <v>74</v>
      </c>
      <c r="LU85" s="19">
        <v>74</v>
      </c>
      <c r="LV85" s="19"/>
      <c r="LW85" s="19"/>
      <c r="LX85" s="32"/>
      <c r="LY85" s="32"/>
      <c r="LZ85" s="32"/>
      <c r="MA85" s="32"/>
      <c r="MB85" s="32"/>
      <c r="MC85" s="32"/>
      <c r="MD85" s="32"/>
      <c r="ME85" s="32"/>
      <c r="MF85" s="32"/>
      <c r="MG85" s="32"/>
    </row>
    <row r="86" spans="1:347">
      <c r="A86" s="12" t="s">
        <v>853</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v>10</v>
      </c>
      <c r="LS86" s="19">
        <v>3</v>
      </c>
      <c r="LT86" s="19">
        <v>3</v>
      </c>
      <c r="LU86" s="19">
        <v>3</v>
      </c>
      <c r="LV86" s="19"/>
      <c r="LW86" s="19"/>
      <c r="LX86" s="32"/>
      <c r="LY86" s="32"/>
      <c r="LZ86" s="32"/>
      <c r="MA86" s="32"/>
      <c r="MB86" s="32"/>
      <c r="MC86" s="32"/>
      <c r="MD86" s="32"/>
      <c r="ME86" s="32"/>
      <c r="MF86" s="32"/>
      <c r="MG86" s="32"/>
    </row>
    <row r="87" spans="1:347">
      <c r="A87" s="12" t="s">
        <v>854</v>
      </c>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c r="IW87" s="19"/>
      <c r="IX87" s="19"/>
      <c r="IY87" s="19"/>
      <c r="IZ87" s="19"/>
      <c r="JA87" s="19"/>
      <c r="JB87" s="19"/>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19"/>
      <c r="LM87" s="19"/>
      <c r="LN87" s="19"/>
      <c r="LO87" s="19"/>
      <c r="LP87" s="19"/>
      <c r="LQ87" s="19"/>
      <c r="LR87" s="19">
        <v>5</v>
      </c>
      <c r="LS87" s="19">
        <v>3</v>
      </c>
      <c r="LT87" s="19">
        <v>3</v>
      </c>
      <c r="LU87" s="19">
        <v>3</v>
      </c>
      <c r="LV87" s="19"/>
      <c r="LW87" s="19"/>
      <c r="LX87" s="32"/>
      <c r="LY87" s="32"/>
      <c r="LZ87" s="32"/>
      <c r="MA87" s="32"/>
      <c r="MB87" s="32"/>
      <c r="MC87" s="32"/>
      <c r="MD87" s="32"/>
      <c r="ME87" s="32"/>
      <c r="MF87" s="32"/>
      <c r="MG87" s="32"/>
    </row>
    <row r="88" spans="1:347" s="3" customFormat="1">
      <c r="A88" s="3" t="s">
        <v>855</v>
      </c>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c r="GI88" s="116"/>
      <c r="GJ88" s="116"/>
      <c r="GK88" s="116"/>
      <c r="GL88" s="116"/>
      <c r="GM88" s="116"/>
      <c r="GN88" s="116"/>
      <c r="GO88" s="116"/>
      <c r="GP88" s="116"/>
      <c r="GQ88" s="116"/>
      <c r="GR88" s="116"/>
      <c r="GS88" s="116"/>
      <c r="GT88" s="116"/>
      <c r="GU88" s="116"/>
      <c r="GV88" s="116"/>
      <c r="GW88" s="116"/>
      <c r="GX88" s="116"/>
      <c r="GY88" s="116"/>
      <c r="GZ88" s="116"/>
      <c r="HA88" s="116"/>
      <c r="HB88" s="116"/>
      <c r="HC88" s="116"/>
      <c r="HD88" s="116"/>
      <c r="HE88" s="116"/>
      <c r="HF88" s="116"/>
      <c r="HG88" s="116"/>
      <c r="HH88" s="116"/>
      <c r="HI88" s="116"/>
      <c r="HJ88" s="116"/>
      <c r="HK88" s="116"/>
      <c r="HL88" s="116"/>
      <c r="HM88" s="116"/>
      <c r="HN88" s="116"/>
      <c r="HO88" s="116"/>
      <c r="HP88" s="116"/>
      <c r="HQ88" s="116"/>
      <c r="HR88" s="116"/>
      <c r="HS88" s="116"/>
      <c r="HT88" s="116"/>
      <c r="HU88" s="116"/>
      <c r="HV88" s="116"/>
      <c r="HW88" s="116"/>
      <c r="HX88" s="116"/>
      <c r="HY88" s="116"/>
      <c r="HZ88" s="116"/>
      <c r="IA88" s="116"/>
      <c r="IB88" s="116"/>
      <c r="IC88" s="116"/>
      <c r="ID88" s="116"/>
      <c r="IE88" s="116"/>
      <c r="IF88" s="116"/>
      <c r="IG88" s="116"/>
      <c r="IH88" s="116"/>
      <c r="II88" s="116"/>
      <c r="IJ88" s="116"/>
      <c r="IK88" s="116"/>
      <c r="IL88" s="116"/>
      <c r="IM88" s="116"/>
      <c r="IN88" s="116"/>
      <c r="IO88" s="116"/>
      <c r="IP88" s="116"/>
      <c r="IQ88" s="116"/>
      <c r="IR88" s="116"/>
      <c r="IS88" s="116"/>
      <c r="IT88" s="116"/>
      <c r="IU88" s="116"/>
      <c r="IV88" s="116"/>
      <c r="IW88" s="116"/>
      <c r="IX88" s="116"/>
      <c r="IY88" s="116"/>
      <c r="IZ88" s="116"/>
      <c r="JA88" s="116"/>
      <c r="JB88" s="116"/>
      <c r="JC88" s="116"/>
      <c r="JD88" s="116"/>
      <c r="JE88" s="116"/>
      <c r="JF88" s="116"/>
      <c r="JG88" s="116"/>
      <c r="JH88" s="116"/>
      <c r="JI88" s="116"/>
      <c r="JJ88" s="116"/>
      <c r="JK88" s="116"/>
      <c r="JL88" s="116"/>
      <c r="JM88" s="116"/>
      <c r="JN88" s="116"/>
      <c r="JO88" s="116"/>
      <c r="JP88" s="116"/>
      <c r="JQ88" s="116"/>
      <c r="JR88" s="116"/>
      <c r="JS88" s="116"/>
      <c r="JT88" s="116"/>
      <c r="JU88" s="116"/>
      <c r="JV88" s="116"/>
      <c r="JW88" s="116"/>
      <c r="JX88" s="116"/>
      <c r="JY88" s="116"/>
      <c r="JZ88" s="116"/>
      <c r="KA88" s="116"/>
      <c r="KB88" s="116"/>
      <c r="KC88" s="116"/>
      <c r="KD88" s="116"/>
      <c r="KE88" s="116"/>
      <c r="KF88" s="116"/>
      <c r="KG88" s="116"/>
      <c r="KH88" s="116"/>
      <c r="KI88" s="116"/>
      <c r="KJ88" s="116"/>
      <c r="KK88" s="116"/>
      <c r="KL88" s="116"/>
      <c r="KM88" s="116"/>
      <c r="KN88" s="116"/>
      <c r="KO88" s="116"/>
      <c r="KP88" s="116"/>
      <c r="KQ88" s="116"/>
      <c r="KR88" s="116"/>
      <c r="KS88" s="116"/>
      <c r="KT88" s="116"/>
      <c r="KU88" s="116"/>
      <c r="KV88" s="116"/>
      <c r="KW88" s="116"/>
      <c r="KX88" s="116"/>
      <c r="KY88" s="116"/>
      <c r="KZ88" s="116"/>
      <c r="LA88" s="116"/>
      <c r="LB88" s="116"/>
      <c r="LC88" s="116"/>
      <c r="LD88" s="116"/>
      <c r="LE88" s="116"/>
      <c r="LF88" s="116"/>
      <c r="LG88" s="116"/>
      <c r="LH88" s="116">
        <f t="shared" ref="LH88:LW88" si="2301">LH85+LH86/20+LH87/240</f>
        <v>0</v>
      </c>
      <c r="LI88" s="116">
        <f t="shared" si="2301"/>
        <v>0</v>
      </c>
      <c r="LJ88" s="116">
        <f t="shared" si="2301"/>
        <v>0</v>
      </c>
      <c r="LK88" s="116">
        <f t="shared" si="2301"/>
        <v>0</v>
      </c>
      <c r="LL88" s="116">
        <f t="shared" si="2301"/>
        <v>0</v>
      </c>
      <c r="LM88" s="116">
        <f t="shared" si="2301"/>
        <v>0</v>
      </c>
      <c r="LN88" s="116">
        <f t="shared" si="2301"/>
        <v>0</v>
      </c>
      <c r="LO88" s="116">
        <f t="shared" si="2301"/>
        <v>0</v>
      </c>
      <c r="LP88" s="116">
        <f t="shared" si="2301"/>
        <v>0</v>
      </c>
      <c r="LQ88" s="116">
        <f t="shared" si="2301"/>
        <v>0</v>
      </c>
      <c r="LR88" s="116">
        <f t="shared" si="2301"/>
        <v>58.520833333333336</v>
      </c>
      <c r="LS88" s="116">
        <f t="shared" si="2301"/>
        <v>74.162500000000009</v>
      </c>
      <c r="LT88" s="116">
        <f t="shared" si="2301"/>
        <v>74.162500000000009</v>
      </c>
      <c r="LU88" s="116">
        <f t="shared" si="2301"/>
        <v>74.162500000000009</v>
      </c>
      <c r="LV88" s="116">
        <f t="shared" si="2301"/>
        <v>0</v>
      </c>
      <c r="LW88" s="116">
        <f t="shared" si="2301"/>
        <v>0</v>
      </c>
      <c r="LX88" s="116">
        <v>0</v>
      </c>
      <c r="LY88" s="116">
        <v>0</v>
      </c>
      <c r="LZ88" s="116">
        <v>0</v>
      </c>
      <c r="MA88" s="116">
        <v>0</v>
      </c>
      <c r="MB88" s="116">
        <v>0</v>
      </c>
      <c r="MC88" s="116">
        <v>0</v>
      </c>
      <c r="MD88" s="116">
        <v>0</v>
      </c>
      <c r="ME88" s="116">
        <v>0</v>
      </c>
      <c r="MF88" s="116">
        <v>0</v>
      </c>
      <c r="MG88" s="116">
        <v>0</v>
      </c>
    </row>
    <row r="89" spans="1:347">
      <c r="A89" s="30" t="s">
        <v>826</v>
      </c>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9"/>
      <c r="IV89" s="19"/>
      <c r="IW89" s="19"/>
      <c r="IX89" s="19"/>
      <c r="IY89" s="19"/>
      <c r="IZ89" s="19"/>
      <c r="JA89" s="19"/>
      <c r="JB89" s="19"/>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19"/>
      <c r="KD89" s="19"/>
      <c r="KE89" s="19"/>
      <c r="KF89" s="19"/>
      <c r="KG89" s="19"/>
      <c r="KH89" s="19"/>
      <c r="KI89" s="19"/>
      <c r="KJ89" s="19"/>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c r="LJ89" s="19"/>
      <c r="LK89" s="19"/>
      <c r="LL89" s="19"/>
      <c r="LM89" s="19"/>
      <c r="LN89" s="19"/>
      <c r="LO89" s="19"/>
      <c r="LP89" s="19"/>
      <c r="LQ89" s="19"/>
      <c r="LR89" s="19"/>
      <c r="LS89" s="19"/>
      <c r="LT89" s="19"/>
      <c r="LU89" s="19"/>
      <c r="LV89" s="19"/>
      <c r="LW89" s="19"/>
      <c r="LX89" s="32"/>
      <c r="LY89" s="32"/>
      <c r="LZ89" s="32"/>
      <c r="MA89" s="32"/>
      <c r="MB89" s="32"/>
      <c r="MC89" s="32"/>
      <c r="MD89" s="32"/>
      <c r="ME89" s="32"/>
      <c r="MF89" s="32"/>
      <c r="MG89" s="32"/>
    </row>
    <row r="90" spans="1:347">
      <c r="A90" s="30" t="s">
        <v>827</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c r="IV90" s="19"/>
      <c r="IW90" s="19"/>
      <c r="IX90" s="19"/>
      <c r="IY90" s="19"/>
      <c r="IZ90" s="19"/>
      <c r="JA90" s="19"/>
      <c r="JB90" s="19"/>
      <c r="JC90" s="19"/>
      <c r="JD90" s="19"/>
      <c r="JE90" s="19"/>
      <c r="JF90" s="19"/>
      <c r="JG90" s="19"/>
      <c r="JH90" s="19"/>
      <c r="JI90" s="19"/>
      <c r="JJ90" s="19"/>
      <c r="JK90" s="19"/>
      <c r="JL90" s="19"/>
      <c r="JM90" s="19"/>
      <c r="JN90" s="19"/>
      <c r="JO90" s="19"/>
      <c r="JP90" s="19"/>
      <c r="JQ90" s="19"/>
      <c r="JR90" s="19"/>
      <c r="JS90" s="19"/>
      <c r="JT90" s="19"/>
      <c r="JU90" s="19"/>
      <c r="JV90" s="19"/>
      <c r="JW90" s="19"/>
      <c r="JX90" s="19"/>
      <c r="JY90" s="19"/>
      <c r="JZ90" s="19"/>
      <c r="KA90" s="19"/>
      <c r="KB90" s="19"/>
      <c r="KC90" s="19"/>
      <c r="KD90" s="19"/>
      <c r="KE90" s="19"/>
      <c r="KF90" s="19"/>
      <c r="KG90" s="19"/>
      <c r="KH90" s="19"/>
      <c r="KI90" s="19"/>
      <c r="KJ90" s="19"/>
      <c r="KK90" s="19"/>
      <c r="KL90" s="19"/>
      <c r="KM90" s="19"/>
      <c r="KN90" s="19"/>
      <c r="KO90" s="19"/>
      <c r="KP90" s="19"/>
      <c r="KQ90" s="19"/>
      <c r="KR90" s="19"/>
      <c r="KS90" s="19"/>
      <c r="KT90" s="19"/>
      <c r="KU90" s="19"/>
      <c r="KV90" s="19"/>
      <c r="KW90" s="19"/>
      <c r="KX90" s="19"/>
      <c r="KY90" s="19"/>
      <c r="KZ90" s="19"/>
      <c r="LA90" s="19"/>
      <c r="LB90" s="19"/>
      <c r="LC90" s="19"/>
      <c r="LD90" s="19"/>
      <c r="LE90" s="19"/>
      <c r="LF90" s="19"/>
      <c r="LG90" s="19"/>
      <c r="LH90" s="19"/>
      <c r="LI90" s="19"/>
      <c r="LJ90" s="19"/>
      <c r="LK90" s="19"/>
      <c r="LL90" s="19"/>
      <c r="LM90" s="19"/>
      <c r="LN90" s="19"/>
      <c r="LO90" s="19"/>
      <c r="LP90" s="19"/>
      <c r="LQ90" s="19"/>
      <c r="LR90" s="19"/>
      <c r="LS90" s="19"/>
      <c r="LT90" s="19"/>
      <c r="LU90" s="19"/>
      <c r="LV90" s="19"/>
      <c r="LW90" s="19"/>
      <c r="LX90" s="32"/>
      <c r="LY90" s="32"/>
      <c r="LZ90" s="32"/>
      <c r="MA90" s="32"/>
      <c r="MB90" s="32"/>
      <c r="MC90" s="32"/>
      <c r="MD90" s="32"/>
      <c r="ME90" s="32"/>
      <c r="MF90" s="32"/>
      <c r="MG90" s="32"/>
    </row>
    <row r="91" spans="1:347">
      <c r="A91" s="30" t="s">
        <v>828</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c r="IW91" s="19"/>
      <c r="IX91" s="19"/>
      <c r="IY91" s="19"/>
      <c r="IZ91" s="19"/>
      <c r="JA91" s="19"/>
      <c r="JB91" s="19"/>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19"/>
      <c r="KD91" s="19"/>
      <c r="KE91" s="19"/>
      <c r="KF91" s="19"/>
      <c r="KG91" s="19"/>
      <c r="KH91" s="19"/>
      <c r="KI91" s="19"/>
      <c r="KJ91" s="19"/>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c r="LJ91" s="19"/>
      <c r="LK91" s="19"/>
      <c r="LL91" s="19"/>
      <c r="LM91" s="19"/>
      <c r="LN91" s="19"/>
      <c r="LO91" s="19"/>
      <c r="LP91" s="19"/>
      <c r="LQ91" s="19"/>
      <c r="LR91" s="19"/>
      <c r="LS91" s="19"/>
      <c r="LT91" s="19"/>
      <c r="LU91" s="19"/>
      <c r="LV91" s="19"/>
      <c r="LW91" s="19"/>
      <c r="LX91" s="32"/>
      <c r="LY91" s="32"/>
      <c r="LZ91" s="32"/>
      <c r="MA91" s="32"/>
      <c r="MB91" s="32"/>
      <c r="MC91" s="32"/>
      <c r="MD91" s="32"/>
      <c r="ME91" s="32"/>
      <c r="MF91" s="32"/>
      <c r="MG91" s="32"/>
    </row>
    <row r="92" spans="1:347" s="3" customFormat="1">
      <c r="A92" s="3" t="s">
        <v>829</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c r="GI92" s="116"/>
      <c r="GJ92" s="116"/>
      <c r="GK92" s="116"/>
      <c r="GL92" s="116"/>
      <c r="GM92" s="116"/>
      <c r="GN92" s="116"/>
      <c r="GO92" s="116"/>
      <c r="GP92" s="116"/>
      <c r="GQ92" s="116"/>
      <c r="GR92" s="116"/>
      <c r="GS92" s="116"/>
      <c r="GT92" s="116"/>
      <c r="GU92" s="116"/>
      <c r="GV92" s="116"/>
      <c r="GW92" s="116"/>
      <c r="GX92" s="116"/>
      <c r="GY92" s="116"/>
      <c r="GZ92" s="116"/>
      <c r="HA92" s="116"/>
      <c r="HB92" s="116"/>
      <c r="HC92" s="116"/>
      <c r="HD92" s="116"/>
      <c r="HE92" s="116"/>
      <c r="HF92" s="116"/>
      <c r="HG92" s="116"/>
      <c r="HH92" s="116"/>
      <c r="HI92" s="116"/>
      <c r="HJ92" s="116"/>
      <c r="HK92" s="116"/>
      <c r="HL92" s="116"/>
      <c r="HM92" s="116"/>
      <c r="HN92" s="116"/>
      <c r="HO92" s="116"/>
      <c r="HP92" s="116"/>
      <c r="HQ92" s="116"/>
      <c r="HR92" s="116"/>
      <c r="HS92" s="116"/>
      <c r="HT92" s="116"/>
      <c r="HU92" s="116"/>
      <c r="HV92" s="116"/>
      <c r="HW92" s="116"/>
      <c r="HX92" s="116"/>
      <c r="HY92" s="116"/>
      <c r="HZ92" s="116"/>
      <c r="IA92" s="116"/>
      <c r="IB92" s="116"/>
      <c r="IC92" s="116"/>
      <c r="ID92" s="116"/>
      <c r="IE92" s="116"/>
      <c r="IF92" s="116"/>
      <c r="IG92" s="116"/>
      <c r="IH92" s="116"/>
      <c r="II92" s="116"/>
      <c r="IJ92" s="116"/>
      <c r="IK92" s="116"/>
      <c r="IL92" s="116"/>
      <c r="IM92" s="116"/>
      <c r="IN92" s="116"/>
      <c r="IO92" s="116"/>
      <c r="IP92" s="116"/>
      <c r="IQ92" s="116"/>
      <c r="IR92" s="116"/>
      <c r="IS92" s="116"/>
      <c r="IT92" s="116"/>
      <c r="IU92" s="116"/>
      <c r="IV92" s="116"/>
      <c r="IW92" s="116"/>
      <c r="IX92" s="116"/>
      <c r="IY92" s="116"/>
      <c r="IZ92" s="116"/>
      <c r="JA92" s="116"/>
      <c r="JB92" s="116"/>
      <c r="JC92" s="116"/>
      <c r="JD92" s="116"/>
      <c r="JE92" s="116"/>
      <c r="JF92" s="116"/>
      <c r="JG92" s="116"/>
      <c r="JH92" s="116"/>
      <c r="JI92" s="116"/>
      <c r="JJ92" s="116"/>
      <c r="JK92" s="116"/>
      <c r="JL92" s="116"/>
      <c r="JM92" s="116"/>
      <c r="JN92" s="116"/>
      <c r="JO92" s="116"/>
      <c r="JP92" s="116"/>
      <c r="JQ92" s="116"/>
      <c r="JR92" s="116"/>
      <c r="JS92" s="116"/>
      <c r="JT92" s="116"/>
      <c r="JU92" s="116"/>
      <c r="JV92" s="116"/>
      <c r="JW92" s="116"/>
      <c r="JX92" s="116"/>
      <c r="JY92" s="116"/>
      <c r="JZ92" s="116"/>
      <c r="KA92" s="116"/>
      <c r="KB92" s="116"/>
      <c r="KC92" s="116"/>
      <c r="KD92" s="116"/>
      <c r="KE92" s="116"/>
      <c r="KF92" s="116"/>
      <c r="KG92" s="116"/>
      <c r="KH92" s="116"/>
      <c r="KI92" s="116"/>
      <c r="KJ92" s="116"/>
      <c r="KK92" s="116"/>
      <c r="KL92" s="116"/>
      <c r="KM92" s="116"/>
      <c r="KN92" s="116"/>
      <c r="KO92" s="116"/>
      <c r="KP92" s="116"/>
      <c r="KQ92" s="116"/>
      <c r="KR92" s="116"/>
      <c r="KS92" s="116"/>
      <c r="KT92" s="116"/>
      <c r="KU92" s="116"/>
      <c r="KV92" s="116"/>
      <c r="KW92" s="116"/>
      <c r="KX92" s="116"/>
      <c r="KY92" s="116"/>
      <c r="KZ92" s="116"/>
      <c r="LA92" s="116"/>
      <c r="LB92" s="116"/>
      <c r="LC92" s="116"/>
      <c r="LD92" s="116"/>
      <c r="LE92" s="116"/>
      <c r="LF92" s="116"/>
      <c r="LG92" s="116"/>
      <c r="LH92" s="116">
        <f t="shared" ref="LH92:LW92" si="2302">LH89+LH90/20+LH91/240</f>
        <v>0</v>
      </c>
      <c r="LI92" s="116">
        <f t="shared" si="2302"/>
        <v>0</v>
      </c>
      <c r="LJ92" s="116">
        <f t="shared" si="2302"/>
        <v>0</v>
      </c>
      <c r="LK92" s="116">
        <f t="shared" si="2302"/>
        <v>0</v>
      </c>
      <c r="LL92" s="116">
        <f t="shared" si="2302"/>
        <v>0</v>
      </c>
      <c r="LM92" s="116">
        <f t="shared" si="2302"/>
        <v>0</v>
      </c>
      <c r="LN92" s="116">
        <f t="shared" si="2302"/>
        <v>0</v>
      </c>
      <c r="LO92" s="116">
        <f t="shared" si="2302"/>
        <v>0</v>
      </c>
      <c r="LP92" s="116">
        <f t="shared" si="2302"/>
        <v>0</v>
      </c>
      <c r="LQ92" s="116">
        <f t="shared" si="2302"/>
        <v>0</v>
      </c>
      <c r="LR92" s="116">
        <f t="shared" si="2302"/>
        <v>0</v>
      </c>
      <c r="LS92" s="116">
        <f t="shared" si="2302"/>
        <v>0</v>
      </c>
      <c r="LT92" s="116">
        <f t="shared" si="2302"/>
        <v>0</v>
      </c>
      <c r="LU92" s="116">
        <f t="shared" si="2302"/>
        <v>0</v>
      </c>
      <c r="LV92" s="116">
        <f t="shared" si="2302"/>
        <v>0</v>
      </c>
      <c r="LW92" s="116">
        <f t="shared" si="2302"/>
        <v>0</v>
      </c>
      <c r="LX92" s="116">
        <v>0</v>
      </c>
      <c r="LY92" s="116">
        <v>0</v>
      </c>
      <c r="LZ92" s="116">
        <v>0</v>
      </c>
      <c r="MA92" s="116">
        <v>0</v>
      </c>
      <c r="MB92" s="116">
        <v>0</v>
      </c>
      <c r="MC92" s="116">
        <v>0</v>
      </c>
      <c r="MD92" s="116">
        <v>0</v>
      </c>
      <c r="ME92" s="116">
        <v>0</v>
      </c>
      <c r="MF92" s="116">
        <v>0</v>
      </c>
      <c r="MG92" s="116">
        <v>0</v>
      </c>
    </row>
    <row r="93" spans="1:347">
      <c r="A93" s="22" t="s">
        <v>92</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row>
    <row r="94" spans="1:347">
      <c r="A94" s="12" t="s">
        <v>414</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v>14148</v>
      </c>
      <c r="GE94" s="19">
        <v>14148</v>
      </c>
      <c r="GF94" s="19">
        <v>14148</v>
      </c>
      <c r="GG94" s="19"/>
      <c r="GH94" s="19">
        <v>14424</v>
      </c>
      <c r="GI94" s="19">
        <v>14427</v>
      </c>
      <c r="GJ94" s="19">
        <v>14427</v>
      </c>
      <c r="GK94" s="19">
        <v>14427</v>
      </c>
      <c r="GL94" s="19">
        <v>14560</v>
      </c>
      <c r="GM94" s="19">
        <v>14560</v>
      </c>
      <c r="GN94" s="19">
        <v>14560</v>
      </c>
      <c r="GO94" s="19">
        <v>14724</v>
      </c>
      <c r="GP94" s="19">
        <v>14724</v>
      </c>
      <c r="GQ94" s="19">
        <v>14748</v>
      </c>
      <c r="GR94" s="19">
        <v>14861</v>
      </c>
      <c r="GS94" s="19">
        <v>14861</v>
      </c>
      <c r="GT94" s="19">
        <v>15033</v>
      </c>
      <c r="GU94" s="19">
        <v>15040</v>
      </c>
      <c r="GV94" s="19">
        <v>15040</v>
      </c>
      <c r="GW94" s="19">
        <v>15058</v>
      </c>
      <c r="GX94" s="19">
        <v>15170</v>
      </c>
      <c r="GY94" s="19">
        <v>15184</v>
      </c>
      <c r="GZ94" s="19">
        <v>15348</v>
      </c>
      <c r="HA94" s="19">
        <v>15359</v>
      </c>
      <c r="HB94" s="19">
        <v>15359</v>
      </c>
      <c r="HC94" s="19"/>
      <c r="HD94" s="19">
        <v>15359</v>
      </c>
      <c r="HE94" s="19">
        <v>15359</v>
      </c>
      <c r="HF94" s="19">
        <v>15359</v>
      </c>
      <c r="HG94" s="19">
        <v>15359</v>
      </c>
      <c r="HH94" s="19">
        <v>9995</v>
      </c>
      <c r="HI94" s="19">
        <v>9995</v>
      </c>
      <c r="HJ94" s="19">
        <v>9995</v>
      </c>
      <c r="HK94" s="19">
        <v>9995</v>
      </c>
      <c r="HL94" s="19">
        <v>9995</v>
      </c>
      <c r="HM94" s="19">
        <v>9995</v>
      </c>
      <c r="HN94" s="19">
        <v>9995</v>
      </c>
      <c r="HO94" s="19">
        <v>9995</v>
      </c>
      <c r="HP94" s="19">
        <v>9995</v>
      </c>
      <c r="HQ94" s="19"/>
      <c r="HR94" s="19">
        <v>9995</v>
      </c>
      <c r="HS94" s="19">
        <v>9995</v>
      </c>
      <c r="HT94" s="19">
        <v>9995</v>
      </c>
      <c r="HU94" s="19">
        <v>9995</v>
      </c>
      <c r="HV94" s="19">
        <v>9995</v>
      </c>
      <c r="HW94" s="19">
        <v>9995</v>
      </c>
      <c r="HX94" s="19">
        <v>9995</v>
      </c>
      <c r="HY94" s="19">
        <v>9995</v>
      </c>
      <c r="HZ94" s="19">
        <v>9995</v>
      </c>
      <c r="IA94" s="19">
        <v>9995</v>
      </c>
      <c r="IB94" s="19">
        <v>9995</v>
      </c>
      <c r="IC94" s="19">
        <v>9995</v>
      </c>
      <c r="ID94" s="19">
        <v>9995</v>
      </c>
      <c r="IE94" s="19">
        <v>9995</v>
      </c>
      <c r="IF94" s="19">
        <v>9995</v>
      </c>
      <c r="IG94" s="19">
        <v>9995</v>
      </c>
      <c r="IH94" s="19">
        <v>9995</v>
      </c>
      <c r="II94" s="19">
        <v>9995</v>
      </c>
      <c r="IJ94" s="19">
        <v>9995</v>
      </c>
      <c r="IK94" s="19">
        <v>9995</v>
      </c>
      <c r="IL94" s="19">
        <v>9995</v>
      </c>
      <c r="IM94" s="19">
        <v>9995</v>
      </c>
      <c r="IN94" s="19">
        <v>9995</v>
      </c>
      <c r="IO94" s="19">
        <v>9995</v>
      </c>
      <c r="IP94" s="19">
        <v>9995</v>
      </c>
      <c r="IQ94" s="19">
        <v>9995</v>
      </c>
      <c r="IR94" s="19">
        <v>9995</v>
      </c>
      <c r="IS94" s="19">
        <v>9995</v>
      </c>
      <c r="IT94" s="19">
        <v>9995</v>
      </c>
      <c r="IU94" s="19">
        <v>9995</v>
      </c>
      <c r="IV94" s="19">
        <v>9995</v>
      </c>
      <c r="IW94" s="19">
        <v>9995</v>
      </c>
      <c r="IX94" s="19">
        <v>9995</v>
      </c>
      <c r="IY94" s="19"/>
      <c r="IZ94" s="19">
        <v>9995</v>
      </c>
      <c r="JA94" s="19">
        <v>9995</v>
      </c>
      <c r="JB94" s="19">
        <v>9995</v>
      </c>
      <c r="JC94" s="19">
        <v>9995</v>
      </c>
      <c r="JD94" s="19">
        <v>9995</v>
      </c>
      <c r="JE94" s="19">
        <v>9995</v>
      </c>
      <c r="JF94" s="19">
        <v>9995</v>
      </c>
      <c r="JG94" s="19">
        <v>9995</v>
      </c>
      <c r="JH94" s="19">
        <v>9995</v>
      </c>
      <c r="JI94" s="19">
        <v>9995</v>
      </c>
      <c r="JJ94" s="19">
        <v>9995</v>
      </c>
      <c r="JK94" s="19">
        <v>9995</v>
      </c>
      <c r="JL94" s="32">
        <v>9995</v>
      </c>
      <c r="JM94" s="32">
        <v>9995</v>
      </c>
      <c r="JN94" s="32">
        <v>9995</v>
      </c>
      <c r="JO94" s="32">
        <v>9995</v>
      </c>
      <c r="JP94" s="32">
        <v>9995</v>
      </c>
      <c r="JQ94" s="32">
        <v>9995</v>
      </c>
      <c r="JR94" s="32">
        <v>9995</v>
      </c>
      <c r="JS94" s="32">
        <v>9995</v>
      </c>
      <c r="JT94" s="32">
        <v>9995</v>
      </c>
      <c r="JU94" s="32">
        <v>9995</v>
      </c>
      <c r="JV94" s="32">
        <v>9995</v>
      </c>
      <c r="JW94" s="32">
        <v>9995</v>
      </c>
      <c r="JX94" s="32">
        <v>9995</v>
      </c>
      <c r="JY94" s="32">
        <v>9995</v>
      </c>
      <c r="JZ94" s="32">
        <v>9995</v>
      </c>
      <c r="KA94" s="32">
        <v>9995</v>
      </c>
      <c r="KB94" s="32">
        <v>9995</v>
      </c>
      <c r="KC94" s="32">
        <v>9995</v>
      </c>
      <c r="KD94" s="32">
        <v>9995</v>
      </c>
      <c r="KE94" s="32">
        <v>9995</v>
      </c>
      <c r="KF94" s="32">
        <v>9995</v>
      </c>
      <c r="KG94" s="32">
        <v>9995</v>
      </c>
      <c r="KH94" s="32">
        <v>9995</v>
      </c>
      <c r="KI94" s="32">
        <v>9995</v>
      </c>
      <c r="KJ94" s="32">
        <v>9995</v>
      </c>
      <c r="KK94" s="32">
        <v>9995</v>
      </c>
      <c r="KL94" s="19">
        <v>10239</v>
      </c>
      <c r="KM94" s="19">
        <v>10239</v>
      </c>
      <c r="KN94" s="19">
        <v>10239</v>
      </c>
      <c r="KO94" s="19">
        <v>10239</v>
      </c>
      <c r="KP94" s="19">
        <v>10239</v>
      </c>
      <c r="KQ94" s="19">
        <v>10239</v>
      </c>
      <c r="KR94" s="19">
        <v>10239</v>
      </c>
      <c r="KS94" s="19">
        <v>10239</v>
      </c>
      <c r="KT94" s="19">
        <v>10239</v>
      </c>
      <c r="KU94" s="19">
        <v>10239</v>
      </c>
      <c r="KV94" s="19">
        <v>10239</v>
      </c>
      <c r="KW94" s="19">
        <v>10239</v>
      </c>
      <c r="KX94" s="19">
        <v>10239</v>
      </c>
      <c r="KY94" s="19">
        <v>10239</v>
      </c>
      <c r="KZ94" s="19">
        <v>10239</v>
      </c>
      <c r="LA94" s="19">
        <v>10239</v>
      </c>
      <c r="LB94" s="19">
        <v>10239</v>
      </c>
      <c r="LC94" s="19">
        <v>10391</v>
      </c>
      <c r="LD94" s="19">
        <v>10661</v>
      </c>
      <c r="LE94" s="39">
        <v>10673</v>
      </c>
      <c r="LF94" s="39">
        <v>10673</v>
      </c>
      <c r="LG94" s="39">
        <v>10673</v>
      </c>
      <c r="LH94" s="19">
        <v>11983</v>
      </c>
      <c r="LI94" s="19">
        <v>11997</v>
      </c>
      <c r="LJ94" s="19">
        <v>12077</v>
      </c>
      <c r="LK94" s="19">
        <v>12109</v>
      </c>
      <c r="LL94" s="19">
        <v>12109</v>
      </c>
      <c r="LM94" s="19">
        <v>12109</v>
      </c>
      <c r="LN94" s="19">
        <v>12109</v>
      </c>
      <c r="LO94" s="19">
        <v>12412</v>
      </c>
      <c r="LP94" s="19">
        <v>12479</v>
      </c>
      <c r="LQ94" s="19">
        <v>12507</v>
      </c>
      <c r="LR94" s="19">
        <v>12507</v>
      </c>
      <c r="LS94" s="19">
        <v>12618</v>
      </c>
      <c r="LT94" s="19">
        <v>12618</v>
      </c>
      <c r="LU94" s="19">
        <v>12618</v>
      </c>
      <c r="LV94" s="19"/>
      <c r="LW94" s="19"/>
      <c r="LX94" s="19"/>
      <c r="LY94" s="19"/>
      <c r="LZ94" s="19"/>
      <c r="MA94" s="19"/>
      <c r="MB94" s="19"/>
      <c r="MC94" s="19"/>
      <c r="MD94" s="19"/>
      <c r="ME94" s="19"/>
      <c r="MF94" s="19"/>
      <c r="MG94" s="19"/>
      <c r="MH94" s="19"/>
      <c r="MI94" s="19"/>
    </row>
    <row r="95" spans="1:347">
      <c r="A95" s="12" t="s">
        <v>415</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v>5</v>
      </c>
      <c r="GE95" s="19">
        <v>5</v>
      </c>
      <c r="GF95" s="19">
        <v>5</v>
      </c>
      <c r="GG95" s="19"/>
      <c r="GH95" s="19">
        <v>5</v>
      </c>
      <c r="GI95" s="19">
        <v>4</v>
      </c>
      <c r="GJ95" s="19">
        <v>4</v>
      </c>
      <c r="GK95" s="19">
        <v>4</v>
      </c>
      <c r="GL95" s="19">
        <v>5</v>
      </c>
      <c r="GM95" s="19">
        <v>5</v>
      </c>
      <c r="GN95" s="19">
        <v>5</v>
      </c>
      <c r="GO95" s="19">
        <v>2</v>
      </c>
      <c r="GP95" s="19">
        <v>2</v>
      </c>
      <c r="GQ95" s="19">
        <v>16</v>
      </c>
      <c r="GR95" s="19">
        <v>1</v>
      </c>
      <c r="GS95" s="19">
        <v>1</v>
      </c>
      <c r="GT95" s="19">
        <v>7</v>
      </c>
      <c r="GU95" s="19">
        <v>11</v>
      </c>
      <c r="GV95" s="19">
        <v>11</v>
      </c>
      <c r="GW95" s="19">
        <v>1</v>
      </c>
      <c r="GX95" s="19">
        <v>9</v>
      </c>
      <c r="GY95" s="19">
        <v>10</v>
      </c>
      <c r="GZ95" s="19">
        <v>5</v>
      </c>
      <c r="HA95" s="19">
        <v>0</v>
      </c>
      <c r="HB95" s="19">
        <v>0</v>
      </c>
      <c r="HC95" s="19"/>
      <c r="HD95" s="19">
        <v>0</v>
      </c>
      <c r="HE95" s="19">
        <v>0</v>
      </c>
      <c r="HF95" s="19">
        <v>0</v>
      </c>
      <c r="HG95" s="19">
        <v>0</v>
      </c>
      <c r="HH95" s="19">
        <v>10</v>
      </c>
      <c r="HI95" s="19">
        <v>10</v>
      </c>
      <c r="HJ95" s="19">
        <v>10</v>
      </c>
      <c r="HK95" s="19">
        <v>10</v>
      </c>
      <c r="HL95" s="19">
        <v>10</v>
      </c>
      <c r="HM95" s="19">
        <v>10</v>
      </c>
      <c r="HN95" s="19">
        <v>10</v>
      </c>
      <c r="HO95" s="19">
        <v>10</v>
      </c>
      <c r="HP95" s="19">
        <v>10</v>
      </c>
      <c r="HQ95" s="19"/>
      <c r="HR95" s="19">
        <v>10</v>
      </c>
      <c r="HS95" s="19">
        <v>10</v>
      </c>
      <c r="HT95" s="19">
        <v>10</v>
      </c>
      <c r="HU95" s="19">
        <v>10</v>
      </c>
      <c r="HV95" s="19">
        <v>10</v>
      </c>
      <c r="HW95" s="19">
        <v>10</v>
      </c>
      <c r="HX95" s="19">
        <v>10</v>
      </c>
      <c r="HY95" s="19">
        <v>10</v>
      </c>
      <c r="HZ95" s="19">
        <v>10</v>
      </c>
      <c r="IA95" s="19">
        <v>10</v>
      </c>
      <c r="IB95" s="19">
        <v>10</v>
      </c>
      <c r="IC95" s="19">
        <v>10</v>
      </c>
      <c r="ID95" s="19">
        <v>10</v>
      </c>
      <c r="IE95" s="19">
        <v>10</v>
      </c>
      <c r="IF95" s="19">
        <v>10</v>
      </c>
      <c r="IG95" s="19">
        <v>10</v>
      </c>
      <c r="IH95" s="19">
        <v>10</v>
      </c>
      <c r="II95" s="19">
        <v>10</v>
      </c>
      <c r="IJ95" s="19">
        <v>10</v>
      </c>
      <c r="IK95" s="19">
        <v>10</v>
      </c>
      <c r="IL95" s="19">
        <v>10</v>
      </c>
      <c r="IM95" s="19">
        <v>10</v>
      </c>
      <c r="IN95" s="19">
        <v>10</v>
      </c>
      <c r="IO95" s="19">
        <v>10</v>
      </c>
      <c r="IP95" s="19">
        <v>10</v>
      </c>
      <c r="IQ95" s="19">
        <v>10</v>
      </c>
      <c r="IR95" s="19">
        <v>10</v>
      </c>
      <c r="IS95" s="19">
        <v>10</v>
      </c>
      <c r="IT95" s="19">
        <v>10</v>
      </c>
      <c r="IU95" s="19">
        <v>10</v>
      </c>
      <c r="IV95" s="19">
        <v>10</v>
      </c>
      <c r="IW95" s="19">
        <v>10</v>
      </c>
      <c r="IX95" s="19">
        <v>10</v>
      </c>
      <c r="IY95" s="19"/>
      <c r="IZ95" s="19">
        <v>10</v>
      </c>
      <c r="JA95" s="19">
        <v>10</v>
      </c>
      <c r="JB95" s="19">
        <v>10</v>
      </c>
      <c r="JC95" s="19">
        <v>10</v>
      </c>
      <c r="JD95" s="19">
        <v>10</v>
      </c>
      <c r="JE95" s="19">
        <v>10</v>
      </c>
      <c r="JF95" s="19">
        <v>10</v>
      </c>
      <c r="JG95" s="19">
        <v>10</v>
      </c>
      <c r="JH95" s="19">
        <v>10</v>
      </c>
      <c r="JI95" s="19">
        <v>10</v>
      </c>
      <c r="JJ95" s="19">
        <v>10</v>
      </c>
      <c r="JK95" s="19">
        <v>10</v>
      </c>
      <c r="JL95" s="32">
        <v>10</v>
      </c>
      <c r="JM95" s="32">
        <v>10</v>
      </c>
      <c r="JN95" s="32">
        <v>10</v>
      </c>
      <c r="JO95" s="32">
        <v>10</v>
      </c>
      <c r="JP95" s="32">
        <v>10</v>
      </c>
      <c r="JQ95" s="32">
        <v>10</v>
      </c>
      <c r="JR95" s="32">
        <v>10</v>
      </c>
      <c r="JS95" s="32">
        <v>10</v>
      </c>
      <c r="JT95" s="32">
        <v>10</v>
      </c>
      <c r="JU95" s="32">
        <v>10</v>
      </c>
      <c r="JV95" s="32">
        <v>10</v>
      </c>
      <c r="JW95" s="32">
        <v>10</v>
      </c>
      <c r="JX95" s="32">
        <v>10</v>
      </c>
      <c r="JY95" s="32">
        <v>10</v>
      </c>
      <c r="JZ95" s="32">
        <v>10</v>
      </c>
      <c r="KA95" s="32">
        <v>10</v>
      </c>
      <c r="KB95" s="32">
        <v>10</v>
      </c>
      <c r="KC95" s="32">
        <v>10</v>
      </c>
      <c r="KD95" s="19">
        <v>2</v>
      </c>
      <c r="KE95" s="19">
        <v>2</v>
      </c>
      <c r="KF95" s="19">
        <v>2</v>
      </c>
      <c r="KG95" s="19">
        <v>2</v>
      </c>
      <c r="KH95" s="19">
        <v>2</v>
      </c>
      <c r="KI95" s="19">
        <v>2</v>
      </c>
      <c r="KJ95" s="19">
        <v>2</v>
      </c>
      <c r="KK95" s="19">
        <v>2</v>
      </c>
      <c r="KL95" s="19">
        <v>9</v>
      </c>
      <c r="KM95" s="19">
        <v>9</v>
      </c>
      <c r="KN95" s="19">
        <v>9</v>
      </c>
      <c r="KO95" s="19">
        <v>9</v>
      </c>
      <c r="KP95" s="19">
        <v>9</v>
      </c>
      <c r="KQ95" s="19">
        <v>9</v>
      </c>
      <c r="KR95" s="19">
        <v>9</v>
      </c>
      <c r="KS95" s="19">
        <v>9</v>
      </c>
      <c r="KT95" s="19">
        <v>9</v>
      </c>
      <c r="KU95" s="19">
        <v>9</v>
      </c>
      <c r="KV95" s="19">
        <v>9</v>
      </c>
      <c r="KW95" s="19">
        <v>9</v>
      </c>
      <c r="KX95" s="19">
        <v>9</v>
      </c>
      <c r="KY95" s="19">
        <v>9</v>
      </c>
      <c r="KZ95" s="19">
        <v>9</v>
      </c>
      <c r="LA95" s="19">
        <v>9</v>
      </c>
      <c r="LB95" s="19">
        <v>9</v>
      </c>
      <c r="LC95" s="19">
        <v>18</v>
      </c>
      <c r="LD95" s="19">
        <v>9</v>
      </c>
      <c r="LE95" s="38">
        <v>15</v>
      </c>
      <c r="LF95" s="38">
        <v>15</v>
      </c>
      <c r="LG95" s="38">
        <v>15</v>
      </c>
      <c r="LH95" s="19">
        <v>6</v>
      </c>
      <c r="LI95" s="19">
        <v>6</v>
      </c>
      <c r="LJ95" s="19">
        <v>1</v>
      </c>
      <c r="LK95" s="19">
        <v>4</v>
      </c>
      <c r="LL95" s="19">
        <v>4</v>
      </c>
      <c r="LM95" s="19">
        <v>2</v>
      </c>
      <c r="LN95" s="19">
        <v>2</v>
      </c>
      <c r="LO95" s="19">
        <v>0</v>
      </c>
      <c r="LP95" s="19">
        <v>2</v>
      </c>
      <c r="LQ95" s="19">
        <v>10</v>
      </c>
      <c r="LR95" s="19">
        <v>10</v>
      </c>
      <c r="LS95" s="19">
        <v>9</v>
      </c>
      <c r="LT95" s="19">
        <v>9</v>
      </c>
      <c r="LU95" s="19">
        <v>9</v>
      </c>
      <c r="LV95" s="19"/>
      <c r="LW95" s="19"/>
      <c r="LX95" s="19"/>
      <c r="LY95" s="19"/>
      <c r="LZ95" s="19"/>
      <c r="MA95" s="19"/>
      <c r="MB95" s="19"/>
      <c r="MC95" s="19"/>
      <c r="MD95" s="19"/>
      <c r="ME95" s="19"/>
      <c r="MF95" s="19"/>
      <c r="MG95" s="19"/>
      <c r="MH95" s="19"/>
      <c r="MI95" s="19"/>
    </row>
    <row r="96" spans="1:347">
      <c r="A96" s="12" t="s">
        <v>417</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v>3</v>
      </c>
      <c r="GE96" s="19">
        <v>3</v>
      </c>
      <c r="GF96" s="19">
        <v>3</v>
      </c>
      <c r="GG96" s="19"/>
      <c r="GH96" s="19">
        <v>8</v>
      </c>
      <c r="GI96" s="19">
        <v>4</v>
      </c>
      <c r="GJ96" s="19">
        <v>4</v>
      </c>
      <c r="GK96" s="19">
        <v>4</v>
      </c>
      <c r="GL96" s="19">
        <v>11</v>
      </c>
      <c r="GM96" s="19">
        <v>11</v>
      </c>
      <c r="GN96" s="19">
        <v>11</v>
      </c>
      <c r="GO96" s="19">
        <v>4</v>
      </c>
      <c r="GP96" s="19">
        <v>4</v>
      </c>
      <c r="GQ96" s="19">
        <v>4</v>
      </c>
      <c r="GR96" s="19">
        <v>9</v>
      </c>
      <c r="GS96" s="19">
        <v>9</v>
      </c>
      <c r="GT96" s="19">
        <v>1</v>
      </c>
      <c r="GU96" s="19">
        <v>1</v>
      </c>
      <c r="GV96" s="19">
        <v>1</v>
      </c>
      <c r="GW96" s="19">
        <v>1</v>
      </c>
      <c r="GX96" s="19">
        <v>7</v>
      </c>
      <c r="GY96" s="19">
        <v>4</v>
      </c>
      <c r="GZ96" s="19">
        <v>4</v>
      </c>
      <c r="HA96" s="19">
        <v>1</v>
      </c>
      <c r="HB96" s="19">
        <v>1</v>
      </c>
      <c r="HC96" s="19"/>
      <c r="HD96" s="19">
        <v>1</v>
      </c>
      <c r="HE96" s="19">
        <v>1</v>
      </c>
      <c r="HF96" s="19">
        <v>1</v>
      </c>
      <c r="HG96" s="19">
        <v>1</v>
      </c>
      <c r="HH96" s="19">
        <v>1</v>
      </c>
      <c r="HI96" s="19">
        <v>1</v>
      </c>
      <c r="HJ96" s="19">
        <v>1</v>
      </c>
      <c r="HK96" s="19">
        <v>1</v>
      </c>
      <c r="HL96" s="19">
        <v>1</v>
      </c>
      <c r="HM96" s="19">
        <v>1</v>
      </c>
      <c r="HN96" s="19">
        <v>1</v>
      </c>
      <c r="HO96" s="19">
        <v>1</v>
      </c>
      <c r="HP96" s="19">
        <v>1</v>
      </c>
      <c r="HQ96" s="19"/>
      <c r="HR96" s="19">
        <v>1</v>
      </c>
      <c r="HS96" s="19">
        <v>1</v>
      </c>
      <c r="HT96" s="19">
        <v>1</v>
      </c>
      <c r="HU96" s="19">
        <v>1</v>
      </c>
      <c r="HV96" s="19">
        <v>1</v>
      </c>
      <c r="HW96" s="19">
        <v>1</v>
      </c>
      <c r="HX96" s="19">
        <v>1</v>
      </c>
      <c r="HY96" s="19">
        <v>1</v>
      </c>
      <c r="HZ96" s="19">
        <v>1</v>
      </c>
      <c r="IA96" s="19">
        <v>1</v>
      </c>
      <c r="IB96" s="19">
        <v>1</v>
      </c>
      <c r="IC96" s="19">
        <v>1</v>
      </c>
      <c r="ID96" s="19">
        <v>1</v>
      </c>
      <c r="IE96" s="19">
        <v>1</v>
      </c>
      <c r="IF96" s="19">
        <v>1</v>
      </c>
      <c r="IG96" s="19">
        <v>1</v>
      </c>
      <c r="IH96" s="19">
        <v>1</v>
      </c>
      <c r="II96" s="19">
        <v>1</v>
      </c>
      <c r="IJ96" s="19">
        <v>1</v>
      </c>
      <c r="IK96" s="19">
        <v>1</v>
      </c>
      <c r="IL96" s="19">
        <v>1</v>
      </c>
      <c r="IM96" s="19">
        <v>1</v>
      </c>
      <c r="IN96" s="19">
        <v>1</v>
      </c>
      <c r="IO96" s="19">
        <v>1</v>
      </c>
      <c r="IP96" s="19">
        <v>1</v>
      </c>
      <c r="IQ96" s="19">
        <v>1</v>
      </c>
      <c r="IR96" s="19">
        <v>1</v>
      </c>
      <c r="IS96" s="19">
        <v>1</v>
      </c>
      <c r="IT96" s="19">
        <v>1</v>
      </c>
      <c r="IU96" s="19">
        <v>1</v>
      </c>
      <c r="IV96" s="19">
        <v>1</v>
      </c>
      <c r="IW96" s="19">
        <v>1</v>
      </c>
      <c r="IX96" s="19">
        <v>1</v>
      </c>
      <c r="IY96" s="19"/>
      <c r="IZ96" s="19">
        <v>1</v>
      </c>
      <c r="JA96" s="19">
        <v>1</v>
      </c>
      <c r="JB96" s="19">
        <v>1</v>
      </c>
      <c r="JC96" s="19">
        <v>1</v>
      </c>
      <c r="JD96" s="19">
        <v>1</v>
      </c>
      <c r="JE96" s="19">
        <v>1</v>
      </c>
      <c r="JF96" s="19">
        <v>1</v>
      </c>
      <c r="JG96" s="19">
        <v>1</v>
      </c>
      <c r="JH96" s="19">
        <v>1</v>
      </c>
      <c r="JI96" s="19">
        <v>1</v>
      </c>
      <c r="JJ96" s="19">
        <v>1</v>
      </c>
      <c r="JK96" s="19">
        <v>1</v>
      </c>
      <c r="JL96" s="32">
        <v>1</v>
      </c>
      <c r="JM96" s="32">
        <v>1</v>
      </c>
      <c r="JN96" s="32">
        <v>1</v>
      </c>
      <c r="JO96" s="32">
        <v>1</v>
      </c>
      <c r="JP96" s="32">
        <v>1</v>
      </c>
      <c r="JQ96" s="32">
        <v>1</v>
      </c>
      <c r="JR96" s="32">
        <v>1</v>
      </c>
      <c r="JS96" s="32">
        <v>1</v>
      </c>
      <c r="JT96" s="32">
        <v>1</v>
      </c>
      <c r="JU96" s="32">
        <v>1</v>
      </c>
      <c r="JV96" s="32">
        <v>1</v>
      </c>
      <c r="JW96" s="32">
        <v>1</v>
      </c>
      <c r="JX96" s="32">
        <v>1</v>
      </c>
      <c r="JY96" s="32">
        <v>1</v>
      </c>
      <c r="JZ96" s="32">
        <v>1</v>
      </c>
      <c r="KA96" s="32">
        <v>1</v>
      </c>
      <c r="KB96" s="32">
        <v>1</v>
      </c>
      <c r="KC96" s="32">
        <v>1</v>
      </c>
      <c r="KD96" s="19">
        <v>0</v>
      </c>
      <c r="KE96" s="19">
        <v>0</v>
      </c>
      <c r="KF96" s="19">
        <v>0</v>
      </c>
      <c r="KG96" s="19">
        <v>0</v>
      </c>
      <c r="KH96" s="19">
        <v>0</v>
      </c>
      <c r="KI96" s="19">
        <v>0</v>
      </c>
      <c r="KJ96" s="19">
        <v>0</v>
      </c>
      <c r="KK96" s="19">
        <v>0</v>
      </c>
      <c r="KL96" s="19">
        <v>2</v>
      </c>
      <c r="KM96" s="19">
        <v>2</v>
      </c>
      <c r="KN96" s="19">
        <v>2</v>
      </c>
      <c r="KO96" s="19">
        <v>2</v>
      </c>
      <c r="KP96" s="19">
        <v>2</v>
      </c>
      <c r="KQ96" s="19">
        <v>2</v>
      </c>
      <c r="KR96" s="19">
        <v>2</v>
      </c>
      <c r="KS96" s="19">
        <v>2</v>
      </c>
      <c r="KT96" s="19">
        <v>2</v>
      </c>
      <c r="KU96" s="19">
        <v>2</v>
      </c>
      <c r="KV96" s="19">
        <v>2</v>
      </c>
      <c r="KW96" s="19">
        <v>2</v>
      </c>
      <c r="KX96" s="19">
        <v>2</v>
      </c>
      <c r="KY96" s="19">
        <v>2</v>
      </c>
      <c r="KZ96" s="19">
        <v>2</v>
      </c>
      <c r="LA96" s="19">
        <v>2</v>
      </c>
      <c r="LB96" s="19">
        <v>2</v>
      </c>
      <c r="LC96" s="19">
        <v>7</v>
      </c>
      <c r="LD96" s="19">
        <v>0</v>
      </c>
      <c r="LE96" s="38">
        <v>6</v>
      </c>
      <c r="LF96" s="38">
        <v>6</v>
      </c>
      <c r="LG96" s="38">
        <v>6</v>
      </c>
      <c r="LH96" s="19">
        <v>1</v>
      </c>
      <c r="LI96" s="19">
        <v>10</v>
      </c>
      <c r="LJ96" s="19">
        <v>9</v>
      </c>
      <c r="LK96" s="19">
        <v>0</v>
      </c>
      <c r="LL96" s="19">
        <v>0</v>
      </c>
      <c r="LM96" s="19">
        <v>6</v>
      </c>
      <c r="LN96" s="19">
        <v>6</v>
      </c>
      <c r="LO96" s="19">
        <v>6</v>
      </c>
      <c r="LP96" s="19">
        <v>2</v>
      </c>
      <c r="LQ96" s="19">
        <v>11</v>
      </c>
      <c r="LR96" s="19">
        <v>11</v>
      </c>
      <c r="LS96" s="19">
        <v>4</v>
      </c>
      <c r="LT96" s="19">
        <v>4</v>
      </c>
      <c r="LU96" s="19">
        <v>4</v>
      </c>
      <c r="LV96" s="19"/>
      <c r="LW96" s="19"/>
      <c r="LX96" s="19"/>
      <c r="LY96" s="19"/>
      <c r="LZ96" s="19"/>
      <c r="MA96" s="19"/>
      <c r="MB96" s="19"/>
      <c r="MC96" s="19"/>
      <c r="MD96" s="19"/>
      <c r="ME96" s="19"/>
      <c r="MF96" s="19"/>
      <c r="MG96" s="19"/>
      <c r="MH96" s="19"/>
      <c r="MI96" s="19"/>
    </row>
    <row r="97" spans="1:345">
      <c r="A97" s="34" t="s">
        <v>416</v>
      </c>
      <c r="B97" s="19">
        <f>B94+B95/20+B96/240</f>
        <v>0</v>
      </c>
      <c r="C97" s="19">
        <f t="shared" ref="C97:BN97" si="2303">C94+C95/20+C96/240</f>
        <v>0</v>
      </c>
      <c r="D97" s="19">
        <f t="shared" si="2303"/>
        <v>0</v>
      </c>
      <c r="E97" s="19">
        <f t="shared" si="2303"/>
        <v>0</v>
      </c>
      <c r="F97" s="19">
        <f t="shared" si="2303"/>
        <v>0</v>
      </c>
      <c r="G97" s="19">
        <f t="shared" si="2303"/>
        <v>0</v>
      </c>
      <c r="H97" s="19">
        <f t="shared" si="2303"/>
        <v>0</v>
      </c>
      <c r="I97" s="19">
        <f t="shared" si="2303"/>
        <v>0</v>
      </c>
      <c r="J97" s="19">
        <f t="shared" si="2303"/>
        <v>0</v>
      </c>
      <c r="K97" s="19">
        <f t="shared" si="2303"/>
        <v>0</v>
      </c>
      <c r="L97" s="19">
        <f t="shared" si="2303"/>
        <v>0</v>
      </c>
      <c r="M97" s="19">
        <f t="shared" si="2303"/>
        <v>0</v>
      </c>
      <c r="N97" s="19">
        <f t="shared" si="2303"/>
        <v>0</v>
      </c>
      <c r="O97" s="19">
        <f t="shared" si="2303"/>
        <v>0</v>
      </c>
      <c r="P97" s="19">
        <f t="shared" si="2303"/>
        <v>0</v>
      </c>
      <c r="Q97" s="19">
        <f t="shared" si="2303"/>
        <v>0</v>
      </c>
      <c r="R97" s="19">
        <f t="shared" si="2303"/>
        <v>0</v>
      </c>
      <c r="S97" s="19">
        <f t="shared" si="2303"/>
        <v>0</v>
      </c>
      <c r="T97" s="19">
        <f t="shared" si="2303"/>
        <v>0</v>
      </c>
      <c r="U97" s="19">
        <f t="shared" si="2303"/>
        <v>0</v>
      </c>
      <c r="V97" s="19">
        <f t="shared" si="2303"/>
        <v>0</v>
      </c>
      <c r="W97" s="19">
        <f t="shared" si="2303"/>
        <v>0</v>
      </c>
      <c r="X97" s="19">
        <f t="shared" si="2303"/>
        <v>0</v>
      </c>
      <c r="Y97" s="19">
        <f t="shared" si="2303"/>
        <v>0</v>
      </c>
      <c r="Z97" s="19">
        <f t="shared" si="2303"/>
        <v>0</v>
      </c>
      <c r="AA97" s="19">
        <f t="shared" si="2303"/>
        <v>0</v>
      </c>
      <c r="AB97" s="19">
        <f t="shared" si="2303"/>
        <v>0</v>
      </c>
      <c r="AC97" s="19">
        <f t="shared" si="2303"/>
        <v>0</v>
      </c>
      <c r="AD97" s="19">
        <f t="shared" si="2303"/>
        <v>0</v>
      </c>
      <c r="AE97" s="19">
        <f t="shared" si="2303"/>
        <v>0</v>
      </c>
      <c r="AF97" s="19">
        <f t="shared" si="2303"/>
        <v>0</v>
      </c>
      <c r="AG97" s="19">
        <f t="shared" si="2303"/>
        <v>0</v>
      </c>
      <c r="AH97" s="19">
        <f t="shared" si="2303"/>
        <v>0</v>
      </c>
      <c r="AI97" s="19">
        <f t="shared" si="2303"/>
        <v>0</v>
      </c>
      <c r="AJ97" s="19">
        <f t="shared" si="2303"/>
        <v>0</v>
      </c>
      <c r="AK97" s="19">
        <f t="shared" si="2303"/>
        <v>0</v>
      </c>
      <c r="AL97" s="19">
        <f t="shared" si="2303"/>
        <v>0</v>
      </c>
      <c r="AM97" s="19">
        <f t="shared" si="2303"/>
        <v>0</v>
      </c>
      <c r="AN97" s="19">
        <f t="shared" si="2303"/>
        <v>0</v>
      </c>
      <c r="AO97" s="19">
        <f t="shared" si="2303"/>
        <v>0</v>
      </c>
      <c r="AP97" s="19">
        <f t="shared" si="2303"/>
        <v>0</v>
      </c>
      <c r="AQ97" s="19">
        <f t="shared" si="2303"/>
        <v>0</v>
      </c>
      <c r="AR97" s="19">
        <f t="shared" si="2303"/>
        <v>0</v>
      </c>
      <c r="AS97" s="19">
        <f t="shared" si="2303"/>
        <v>0</v>
      </c>
      <c r="AT97" s="19">
        <f t="shared" si="2303"/>
        <v>0</v>
      </c>
      <c r="AU97" s="19">
        <f t="shared" si="2303"/>
        <v>0</v>
      </c>
      <c r="AV97" s="19">
        <f t="shared" si="2303"/>
        <v>0</v>
      </c>
      <c r="AW97" s="19">
        <f t="shared" si="2303"/>
        <v>0</v>
      </c>
      <c r="AX97" s="19">
        <f t="shared" si="2303"/>
        <v>0</v>
      </c>
      <c r="AY97" s="19">
        <f t="shared" si="2303"/>
        <v>0</v>
      </c>
      <c r="AZ97" s="19">
        <f t="shared" si="2303"/>
        <v>0</v>
      </c>
      <c r="BA97" s="19">
        <f t="shared" si="2303"/>
        <v>0</v>
      </c>
      <c r="BB97" s="19">
        <f t="shared" si="2303"/>
        <v>0</v>
      </c>
      <c r="BC97" s="19">
        <f t="shared" si="2303"/>
        <v>0</v>
      </c>
      <c r="BD97" s="19">
        <f t="shared" si="2303"/>
        <v>0</v>
      </c>
      <c r="BE97" s="19">
        <f t="shared" si="2303"/>
        <v>0</v>
      </c>
      <c r="BF97" s="19">
        <f t="shared" si="2303"/>
        <v>0</v>
      </c>
      <c r="BG97" s="19">
        <f t="shared" si="2303"/>
        <v>0</v>
      </c>
      <c r="BH97" s="19">
        <f t="shared" si="2303"/>
        <v>0</v>
      </c>
      <c r="BI97" s="19">
        <f t="shared" si="2303"/>
        <v>0</v>
      </c>
      <c r="BJ97" s="19">
        <f t="shared" si="2303"/>
        <v>0</v>
      </c>
      <c r="BK97" s="19">
        <f t="shared" si="2303"/>
        <v>0</v>
      </c>
      <c r="BL97" s="19">
        <f t="shared" si="2303"/>
        <v>0</v>
      </c>
      <c r="BM97" s="19">
        <f t="shared" si="2303"/>
        <v>0</v>
      </c>
      <c r="BN97" s="19">
        <f t="shared" si="2303"/>
        <v>0</v>
      </c>
      <c r="BO97" s="19">
        <f t="shared" ref="BO97:DZ97" si="2304">BO94+BO95/20+BO96/240</f>
        <v>0</v>
      </c>
      <c r="BP97" s="19">
        <f t="shared" si="2304"/>
        <v>0</v>
      </c>
      <c r="BQ97" s="19">
        <f t="shared" si="2304"/>
        <v>0</v>
      </c>
      <c r="BR97" s="19">
        <f t="shared" si="2304"/>
        <v>0</v>
      </c>
      <c r="BS97" s="19">
        <f t="shared" si="2304"/>
        <v>0</v>
      </c>
      <c r="BT97" s="19">
        <f t="shared" si="2304"/>
        <v>0</v>
      </c>
      <c r="BU97" s="19">
        <f t="shared" si="2304"/>
        <v>0</v>
      </c>
      <c r="BV97" s="19">
        <f t="shared" si="2304"/>
        <v>0</v>
      </c>
      <c r="BW97" s="19">
        <f t="shared" si="2304"/>
        <v>0</v>
      </c>
      <c r="BX97" s="19">
        <f t="shared" si="2304"/>
        <v>0</v>
      </c>
      <c r="BY97" s="19">
        <f t="shared" si="2304"/>
        <v>0</v>
      </c>
      <c r="BZ97" s="19">
        <f t="shared" si="2304"/>
        <v>0</v>
      </c>
      <c r="CA97" s="19">
        <f t="shared" si="2304"/>
        <v>0</v>
      </c>
      <c r="CB97" s="19">
        <f t="shared" si="2304"/>
        <v>0</v>
      </c>
      <c r="CC97" s="19">
        <f t="shared" si="2304"/>
        <v>0</v>
      </c>
      <c r="CD97" s="19">
        <f t="shared" si="2304"/>
        <v>0</v>
      </c>
      <c r="CE97" s="19">
        <f t="shared" si="2304"/>
        <v>0</v>
      </c>
      <c r="CF97" s="19">
        <f t="shared" si="2304"/>
        <v>0</v>
      </c>
      <c r="CG97" s="19">
        <f t="shared" si="2304"/>
        <v>0</v>
      </c>
      <c r="CH97" s="19">
        <f t="shared" si="2304"/>
        <v>0</v>
      </c>
      <c r="CI97" s="19">
        <f t="shared" si="2304"/>
        <v>0</v>
      </c>
      <c r="CJ97" s="19">
        <f t="shared" si="2304"/>
        <v>0</v>
      </c>
      <c r="CK97" s="19">
        <f t="shared" si="2304"/>
        <v>0</v>
      </c>
      <c r="CL97" s="19">
        <f t="shared" si="2304"/>
        <v>0</v>
      </c>
      <c r="CM97" s="19">
        <f t="shared" si="2304"/>
        <v>0</v>
      </c>
      <c r="CN97" s="19">
        <f t="shared" si="2304"/>
        <v>0</v>
      </c>
      <c r="CO97" s="19">
        <f t="shared" si="2304"/>
        <v>0</v>
      </c>
      <c r="CP97" s="19">
        <f t="shared" si="2304"/>
        <v>0</v>
      </c>
      <c r="CQ97" s="19">
        <f t="shared" si="2304"/>
        <v>0</v>
      </c>
      <c r="CR97" s="19">
        <f t="shared" si="2304"/>
        <v>0</v>
      </c>
      <c r="CS97" s="19">
        <f t="shared" si="2304"/>
        <v>0</v>
      </c>
      <c r="CT97" s="19">
        <f t="shared" si="2304"/>
        <v>0</v>
      </c>
      <c r="CU97" s="19">
        <f t="shared" si="2304"/>
        <v>0</v>
      </c>
      <c r="CV97" s="19">
        <f t="shared" si="2304"/>
        <v>0</v>
      </c>
      <c r="CW97" s="19">
        <f t="shared" si="2304"/>
        <v>0</v>
      </c>
      <c r="CX97" s="19">
        <f t="shared" si="2304"/>
        <v>0</v>
      </c>
      <c r="CY97" s="19">
        <f t="shared" si="2304"/>
        <v>0</v>
      </c>
      <c r="CZ97" s="19">
        <f t="shared" si="2304"/>
        <v>0</v>
      </c>
      <c r="DA97" s="19">
        <f t="shared" si="2304"/>
        <v>0</v>
      </c>
      <c r="DB97" s="19">
        <f t="shared" si="2304"/>
        <v>0</v>
      </c>
      <c r="DC97" s="19">
        <f t="shared" si="2304"/>
        <v>0</v>
      </c>
      <c r="DD97" s="19">
        <f t="shared" si="2304"/>
        <v>0</v>
      </c>
      <c r="DE97" s="19">
        <f t="shared" si="2304"/>
        <v>0</v>
      </c>
      <c r="DF97" s="19">
        <f t="shared" si="2304"/>
        <v>0</v>
      </c>
      <c r="DG97" s="19">
        <f t="shared" si="2304"/>
        <v>0</v>
      </c>
      <c r="DH97" s="19">
        <f t="shared" si="2304"/>
        <v>0</v>
      </c>
      <c r="DI97" s="19">
        <f t="shared" si="2304"/>
        <v>0</v>
      </c>
      <c r="DJ97" s="19">
        <f t="shared" si="2304"/>
        <v>0</v>
      </c>
      <c r="DK97" s="19">
        <f t="shared" si="2304"/>
        <v>0</v>
      </c>
      <c r="DL97" s="19">
        <f t="shared" si="2304"/>
        <v>0</v>
      </c>
      <c r="DM97" s="19">
        <f t="shared" si="2304"/>
        <v>0</v>
      </c>
      <c r="DN97" s="19">
        <f t="shared" si="2304"/>
        <v>0</v>
      </c>
      <c r="DO97" s="19">
        <f t="shared" si="2304"/>
        <v>0</v>
      </c>
      <c r="DP97" s="19">
        <f t="shared" si="2304"/>
        <v>0</v>
      </c>
      <c r="DQ97" s="19">
        <f t="shared" si="2304"/>
        <v>0</v>
      </c>
      <c r="DR97" s="19">
        <f t="shared" si="2304"/>
        <v>0</v>
      </c>
      <c r="DS97" s="19">
        <f t="shared" si="2304"/>
        <v>0</v>
      </c>
      <c r="DT97" s="19">
        <f t="shared" si="2304"/>
        <v>0</v>
      </c>
      <c r="DU97" s="19">
        <f t="shared" si="2304"/>
        <v>0</v>
      </c>
      <c r="DV97" s="19">
        <f t="shared" si="2304"/>
        <v>0</v>
      </c>
      <c r="DW97" s="19">
        <f t="shared" si="2304"/>
        <v>0</v>
      </c>
      <c r="DX97" s="19">
        <f t="shared" si="2304"/>
        <v>0</v>
      </c>
      <c r="DY97" s="19">
        <f t="shared" si="2304"/>
        <v>0</v>
      </c>
      <c r="DZ97" s="19">
        <f t="shared" si="2304"/>
        <v>0</v>
      </c>
      <c r="EA97" s="19">
        <f t="shared" ref="EA97:GL97" si="2305">EA94+EA95/20+EA96/240</f>
        <v>0</v>
      </c>
      <c r="EB97" s="19">
        <f t="shared" si="2305"/>
        <v>0</v>
      </c>
      <c r="EC97" s="19">
        <f t="shared" si="2305"/>
        <v>0</v>
      </c>
      <c r="ED97" s="19">
        <f t="shared" si="2305"/>
        <v>0</v>
      </c>
      <c r="EE97" s="19">
        <f t="shared" si="2305"/>
        <v>0</v>
      </c>
      <c r="EF97" s="19">
        <f t="shared" si="2305"/>
        <v>0</v>
      </c>
      <c r="EG97" s="19">
        <f t="shared" si="2305"/>
        <v>0</v>
      </c>
      <c r="EH97" s="19">
        <f t="shared" si="2305"/>
        <v>0</v>
      </c>
      <c r="EI97" s="19">
        <f t="shared" si="2305"/>
        <v>0</v>
      </c>
      <c r="EJ97" s="19">
        <f t="shared" si="2305"/>
        <v>0</v>
      </c>
      <c r="EK97" s="19">
        <f t="shared" si="2305"/>
        <v>0</v>
      </c>
      <c r="EL97" s="19">
        <f t="shared" si="2305"/>
        <v>0</v>
      </c>
      <c r="EM97" s="19">
        <f t="shared" si="2305"/>
        <v>0</v>
      </c>
      <c r="EN97" s="19">
        <f t="shared" si="2305"/>
        <v>0</v>
      </c>
      <c r="EO97" s="19">
        <f t="shared" si="2305"/>
        <v>0</v>
      </c>
      <c r="EP97" s="19">
        <f t="shared" si="2305"/>
        <v>0</v>
      </c>
      <c r="EQ97" s="19">
        <f t="shared" si="2305"/>
        <v>0</v>
      </c>
      <c r="ER97" s="19">
        <f t="shared" si="2305"/>
        <v>0</v>
      </c>
      <c r="ES97" s="19">
        <f t="shared" si="2305"/>
        <v>0</v>
      </c>
      <c r="ET97" s="19">
        <f t="shared" si="2305"/>
        <v>0</v>
      </c>
      <c r="EU97" s="19">
        <f t="shared" si="2305"/>
        <v>0</v>
      </c>
      <c r="EV97" s="19">
        <f t="shared" si="2305"/>
        <v>0</v>
      </c>
      <c r="EW97" s="19">
        <f t="shared" si="2305"/>
        <v>0</v>
      </c>
      <c r="EX97" s="19">
        <f t="shared" si="2305"/>
        <v>0</v>
      </c>
      <c r="EY97" s="19">
        <f t="shared" si="2305"/>
        <v>0</v>
      </c>
      <c r="EZ97" s="19">
        <f t="shared" si="2305"/>
        <v>0</v>
      </c>
      <c r="FA97" s="19">
        <f t="shared" si="2305"/>
        <v>0</v>
      </c>
      <c r="FB97" s="19">
        <f t="shared" si="2305"/>
        <v>0</v>
      </c>
      <c r="FC97" s="19">
        <f t="shared" si="2305"/>
        <v>0</v>
      </c>
      <c r="FD97" s="19">
        <f t="shared" si="2305"/>
        <v>0</v>
      </c>
      <c r="FE97" s="19">
        <f t="shared" si="2305"/>
        <v>0</v>
      </c>
      <c r="FF97" s="19">
        <f t="shared" si="2305"/>
        <v>0</v>
      </c>
      <c r="FG97" s="19">
        <f t="shared" si="2305"/>
        <v>0</v>
      </c>
      <c r="FH97" s="19">
        <f t="shared" si="2305"/>
        <v>0</v>
      </c>
      <c r="FI97" s="19">
        <f t="shared" si="2305"/>
        <v>0</v>
      </c>
      <c r="FJ97" s="19">
        <f t="shared" si="2305"/>
        <v>0</v>
      </c>
      <c r="FK97" s="19">
        <f t="shared" si="2305"/>
        <v>0</v>
      </c>
      <c r="FL97" s="19">
        <f t="shared" si="2305"/>
        <v>0</v>
      </c>
      <c r="FM97" s="19">
        <f t="shared" si="2305"/>
        <v>0</v>
      </c>
      <c r="FN97" s="19">
        <f t="shared" si="2305"/>
        <v>0</v>
      </c>
      <c r="FO97" s="19">
        <f t="shared" si="2305"/>
        <v>0</v>
      </c>
      <c r="FP97" s="19">
        <f t="shared" si="2305"/>
        <v>0</v>
      </c>
      <c r="FQ97" s="19">
        <f t="shared" si="2305"/>
        <v>0</v>
      </c>
      <c r="FR97" s="19">
        <f t="shared" si="2305"/>
        <v>0</v>
      </c>
      <c r="FS97" s="19">
        <f t="shared" si="2305"/>
        <v>0</v>
      </c>
      <c r="FT97" s="19">
        <f t="shared" si="2305"/>
        <v>0</v>
      </c>
      <c r="FU97" s="19">
        <f t="shared" si="2305"/>
        <v>0</v>
      </c>
      <c r="FV97" s="19">
        <f t="shared" si="2305"/>
        <v>0</v>
      </c>
      <c r="FW97" s="19">
        <f t="shared" si="2305"/>
        <v>0</v>
      </c>
      <c r="FX97" s="19">
        <f t="shared" si="2305"/>
        <v>0</v>
      </c>
      <c r="FY97" s="19">
        <f t="shared" si="2305"/>
        <v>0</v>
      </c>
      <c r="FZ97" s="19">
        <f t="shared" si="2305"/>
        <v>0</v>
      </c>
      <c r="GA97" s="19">
        <f t="shared" si="2305"/>
        <v>0</v>
      </c>
      <c r="GB97" s="19">
        <f t="shared" si="2305"/>
        <v>0</v>
      </c>
      <c r="GC97" s="19">
        <f t="shared" si="2305"/>
        <v>0</v>
      </c>
      <c r="GD97" s="35">
        <f t="shared" si="2305"/>
        <v>14148.262500000001</v>
      </c>
      <c r="GE97" s="19">
        <f t="shared" si="2305"/>
        <v>14148.262500000001</v>
      </c>
      <c r="GF97" s="19">
        <f t="shared" si="2305"/>
        <v>14148.262500000001</v>
      </c>
      <c r="GG97" s="19">
        <f t="shared" si="2305"/>
        <v>0</v>
      </c>
      <c r="GH97" s="19">
        <f t="shared" si="2305"/>
        <v>14424.283333333333</v>
      </c>
      <c r="GI97" s="19">
        <f t="shared" si="2305"/>
        <v>14427.216666666667</v>
      </c>
      <c r="GJ97" s="19">
        <f t="shared" ref="GJ97:GK97" si="2306">GJ94+GJ95/20+GJ96/240</f>
        <v>14427.216666666667</v>
      </c>
      <c r="GK97" s="19">
        <f t="shared" si="2306"/>
        <v>14427.216666666667</v>
      </c>
      <c r="GL97" s="19">
        <f t="shared" si="2305"/>
        <v>14560.295833333334</v>
      </c>
      <c r="GM97" s="19">
        <f t="shared" ref="GM97:GN97" si="2307">GM94+GM95/20+GM96/240</f>
        <v>14560.295833333334</v>
      </c>
      <c r="GN97" s="19">
        <f t="shared" si="2307"/>
        <v>14560.295833333334</v>
      </c>
      <c r="GO97" s="19">
        <f t="shared" ref="GO97:HR97" si="2308">GO94+GO95/20+GO96/240</f>
        <v>14724.116666666667</v>
      </c>
      <c r="GP97" s="19">
        <f t="shared" ref="GP97" si="2309">GP94+GP95/20+GP96/240</f>
        <v>14724.116666666667</v>
      </c>
      <c r="GQ97" s="19">
        <f t="shared" si="2308"/>
        <v>14748.816666666666</v>
      </c>
      <c r="GR97" s="19">
        <f t="shared" si="2308"/>
        <v>14861.0875</v>
      </c>
      <c r="GS97" s="19">
        <f t="shared" ref="GS97" si="2310">GS94+GS95/20+GS96/240</f>
        <v>14861.0875</v>
      </c>
      <c r="GT97" s="19">
        <f t="shared" si="2308"/>
        <v>15033.354166666668</v>
      </c>
      <c r="GU97" s="19">
        <f t="shared" si="2308"/>
        <v>15040.554166666667</v>
      </c>
      <c r="GV97" s="19">
        <f t="shared" ref="GV97" si="2311">GV94+GV95/20+GV96/240</f>
        <v>15040.554166666667</v>
      </c>
      <c r="GW97" s="19">
        <f t="shared" si="2308"/>
        <v>15058.054166666667</v>
      </c>
      <c r="GX97" s="19">
        <f t="shared" si="2308"/>
        <v>15170.479166666668</v>
      </c>
      <c r="GY97" s="19">
        <f t="shared" si="2308"/>
        <v>15184.516666666666</v>
      </c>
      <c r="GZ97" s="19">
        <f t="shared" si="2308"/>
        <v>15348.266666666666</v>
      </c>
      <c r="HA97" s="19">
        <f t="shared" si="2308"/>
        <v>15359.004166666668</v>
      </c>
      <c r="HB97" s="19">
        <f t="shared" ref="HB97:HD97" si="2312">HB94+HB95/20+HB96/240</f>
        <v>15359.004166666668</v>
      </c>
      <c r="HC97" s="19">
        <f t="shared" si="2308"/>
        <v>0</v>
      </c>
      <c r="HD97" s="19">
        <f t="shared" si="2312"/>
        <v>15359.004166666668</v>
      </c>
      <c r="HE97" s="19">
        <f t="shared" ref="HE97:HF97" si="2313">HE94+HE95/20+HE96/240</f>
        <v>15359.004166666668</v>
      </c>
      <c r="HF97" s="19">
        <f t="shared" si="2313"/>
        <v>15359.004166666668</v>
      </c>
      <c r="HG97" s="19">
        <f t="shared" ref="HG97" si="2314">HG94+HG95/20+HG96/240</f>
        <v>15359.004166666668</v>
      </c>
      <c r="HH97" s="19">
        <f t="shared" si="2308"/>
        <v>9995.5041666666675</v>
      </c>
      <c r="HI97" s="19">
        <f t="shared" ref="HI97:HJ97" si="2315">HI94+HI95/20+HI96/240</f>
        <v>9995.5041666666675</v>
      </c>
      <c r="HJ97" s="19">
        <f t="shared" si="2315"/>
        <v>9995.5041666666675</v>
      </c>
      <c r="HK97" s="19">
        <f t="shared" ref="HK97:HL97" si="2316">HK94+HK95/20+HK96/240</f>
        <v>9995.5041666666675</v>
      </c>
      <c r="HL97" s="19">
        <f t="shared" si="2316"/>
        <v>9995.5041666666675</v>
      </c>
      <c r="HM97" s="19">
        <f t="shared" ref="HM97:HN97" si="2317">HM94+HM95/20+HM96/240</f>
        <v>9995.5041666666675</v>
      </c>
      <c r="HN97" s="19">
        <f t="shared" si="2317"/>
        <v>9995.5041666666675</v>
      </c>
      <c r="HO97" s="19">
        <f t="shared" ref="HO97:HP97" si="2318">HO94+HO95/20+HO96/240</f>
        <v>9995.5041666666675</v>
      </c>
      <c r="HP97" s="19">
        <f t="shared" si="2318"/>
        <v>9995.5041666666675</v>
      </c>
      <c r="HQ97" s="19">
        <f t="shared" si="2308"/>
        <v>0</v>
      </c>
      <c r="HR97" s="19">
        <f t="shared" si="2308"/>
        <v>9995.5041666666675</v>
      </c>
      <c r="HS97" s="19">
        <f t="shared" ref="HS97:HT97" si="2319">HS94+HS95/20+HS96/240</f>
        <v>9995.5041666666675</v>
      </c>
      <c r="HT97" s="19">
        <f t="shared" si="2319"/>
        <v>9995.5041666666675</v>
      </c>
      <c r="HU97" s="19">
        <f t="shared" ref="HU97:HV97" si="2320">HU94+HU95/20+HU96/240</f>
        <v>9995.5041666666675</v>
      </c>
      <c r="HV97" s="19">
        <f t="shared" si="2320"/>
        <v>9995.5041666666675</v>
      </c>
      <c r="HW97" s="19">
        <f t="shared" ref="HW97:HX97" si="2321">HW94+HW95/20+HW96/240</f>
        <v>9995.5041666666675</v>
      </c>
      <c r="HX97" s="19">
        <f t="shared" si="2321"/>
        <v>9995.5041666666675</v>
      </c>
      <c r="HY97" s="19">
        <f t="shared" ref="HY97:HZ97" si="2322">HY94+HY95/20+HY96/240</f>
        <v>9995.5041666666675</v>
      </c>
      <c r="HZ97" s="19">
        <f t="shared" si="2322"/>
        <v>9995.5041666666675</v>
      </c>
      <c r="IA97" s="19">
        <f t="shared" ref="IA97:IB97" si="2323">IA94+IA95/20+IA96/240</f>
        <v>9995.5041666666675</v>
      </c>
      <c r="IB97" s="19">
        <f t="shared" si="2323"/>
        <v>9995.5041666666675</v>
      </c>
      <c r="IC97" s="19">
        <f t="shared" ref="IC97:ID97" si="2324">IC94+IC95/20+IC96/240</f>
        <v>9995.5041666666675</v>
      </c>
      <c r="ID97" s="19">
        <f t="shared" si="2324"/>
        <v>9995.5041666666675</v>
      </c>
      <c r="IE97" s="19">
        <f t="shared" ref="IE97:IF97" si="2325">IE94+IE95/20+IE96/240</f>
        <v>9995.5041666666675</v>
      </c>
      <c r="IF97" s="19">
        <f t="shared" si="2325"/>
        <v>9995.5041666666675</v>
      </c>
      <c r="IG97" s="19">
        <f t="shared" ref="IG97:IH97" si="2326">IG94+IG95/20+IG96/240</f>
        <v>9995.5041666666675</v>
      </c>
      <c r="IH97" s="19">
        <f t="shared" si="2326"/>
        <v>9995.5041666666675</v>
      </c>
      <c r="II97" s="19">
        <f t="shared" ref="II97:IJ97" si="2327">II94+II95/20+II96/240</f>
        <v>9995.5041666666675</v>
      </c>
      <c r="IJ97" s="19">
        <f t="shared" si="2327"/>
        <v>9995.5041666666675</v>
      </c>
      <c r="IK97" s="19">
        <f t="shared" ref="IK97:IL97" si="2328">IK94+IK95/20+IK96/240</f>
        <v>9995.5041666666675</v>
      </c>
      <c r="IL97" s="19">
        <f t="shared" si="2328"/>
        <v>9995.5041666666675</v>
      </c>
      <c r="IM97" s="19">
        <f t="shared" ref="IM97:IN97" si="2329">IM94+IM95/20+IM96/240</f>
        <v>9995.5041666666675</v>
      </c>
      <c r="IN97" s="19">
        <f t="shared" si="2329"/>
        <v>9995.5041666666675</v>
      </c>
      <c r="IO97" s="19">
        <f t="shared" ref="IO97:IP97" si="2330">IO94+IO95/20+IO96/240</f>
        <v>9995.5041666666675</v>
      </c>
      <c r="IP97" s="19">
        <f t="shared" si="2330"/>
        <v>9995.5041666666675</v>
      </c>
      <c r="IQ97" s="19">
        <f t="shared" ref="IQ97:IR97" si="2331">IQ94+IQ95/20+IQ96/240</f>
        <v>9995.5041666666675</v>
      </c>
      <c r="IR97" s="19">
        <f t="shared" si="2331"/>
        <v>9995.5041666666675</v>
      </c>
      <c r="IS97" s="19">
        <f t="shared" ref="IS97:IT97" si="2332">IS94+IS95/20+IS96/240</f>
        <v>9995.5041666666675</v>
      </c>
      <c r="IT97" s="19">
        <f t="shared" si="2332"/>
        <v>9995.5041666666675</v>
      </c>
      <c r="IU97" s="19">
        <f t="shared" ref="IU97:IV97" si="2333">IU94+IU95/20+IU96/240</f>
        <v>9995.5041666666675</v>
      </c>
      <c r="IV97" s="19">
        <f t="shared" si="2333"/>
        <v>9995.5041666666675</v>
      </c>
      <c r="IW97" s="19">
        <f t="shared" ref="IW97:IX97" si="2334">IW94+IW95/20+IW96/240</f>
        <v>9995.5041666666675</v>
      </c>
      <c r="IX97" s="19">
        <f t="shared" si="2334"/>
        <v>9995.5041666666675</v>
      </c>
      <c r="IY97" s="19">
        <f t="shared" ref="IY97:LJ97" si="2335">IY94+IY95/20+IY96/240</f>
        <v>0</v>
      </c>
      <c r="IZ97" s="19">
        <f t="shared" si="2335"/>
        <v>9995.5041666666675</v>
      </c>
      <c r="JA97" s="19">
        <f t="shared" ref="JA97:JB97" si="2336">JA94+JA95/20+JA96/240</f>
        <v>9995.5041666666675</v>
      </c>
      <c r="JB97" s="19">
        <f t="shared" si="2336"/>
        <v>9995.5041666666675</v>
      </c>
      <c r="JC97" s="19">
        <f t="shared" ref="JC97:JD97" si="2337">JC94+JC95/20+JC96/240</f>
        <v>9995.5041666666675</v>
      </c>
      <c r="JD97" s="19">
        <f t="shared" si="2337"/>
        <v>9995.5041666666675</v>
      </c>
      <c r="JE97" s="19">
        <f t="shared" ref="JE97:JF97" si="2338">JE94+JE95/20+JE96/240</f>
        <v>9995.5041666666675</v>
      </c>
      <c r="JF97" s="19">
        <f t="shared" si="2338"/>
        <v>9995.5041666666675</v>
      </c>
      <c r="JG97" s="19">
        <f t="shared" ref="JG97:JH97" si="2339">JG94+JG95/20+JG96/240</f>
        <v>9995.5041666666675</v>
      </c>
      <c r="JH97" s="19">
        <f t="shared" si="2339"/>
        <v>9995.5041666666675</v>
      </c>
      <c r="JI97" s="19">
        <f t="shared" ref="JI97:JJ97" si="2340">JI94+JI95/20+JI96/240</f>
        <v>9995.5041666666675</v>
      </c>
      <c r="JJ97" s="19">
        <f t="shared" si="2340"/>
        <v>9995.5041666666675</v>
      </c>
      <c r="JK97" s="19">
        <f t="shared" ref="JK97" si="2341">JK94+JK95/20+JK96/240</f>
        <v>9995.5041666666675</v>
      </c>
      <c r="JL97" s="32">
        <v>9995.5041999999994</v>
      </c>
      <c r="JM97" s="32">
        <v>9995.5041999999994</v>
      </c>
      <c r="JN97" s="32">
        <v>9995.5041999999994</v>
      </c>
      <c r="JO97" s="32">
        <v>9995.5041999999994</v>
      </c>
      <c r="JP97" s="32">
        <v>9995.5041999999994</v>
      </c>
      <c r="JQ97" s="32">
        <v>9995.5041999999994</v>
      </c>
      <c r="JR97" s="32">
        <v>9995.5041999999994</v>
      </c>
      <c r="JS97" s="32">
        <v>9995.5041999999994</v>
      </c>
      <c r="JT97" s="32">
        <v>9995.5041999999994</v>
      </c>
      <c r="JU97" s="32">
        <v>9995.5041999999994</v>
      </c>
      <c r="JV97" s="32">
        <v>9995.5041999999994</v>
      </c>
      <c r="JW97" s="32">
        <v>9995.5041999999994</v>
      </c>
      <c r="JX97" s="32">
        <v>9995.5041999999994</v>
      </c>
      <c r="JY97" s="32">
        <v>9995.5041999999994</v>
      </c>
      <c r="JZ97" s="19">
        <f t="shared" si="2335"/>
        <v>9995.5041666666675</v>
      </c>
      <c r="KA97" s="19">
        <f t="shared" ref="KA97:KB97" si="2342">KA94+KA95/20+KA96/240</f>
        <v>9995.5041666666675</v>
      </c>
      <c r="KB97" s="19">
        <f t="shared" si="2342"/>
        <v>9995.5041666666675</v>
      </c>
      <c r="KC97" s="19">
        <f t="shared" ref="KC97" si="2343">KC94+KC95/20+KC96/240</f>
        <v>9995.5041666666675</v>
      </c>
      <c r="KD97" s="19">
        <f t="shared" si="2335"/>
        <v>9995.1</v>
      </c>
      <c r="KE97" s="19">
        <f t="shared" ref="KE97:KF97" si="2344">KE94+KE95/20+KE96/240</f>
        <v>9995.1</v>
      </c>
      <c r="KF97" s="19">
        <f t="shared" si="2344"/>
        <v>9995.1</v>
      </c>
      <c r="KG97" s="19">
        <f t="shared" ref="KG97:KH97" si="2345">KG94+KG95/20+KG96/240</f>
        <v>9995.1</v>
      </c>
      <c r="KH97" s="19">
        <f t="shared" si="2345"/>
        <v>9995.1</v>
      </c>
      <c r="KI97" s="19">
        <f t="shared" ref="KI97:KJ97" si="2346">KI94+KI95/20+KI96/240</f>
        <v>9995.1</v>
      </c>
      <c r="KJ97" s="19">
        <f t="shared" si="2346"/>
        <v>9995.1</v>
      </c>
      <c r="KK97" s="19">
        <f t="shared" ref="KK97" si="2347">KK94+KK95/20+KK96/240</f>
        <v>9995.1</v>
      </c>
      <c r="KL97" s="19">
        <f t="shared" si="2335"/>
        <v>10239.458333333334</v>
      </c>
      <c r="KM97" s="19">
        <f t="shared" si="2335"/>
        <v>10239.458333333334</v>
      </c>
      <c r="KN97" s="19">
        <f t="shared" ref="KN97:KO97" si="2348">KN94+KN95/20+KN96/240</f>
        <v>10239.458333333334</v>
      </c>
      <c r="KO97" s="19">
        <f t="shared" si="2348"/>
        <v>10239.458333333334</v>
      </c>
      <c r="KP97" s="19">
        <f t="shared" ref="KP97:KQ97" si="2349">KP94+KP95/20+KP96/240</f>
        <v>10239.458333333334</v>
      </c>
      <c r="KQ97" s="19">
        <f t="shared" si="2349"/>
        <v>10239.458333333334</v>
      </c>
      <c r="KR97" s="19">
        <f t="shared" ref="KR97:KS97" si="2350">KR94+KR95/20+KR96/240</f>
        <v>10239.458333333334</v>
      </c>
      <c r="KS97" s="19">
        <f t="shared" si="2350"/>
        <v>10239.458333333334</v>
      </c>
      <c r="KT97" s="19">
        <f t="shared" ref="KT97:KU97" si="2351">KT94+KT95/20+KT96/240</f>
        <v>10239.458333333334</v>
      </c>
      <c r="KU97" s="19">
        <f t="shared" si="2351"/>
        <v>10239.458333333334</v>
      </c>
      <c r="KV97" s="19">
        <f t="shared" ref="KV97:KW97" si="2352">KV94+KV95/20+KV96/240</f>
        <v>10239.458333333334</v>
      </c>
      <c r="KW97" s="19">
        <f t="shared" si="2352"/>
        <v>10239.458333333334</v>
      </c>
      <c r="KX97" s="19">
        <f t="shared" ref="KX97:KY97" si="2353">KX94+KX95/20+KX96/240</f>
        <v>10239.458333333334</v>
      </c>
      <c r="KY97" s="19">
        <f t="shared" si="2353"/>
        <v>10239.458333333334</v>
      </c>
      <c r="KZ97" s="19">
        <f t="shared" ref="KZ97:LA97" si="2354">KZ94+KZ95/20+KZ96/240</f>
        <v>10239.458333333334</v>
      </c>
      <c r="LA97" s="19">
        <f t="shared" si="2354"/>
        <v>10239.458333333334</v>
      </c>
      <c r="LB97" s="19">
        <f t="shared" ref="LB97" si="2355">LB94+LB95/20+LB96/240</f>
        <v>10239.458333333334</v>
      </c>
      <c r="LC97" s="19">
        <f t="shared" si="2335"/>
        <v>10391.929166666667</v>
      </c>
      <c r="LD97" s="19">
        <f t="shared" si="2335"/>
        <v>10661.45</v>
      </c>
      <c r="LE97" s="19">
        <f t="shared" si="2335"/>
        <v>10673.775</v>
      </c>
      <c r="LF97" s="19">
        <f t="shared" si="2335"/>
        <v>10673.775</v>
      </c>
      <c r="LG97" s="19">
        <f t="shared" si="2335"/>
        <v>10673.775</v>
      </c>
      <c r="LH97" s="19">
        <f t="shared" si="2335"/>
        <v>11983.304166666667</v>
      </c>
      <c r="LI97" s="19">
        <f t="shared" si="2335"/>
        <v>11997.341666666665</v>
      </c>
      <c r="LJ97" s="19">
        <f t="shared" si="2335"/>
        <v>12077.0875</v>
      </c>
      <c r="LK97" s="19">
        <f t="shared" ref="LK97:MG97" si="2356">LK94+LK95/20+LK96/240</f>
        <v>12109.2</v>
      </c>
      <c r="LL97" s="19">
        <f t="shared" si="2356"/>
        <v>12109.2</v>
      </c>
      <c r="LM97" s="19">
        <f t="shared" si="2356"/>
        <v>12109.125</v>
      </c>
      <c r="LN97" s="19">
        <f t="shared" si="2356"/>
        <v>12109.125</v>
      </c>
      <c r="LO97" s="19">
        <f t="shared" si="2356"/>
        <v>12412.025</v>
      </c>
      <c r="LP97" s="19">
        <f t="shared" si="2356"/>
        <v>12479.108333333334</v>
      </c>
      <c r="LQ97" s="19">
        <f t="shared" si="2356"/>
        <v>12507.545833333334</v>
      </c>
      <c r="LR97" s="19">
        <f t="shared" si="2356"/>
        <v>12507.545833333334</v>
      </c>
      <c r="LS97" s="19">
        <f t="shared" si="2356"/>
        <v>12618.466666666667</v>
      </c>
      <c r="LT97" s="19">
        <f t="shared" si="2356"/>
        <v>12618.466666666667</v>
      </c>
      <c r="LU97" s="19">
        <f t="shared" si="2356"/>
        <v>12618.466666666667</v>
      </c>
      <c r="LV97" s="19">
        <f t="shared" si="2356"/>
        <v>0</v>
      </c>
      <c r="LW97" s="19">
        <f t="shared" si="2356"/>
        <v>0</v>
      </c>
      <c r="LX97" s="19">
        <f t="shared" si="2356"/>
        <v>0</v>
      </c>
      <c r="LY97" s="19">
        <f t="shared" si="2356"/>
        <v>0</v>
      </c>
      <c r="LZ97" s="19">
        <f t="shared" si="2356"/>
        <v>0</v>
      </c>
      <c r="MA97" s="19">
        <f t="shared" si="2356"/>
        <v>0</v>
      </c>
      <c r="MB97" s="19">
        <f t="shared" si="2356"/>
        <v>0</v>
      </c>
      <c r="MC97" s="19">
        <f t="shared" si="2356"/>
        <v>0</v>
      </c>
      <c r="MD97" s="19">
        <f t="shared" si="2356"/>
        <v>0</v>
      </c>
      <c r="ME97" s="19">
        <f t="shared" si="2356"/>
        <v>0</v>
      </c>
      <c r="MF97" s="19">
        <f t="shared" si="2356"/>
        <v>0</v>
      </c>
      <c r="MG97" s="19">
        <f t="shared" si="2356"/>
        <v>0</v>
      </c>
    </row>
    <row r="98" spans="1:345">
      <c r="A98" s="115" t="s">
        <v>1031</v>
      </c>
      <c r="B98" s="116">
        <f>+B97*B157</f>
        <v>0</v>
      </c>
      <c r="C98" s="116">
        <f t="shared" ref="C98:BN98" si="2357">+C97*C157</f>
        <v>0</v>
      </c>
      <c r="D98" s="116">
        <f t="shared" si="2357"/>
        <v>0</v>
      </c>
      <c r="E98" s="116">
        <f t="shared" si="2357"/>
        <v>0</v>
      </c>
      <c r="F98" s="116">
        <f t="shared" si="2357"/>
        <v>0</v>
      </c>
      <c r="G98" s="116">
        <f t="shared" si="2357"/>
        <v>0</v>
      </c>
      <c r="H98" s="116">
        <f t="shared" si="2357"/>
        <v>0</v>
      </c>
      <c r="I98" s="116">
        <f t="shared" si="2357"/>
        <v>0</v>
      </c>
      <c r="J98" s="116">
        <f t="shared" si="2357"/>
        <v>0</v>
      </c>
      <c r="K98" s="116">
        <f t="shared" si="2357"/>
        <v>0</v>
      </c>
      <c r="L98" s="116">
        <f t="shared" si="2357"/>
        <v>0</v>
      </c>
      <c r="M98" s="116">
        <f t="shared" si="2357"/>
        <v>0</v>
      </c>
      <c r="N98" s="116">
        <f t="shared" si="2357"/>
        <v>0</v>
      </c>
      <c r="O98" s="116">
        <f t="shared" si="2357"/>
        <v>0</v>
      </c>
      <c r="P98" s="116">
        <f t="shared" si="2357"/>
        <v>0</v>
      </c>
      <c r="Q98" s="116">
        <f t="shared" si="2357"/>
        <v>0</v>
      </c>
      <c r="R98" s="116">
        <f t="shared" si="2357"/>
        <v>0</v>
      </c>
      <c r="S98" s="116">
        <f t="shared" si="2357"/>
        <v>0</v>
      </c>
      <c r="T98" s="116">
        <f t="shared" si="2357"/>
        <v>0</v>
      </c>
      <c r="U98" s="116">
        <f t="shared" si="2357"/>
        <v>0</v>
      </c>
      <c r="V98" s="116">
        <f t="shared" si="2357"/>
        <v>0</v>
      </c>
      <c r="W98" s="116">
        <f t="shared" si="2357"/>
        <v>0</v>
      </c>
      <c r="X98" s="116">
        <f t="shared" si="2357"/>
        <v>0</v>
      </c>
      <c r="Y98" s="116">
        <f t="shared" si="2357"/>
        <v>0</v>
      </c>
      <c r="Z98" s="116">
        <f t="shared" si="2357"/>
        <v>0</v>
      </c>
      <c r="AA98" s="116">
        <f t="shared" si="2357"/>
        <v>0</v>
      </c>
      <c r="AB98" s="116">
        <f t="shared" si="2357"/>
        <v>0</v>
      </c>
      <c r="AC98" s="116">
        <f t="shared" si="2357"/>
        <v>0</v>
      </c>
      <c r="AD98" s="116">
        <f t="shared" si="2357"/>
        <v>0</v>
      </c>
      <c r="AE98" s="116">
        <f t="shared" si="2357"/>
        <v>0</v>
      </c>
      <c r="AF98" s="116">
        <f t="shared" si="2357"/>
        <v>0</v>
      </c>
      <c r="AG98" s="116">
        <f t="shared" si="2357"/>
        <v>0</v>
      </c>
      <c r="AH98" s="116">
        <f t="shared" si="2357"/>
        <v>0</v>
      </c>
      <c r="AI98" s="116">
        <f t="shared" si="2357"/>
        <v>0</v>
      </c>
      <c r="AJ98" s="116">
        <f t="shared" si="2357"/>
        <v>0</v>
      </c>
      <c r="AK98" s="116">
        <f t="shared" si="2357"/>
        <v>0</v>
      </c>
      <c r="AL98" s="116">
        <f t="shared" si="2357"/>
        <v>0</v>
      </c>
      <c r="AM98" s="116">
        <f t="shared" si="2357"/>
        <v>0</v>
      </c>
      <c r="AN98" s="116">
        <f t="shared" si="2357"/>
        <v>0</v>
      </c>
      <c r="AO98" s="116">
        <f t="shared" si="2357"/>
        <v>0</v>
      </c>
      <c r="AP98" s="116">
        <f t="shared" si="2357"/>
        <v>0</v>
      </c>
      <c r="AQ98" s="116">
        <f t="shared" si="2357"/>
        <v>0</v>
      </c>
      <c r="AR98" s="116">
        <f t="shared" si="2357"/>
        <v>0</v>
      </c>
      <c r="AS98" s="116">
        <f t="shared" si="2357"/>
        <v>0</v>
      </c>
      <c r="AT98" s="116">
        <f t="shared" si="2357"/>
        <v>0</v>
      </c>
      <c r="AU98" s="116">
        <f t="shared" si="2357"/>
        <v>0</v>
      </c>
      <c r="AV98" s="116">
        <f t="shared" si="2357"/>
        <v>0</v>
      </c>
      <c r="AW98" s="116">
        <f t="shared" si="2357"/>
        <v>0</v>
      </c>
      <c r="AX98" s="116">
        <f t="shared" si="2357"/>
        <v>0</v>
      </c>
      <c r="AY98" s="116">
        <f t="shared" si="2357"/>
        <v>0</v>
      </c>
      <c r="AZ98" s="116">
        <f t="shared" si="2357"/>
        <v>0</v>
      </c>
      <c r="BA98" s="116">
        <f t="shared" si="2357"/>
        <v>0</v>
      </c>
      <c r="BB98" s="116">
        <f t="shared" si="2357"/>
        <v>0</v>
      </c>
      <c r="BC98" s="116">
        <f t="shared" si="2357"/>
        <v>0</v>
      </c>
      <c r="BD98" s="116">
        <f t="shared" si="2357"/>
        <v>0</v>
      </c>
      <c r="BE98" s="116">
        <f t="shared" si="2357"/>
        <v>0</v>
      </c>
      <c r="BF98" s="116">
        <f t="shared" si="2357"/>
        <v>0</v>
      </c>
      <c r="BG98" s="116">
        <f t="shared" si="2357"/>
        <v>0</v>
      </c>
      <c r="BH98" s="116">
        <f t="shared" si="2357"/>
        <v>0</v>
      </c>
      <c r="BI98" s="116">
        <f t="shared" si="2357"/>
        <v>0</v>
      </c>
      <c r="BJ98" s="116">
        <f t="shared" si="2357"/>
        <v>0</v>
      </c>
      <c r="BK98" s="116">
        <f t="shared" si="2357"/>
        <v>0</v>
      </c>
      <c r="BL98" s="116">
        <f t="shared" si="2357"/>
        <v>0</v>
      </c>
      <c r="BM98" s="116">
        <f t="shared" si="2357"/>
        <v>0</v>
      </c>
      <c r="BN98" s="116">
        <f t="shared" si="2357"/>
        <v>0</v>
      </c>
      <c r="BO98" s="116">
        <f t="shared" ref="BO98:DZ98" si="2358">+BO97*BO157</f>
        <v>0</v>
      </c>
      <c r="BP98" s="116">
        <f t="shared" si="2358"/>
        <v>0</v>
      </c>
      <c r="BQ98" s="116">
        <f t="shared" si="2358"/>
        <v>0</v>
      </c>
      <c r="BR98" s="116">
        <f t="shared" si="2358"/>
        <v>0</v>
      </c>
      <c r="BS98" s="116">
        <f t="shared" si="2358"/>
        <v>0</v>
      </c>
      <c r="BT98" s="116">
        <f t="shared" si="2358"/>
        <v>0</v>
      </c>
      <c r="BU98" s="116">
        <f t="shared" si="2358"/>
        <v>0</v>
      </c>
      <c r="BV98" s="116">
        <f t="shared" si="2358"/>
        <v>0</v>
      </c>
      <c r="BW98" s="116">
        <f t="shared" si="2358"/>
        <v>0</v>
      </c>
      <c r="BX98" s="116">
        <f t="shared" si="2358"/>
        <v>0</v>
      </c>
      <c r="BY98" s="116">
        <f t="shared" si="2358"/>
        <v>0</v>
      </c>
      <c r="BZ98" s="116">
        <f t="shared" si="2358"/>
        <v>0</v>
      </c>
      <c r="CA98" s="116">
        <f t="shared" si="2358"/>
        <v>0</v>
      </c>
      <c r="CB98" s="116">
        <f t="shared" si="2358"/>
        <v>0</v>
      </c>
      <c r="CC98" s="116">
        <f t="shared" si="2358"/>
        <v>0</v>
      </c>
      <c r="CD98" s="116">
        <f t="shared" si="2358"/>
        <v>0</v>
      </c>
      <c r="CE98" s="116">
        <f t="shared" si="2358"/>
        <v>0</v>
      </c>
      <c r="CF98" s="116">
        <f t="shared" si="2358"/>
        <v>0</v>
      </c>
      <c r="CG98" s="116">
        <f t="shared" si="2358"/>
        <v>0</v>
      </c>
      <c r="CH98" s="116">
        <f t="shared" si="2358"/>
        <v>0</v>
      </c>
      <c r="CI98" s="116">
        <f t="shared" si="2358"/>
        <v>0</v>
      </c>
      <c r="CJ98" s="116">
        <f t="shared" si="2358"/>
        <v>0</v>
      </c>
      <c r="CK98" s="116">
        <f t="shared" si="2358"/>
        <v>0</v>
      </c>
      <c r="CL98" s="116">
        <f t="shared" si="2358"/>
        <v>0</v>
      </c>
      <c r="CM98" s="116">
        <f t="shared" si="2358"/>
        <v>0</v>
      </c>
      <c r="CN98" s="116">
        <f t="shared" si="2358"/>
        <v>0</v>
      </c>
      <c r="CO98" s="116">
        <f t="shared" si="2358"/>
        <v>0</v>
      </c>
      <c r="CP98" s="116">
        <f t="shared" si="2358"/>
        <v>0</v>
      </c>
      <c r="CQ98" s="116">
        <f t="shared" si="2358"/>
        <v>0</v>
      </c>
      <c r="CR98" s="116">
        <f t="shared" si="2358"/>
        <v>0</v>
      </c>
      <c r="CS98" s="116">
        <f t="shared" si="2358"/>
        <v>0</v>
      </c>
      <c r="CT98" s="116">
        <f t="shared" si="2358"/>
        <v>0</v>
      </c>
      <c r="CU98" s="116">
        <f t="shared" si="2358"/>
        <v>0</v>
      </c>
      <c r="CV98" s="116">
        <f t="shared" si="2358"/>
        <v>0</v>
      </c>
      <c r="CW98" s="116">
        <f t="shared" si="2358"/>
        <v>0</v>
      </c>
      <c r="CX98" s="116">
        <f t="shared" si="2358"/>
        <v>0</v>
      </c>
      <c r="CY98" s="116">
        <f t="shared" si="2358"/>
        <v>0</v>
      </c>
      <c r="CZ98" s="116">
        <f t="shared" si="2358"/>
        <v>0</v>
      </c>
      <c r="DA98" s="116">
        <f t="shared" si="2358"/>
        <v>0</v>
      </c>
      <c r="DB98" s="116">
        <f t="shared" si="2358"/>
        <v>0</v>
      </c>
      <c r="DC98" s="116">
        <f t="shared" si="2358"/>
        <v>0</v>
      </c>
      <c r="DD98" s="116">
        <f t="shared" si="2358"/>
        <v>0</v>
      </c>
      <c r="DE98" s="116">
        <f t="shared" si="2358"/>
        <v>0</v>
      </c>
      <c r="DF98" s="116">
        <f t="shared" si="2358"/>
        <v>0</v>
      </c>
      <c r="DG98" s="116">
        <f t="shared" si="2358"/>
        <v>0</v>
      </c>
      <c r="DH98" s="116">
        <f t="shared" si="2358"/>
        <v>0</v>
      </c>
      <c r="DI98" s="116">
        <f t="shared" si="2358"/>
        <v>0</v>
      </c>
      <c r="DJ98" s="116">
        <f t="shared" si="2358"/>
        <v>0</v>
      </c>
      <c r="DK98" s="116">
        <f t="shared" si="2358"/>
        <v>0</v>
      </c>
      <c r="DL98" s="116">
        <f t="shared" si="2358"/>
        <v>0</v>
      </c>
      <c r="DM98" s="116">
        <f t="shared" si="2358"/>
        <v>0</v>
      </c>
      <c r="DN98" s="116">
        <f t="shared" si="2358"/>
        <v>0</v>
      </c>
      <c r="DO98" s="116">
        <f t="shared" si="2358"/>
        <v>0</v>
      </c>
      <c r="DP98" s="116">
        <f t="shared" si="2358"/>
        <v>0</v>
      </c>
      <c r="DQ98" s="116">
        <f t="shared" si="2358"/>
        <v>0</v>
      </c>
      <c r="DR98" s="116">
        <f t="shared" si="2358"/>
        <v>0</v>
      </c>
      <c r="DS98" s="116">
        <f t="shared" si="2358"/>
        <v>0</v>
      </c>
      <c r="DT98" s="116">
        <f t="shared" si="2358"/>
        <v>0</v>
      </c>
      <c r="DU98" s="116">
        <f t="shared" si="2358"/>
        <v>0</v>
      </c>
      <c r="DV98" s="116">
        <f t="shared" si="2358"/>
        <v>0</v>
      </c>
      <c r="DW98" s="116">
        <f t="shared" si="2358"/>
        <v>0</v>
      </c>
      <c r="DX98" s="116">
        <f t="shared" si="2358"/>
        <v>0</v>
      </c>
      <c r="DY98" s="116">
        <f t="shared" si="2358"/>
        <v>0</v>
      </c>
      <c r="DZ98" s="116">
        <f t="shared" si="2358"/>
        <v>0</v>
      </c>
      <c r="EA98" s="116">
        <f t="shared" ref="EA98:GL98" si="2359">+EA97*EA157</f>
        <v>0</v>
      </c>
      <c r="EB98" s="116">
        <f t="shared" si="2359"/>
        <v>0</v>
      </c>
      <c r="EC98" s="116">
        <f t="shared" si="2359"/>
        <v>0</v>
      </c>
      <c r="ED98" s="116">
        <f t="shared" si="2359"/>
        <v>0</v>
      </c>
      <c r="EE98" s="116">
        <f t="shared" si="2359"/>
        <v>0</v>
      </c>
      <c r="EF98" s="116">
        <f t="shared" si="2359"/>
        <v>0</v>
      </c>
      <c r="EG98" s="116">
        <f t="shared" si="2359"/>
        <v>0</v>
      </c>
      <c r="EH98" s="116">
        <f t="shared" si="2359"/>
        <v>0</v>
      </c>
      <c r="EI98" s="116">
        <f t="shared" si="2359"/>
        <v>0</v>
      </c>
      <c r="EJ98" s="116">
        <f t="shared" si="2359"/>
        <v>0</v>
      </c>
      <c r="EK98" s="116">
        <f t="shared" si="2359"/>
        <v>0</v>
      </c>
      <c r="EL98" s="116">
        <f t="shared" si="2359"/>
        <v>0</v>
      </c>
      <c r="EM98" s="116">
        <f t="shared" si="2359"/>
        <v>0</v>
      </c>
      <c r="EN98" s="116">
        <f t="shared" si="2359"/>
        <v>0</v>
      </c>
      <c r="EO98" s="116">
        <f t="shared" si="2359"/>
        <v>0</v>
      </c>
      <c r="EP98" s="116">
        <f t="shared" si="2359"/>
        <v>0</v>
      </c>
      <c r="EQ98" s="116">
        <f t="shared" si="2359"/>
        <v>0</v>
      </c>
      <c r="ER98" s="116">
        <f t="shared" si="2359"/>
        <v>0</v>
      </c>
      <c r="ES98" s="116">
        <f t="shared" si="2359"/>
        <v>0</v>
      </c>
      <c r="ET98" s="116">
        <f t="shared" si="2359"/>
        <v>0</v>
      </c>
      <c r="EU98" s="116">
        <f t="shared" si="2359"/>
        <v>0</v>
      </c>
      <c r="EV98" s="116">
        <f t="shared" si="2359"/>
        <v>0</v>
      </c>
      <c r="EW98" s="116">
        <f t="shared" si="2359"/>
        <v>0</v>
      </c>
      <c r="EX98" s="116">
        <f t="shared" si="2359"/>
        <v>0</v>
      </c>
      <c r="EY98" s="116">
        <f t="shared" si="2359"/>
        <v>0</v>
      </c>
      <c r="EZ98" s="116">
        <f t="shared" si="2359"/>
        <v>0</v>
      </c>
      <c r="FA98" s="116">
        <f t="shared" si="2359"/>
        <v>0</v>
      </c>
      <c r="FB98" s="116">
        <f t="shared" si="2359"/>
        <v>0</v>
      </c>
      <c r="FC98" s="116">
        <f t="shared" si="2359"/>
        <v>0</v>
      </c>
      <c r="FD98" s="116">
        <f t="shared" si="2359"/>
        <v>0</v>
      </c>
      <c r="FE98" s="116">
        <f t="shared" si="2359"/>
        <v>0</v>
      </c>
      <c r="FF98" s="116">
        <f t="shared" si="2359"/>
        <v>0</v>
      </c>
      <c r="FG98" s="116">
        <f t="shared" si="2359"/>
        <v>0</v>
      </c>
      <c r="FH98" s="116">
        <f t="shared" si="2359"/>
        <v>0</v>
      </c>
      <c r="FI98" s="116">
        <f t="shared" si="2359"/>
        <v>0</v>
      </c>
      <c r="FJ98" s="116">
        <f t="shared" si="2359"/>
        <v>0</v>
      </c>
      <c r="FK98" s="116">
        <f t="shared" si="2359"/>
        <v>0</v>
      </c>
      <c r="FL98" s="116">
        <f t="shared" si="2359"/>
        <v>0</v>
      </c>
      <c r="FM98" s="116">
        <f t="shared" si="2359"/>
        <v>0</v>
      </c>
      <c r="FN98" s="116">
        <f t="shared" si="2359"/>
        <v>0</v>
      </c>
      <c r="FO98" s="116">
        <f t="shared" si="2359"/>
        <v>0</v>
      </c>
      <c r="FP98" s="116">
        <f t="shared" si="2359"/>
        <v>0</v>
      </c>
      <c r="FQ98" s="116">
        <f t="shared" si="2359"/>
        <v>0</v>
      </c>
      <c r="FR98" s="116">
        <f t="shared" si="2359"/>
        <v>0</v>
      </c>
      <c r="FS98" s="116">
        <f t="shared" si="2359"/>
        <v>0</v>
      </c>
      <c r="FT98" s="116">
        <f t="shared" si="2359"/>
        <v>0</v>
      </c>
      <c r="FU98" s="116">
        <f t="shared" si="2359"/>
        <v>0</v>
      </c>
      <c r="FV98" s="116">
        <f t="shared" si="2359"/>
        <v>0</v>
      </c>
      <c r="FW98" s="116">
        <f t="shared" si="2359"/>
        <v>0</v>
      </c>
      <c r="FX98" s="116">
        <f t="shared" si="2359"/>
        <v>0</v>
      </c>
      <c r="FY98" s="116">
        <f t="shared" si="2359"/>
        <v>0</v>
      </c>
      <c r="FZ98" s="116">
        <f t="shared" si="2359"/>
        <v>0</v>
      </c>
      <c r="GA98" s="116">
        <f t="shared" si="2359"/>
        <v>0</v>
      </c>
      <c r="GB98" s="116">
        <f t="shared" si="2359"/>
        <v>0</v>
      </c>
      <c r="GC98" s="116">
        <f t="shared" si="2359"/>
        <v>0</v>
      </c>
      <c r="GD98" s="116">
        <f t="shared" si="2359"/>
        <v>211339.67109375002</v>
      </c>
      <c r="GE98" s="116">
        <f t="shared" si="2359"/>
        <v>208244.73867187501</v>
      </c>
      <c r="GF98" s="116">
        <f t="shared" si="2359"/>
        <v>202054.87382812501</v>
      </c>
      <c r="GG98" s="116">
        <f t="shared" si="2359"/>
        <v>0</v>
      </c>
      <c r="GH98" s="116">
        <f t="shared" si="2359"/>
        <v>203292.24322916666</v>
      </c>
      <c r="GI98" s="116">
        <f t="shared" si="2359"/>
        <v>207391.23958333334</v>
      </c>
      <c r="GJ98" s="116">
        <f t="shared" si="2359"/>
        <v>210998.04375000001</v>
      </c>
      <c r="GK98" s="116">
        <f t="shared" si="2359"/>
        <v>209194.64166666666</v>
      </c>
      <c r="GL98" s="116">
        <f t="shared" si="2359"/>
        <v>213854.34505208334</v>
      </c>
      <c r="GM98" s="116">
        <f t="shared" ref="GM98:IX98" si="2360">+GM97*GM157</f>
        <v>210669.28033854166</v>
      </c>
      <c r="GN98" s="116">
        <f t="shared" si="2360"/>
        <v>204754.16015625</v>
      </c>
      <c r="GO98" s="116">
        <f t="shared" si="2360"/>
        <v>204757.24739583334</v>
      </c>
      <c r="GP98" s="116">
        <f t="shared" si="2360"/>
        <v>199695.83229166668</v>
      </c>
      <c r="GQ98" s="116">
        <f t="shared" si="2360"/>
        <v>194039.11927083333</v>
      </c>
      <c r="GR98" s="116">
        <f t="shared" si="2360"/>
        <v>195516.18242187498</v>
      </c>
      <c r="GS98" s="116">
        <f t="shared" si="2360"/>
        <v>195980.59140624999</v>
      </c>
      <c r="GT98" s="116">
        <f t="shared" si="2360"/>
        <v>201071.11197916669</v>
      </c>
      <c r="GU98" s="116">
        <f t="shared" si="2360"/>
        <v>203517.49856770833</v>
      </c>
      <c r="GV98" s="116">
        <f t="shared" si="2360"/>
        <v>203987.51588541668</v>
      </c>
      <c r="GW98" s="116">
        <f t="shared" si="2360"/>
        <v>205165.98802083335</v>
      </c>
      <c r="GX98" s="116">
        <f t="shared" si="2360"/>
        <v>206697.77864583334</v>
      </c>
      <c r="GY98" s="116">
        <f t="shared" si="2360"/>
        <v>204990.97500000001</v>
      </c>
      <c r="GZ98" s="116">
        <f t="shared" si="2360"/>
        <v>204323.8</v>
      </c>
      <c r="HA98" s="116">
        <f t="shared" si="2360"/>
        <v>203026.83632812501</v>
      </c>
      <c r="HB98" s="116">
        <f t="shared" si="2360"/>
        <v>202066.89856770835</v>
      </c>
      <c r="HC98" s="116">
        <f t="shared" si="2360"/>
        <v>0</v>
      </c>
      <c r="HD98" s="116">
        <f t="shared" si="2360"/>
        <v>202546.86744791668</v>
      </c>
      <c r="HE98" s="116">
        <f t="shared" si="2360"/>
        <v>203986.77408854169</v>
      </c>
      <c r="HF98" s="116">
        <f t="shared" si="2360"/>
        <v>205426.68072916669</v>
      </c>
      <c r="HG98" s="116">
        <f t="shared" si="2360"/>
        <v>206386.61848958334</v>
      </c>
      <c r="HH98" s="116">
        <f t="shared" si="2360"/>
        <v>134626.94674479167</v>
      </c>
      <c r="HI98" s="116">
        <f t="shared" si="2360"/>
        <v>135564.02526041667</v>
      </c>
      <c r="HJ98" s="116">
        <f t="shared" si="2360"/>
        <v>135251.66575520835</v>
      </c>
      <c r="HK98" s="116">
        <f t="shared" si="2360"/>
        <v>134626.94674479167</v>
      </c>
      <c r="HL98" s="116">
        <f t="shared" si="2360"/>
        <v>134314.58723958334</v>
      </c>
      <c r="HM98" s="116">
        <f t="shared" si="2360"/>
        <v>134314.58723958334</v>
      </c>
      <c r="HN98" s="116">
        <f t="shared" si="2360"/>
        <v>134314.58723958334</v>
      </c>
      <c r="HO98" s="116">
        <f t="shared" si="2360"/>
        <v>134626.94674479167</v>
      </c>
      <c r="HP98" s="116">
        <f t="shared" si="2360"/>
        <v>134626.94674479167</v>
      </c>
      <c r="HQ98" s="116">
        <f t="shared" si="2360"/>
        <v>0</v>
      </c>
      <c r="HR98" s="116">
        <f t="shared" si="2360"/>
        <v>134314.58723958334</v>
      </c>
      <c r="HS98" s="116">
        <f t="shared" si="2360"/>
        <v>134002.22773437502</v>
      </c>
      <c r="HT98" s="116">
        <f t="shared" si="2360"/>
        <v>134314.58723958334</v>
      </c>
      <c r="HU98" s="116">
        <f t="shared" si="2360"/>
        <v>134626.94674479167</v>
      </c>
      <c r="HV98" s="116">
        <f t="shared" si="2360"/>
        <v>135251.66575520835</v>
      </c>
      <c r="HW98" s="116">
        <f t="shared" si="2360"/>
        <v>134939.30625000002</v>
      </c>
      <c r="HX98" s="116">
        <f t="shared" si="2360"/>
        <v>134939.30625000002</v>
      </c>
      <c r="HY98" s="116">
        <f t="shared" si="2360"/>
        <v>134939.30625000002</v>
      </c>
      <c r="HZ98" s="116">
        <f t="shared" si="2360"/>
        <v>134939.30625000002</v>
      </c>
      <c r="IA98" s="116">
        <f t="shared" si="2360"/>
        <v>134939.30625000002</v>
      </c>
      <c r="IB98" s="116">
        <f t="shared" si="2360"/>
        <v>134626.94674479167</v>
      </c>
      <c r="IC98" s="116">
        <f t="shared" si="2360"/>
        <v>134002.22773437502</v>
      </c>
      <c r="ID98" s="116">
        <f t="shared" si="2360"/>
        <v>133273.35557054167</v>
      </c>
      <c r="IE98" s="116">
        <f t="shared" si="2360"/>
        <v>133273.35557054167</v>
      </c>
      <c r="IF98" s="116">
        <f t="shared" si="2360"/>
        <v>133273.35557054167</v>
      </c>
      <c r="IG98" s="116">
        <f t="shared" si="2360"/>
        <v>133273.35557054167</v>
      </c>
      <c r="IH98" s="116">
        <f t="shared" si="2360"/>
        <v>133273.35557054167</v>
      </c>
      <c r="II98" s="116">
        <f t="shared" si="2360"/>
        <v>133273.35557054167</v>
      </c>
      <c r="IJ98" s="116">
        <f t="shared" si="2360"/>
        <v>133273.35557054167</v>
      </c>
      <c r="IK98" s="116">
        <f t="shared" si="2360"/>
        <v>133273.35557054167</v>
      </c>
      <c r="IL98" s="116">
        <f t="shared" si="2360"/>
        <v>133273.35557054167</v>
      </c>
      <c r="IM98" s="116">
        <f t="shared" si="2360"/>
        <v>133273.35557054167</v>
      </c>
      <c r="IN98" s="116">
        <f t="shared" si="2360"/>
        <v>133273.35557054167</v>
      </c>
      <c r="IO98" s="116">
        <f t="shared" si="2360"/>
        <v>133273.35557054167</v>
      </c>
      <c r="IP98" s="116">
        <f t="shared" si="2360"/>
        <v>133273.35557054167</v>
      </c>
      <c r="IQ98" s="116">
        <f t="shared" si="2360"/>
        <v>133273.35557054167</v>
      </c>
      <c r="IR98" s="116">
        <f t="shared" si="2360"/>
        <v>133273.35557054167</v>
      </c>
      <c r="IS98" s="116">
        <f t="shared" si="2360"/>
        <v>133273.35557054167</v>
      </c>
      <c r="IT98" s="116">
        <f t="shared" si="2360"/>
        <v>133273.35557054167</v>
      </c>
      <c r="IU98" s="116">
        <f t="shared" si="2360"/>
        <v>133273.35557054167</v>
      </c>
      <c r="IV98" s="116">
        <f t="shared" si="2360"/>
        <v>133273.35557054167</v>
      </c>
      <c r="IW98" s="116">
        <f t="shared" si="2360"/>
        <v>133273.35557054167</v>
      </c>
      <c r="IX98" s="116">
        <f t="shared" si="2360"/>
        <v>133273.35557054167</v>
      </c>
      <c r="IY98" s="116">
        <f t="shared" ref="IY98:LJ98" si="2361">+IY97*IY157</f>
        <v>0</v>
      </c>
      <c r="IZ98" s="116">
        <f t="shared" si="2361"/>
        <v>133273.35557054167</v>
      </c>
      <c r="JA98" s="116">
        <f t="shared" si="2361"/>
        <v>133273.35557054167</v>
      </c>
      <c r="JB98" s="116">
        <f t="shared" si="2361"/>
        <v>133273.35557054167</v>
      </c>
      <c r="JC98" s="116">
        <f t="shared" si="2361"/>
        <v>133273.35557054167</v>
      </c>
      <c r="JD98" s="116">
        <f t="shared" si="2361"/>
        <v>133273.35557054167</v>
      </c>
      <c r="JE98" s="116">
        <f t="shared" si="2361"/>
        <v>133273.35557054167</v>
      </c>
      <c r="JF98" s="116">
        <f t="shared" si="2361"/>
        <v>133273.35557054167</v>
      </c>
      <c r="JG98" s="116">
        <f t="shared" si="2361"/>
        <v>133273.35557054167</v>
      </c>
      <c r="JH98" s="116">
        <f t="shared" si="2361"/>
        <v>133273.35557054167</v>
      </c>
      <c r="JI98" s="116">
        <f t="shared" si="2361"/>
        <v>133273.35557054167</v>
      </c>
      <c r="JJ98" s="116">
        <f t="shared" si="2361"/>
        <v>133273.35557054167</v>
      </c>
      <c r="JK98" s="116">
        <f t="shared" si="2361"/>
        <v>133273.35557054167</v>
      </c>
      <c r="JL98" s="116">
        <f t="shared" si="2361"/>
        <v>133273.356014986</v>
      </c>
      <c r="JM98" s="116">
        <f t="shared" si="2361"/>
        <v>133273.356014986</v>
      </c>
      <c r="JN98" s="116">
        <f t="shared" si="2361"/>
        <v>133273.356014986</v>
      </c>
      <c r="JO98" s="116">
        <f t="shared" si="2361"/>
        <v>133273.356014986</v>
      </c>
      <c r="JP98" s="116">
        <f t="shared" si="2361"/>
        <v>133273.356014986</v>
      </c>
      <c r="JQ98" s="116">
        <f t="shared" si="2361"/>
        <v>133273.356014986</v>
      </c>
      <c r="JR98" s="116">
        <f t="shared" si="2361"/>
        <v>133273.356014986</v>
      </c>
      <c r="JS98" s="116">
        <f t="shared" si="2361"/>
        <v>133273.356014986</v>
      </c>
      <c r="JT98" s="116">
        <f t="shared" si="2361"/>
        <v>133273.356014986</v>
      </c>
      <c r="JU98" s="116">
        <f t="shared" si="2361"/>
        <v>133273.356014986</v>
      </c>
      <c r="JV98" s="116">
        <f t="shared" si="2361"/>
        <v>133273.356014986</v>
      </c>
      <c r="JW98" s="116">
        <f t="shared" si="2361"/>
        <v>133273.356014986</v>
      </c>
      <c r="JX98" s="116">
        <f t="shared" si="2361"/>
        <v>133273.356014986</v>
      </c>
      <c r="JY98" s="116">
        <f t="shared" si="2361"/>
        <v>133273.356014986</v>
      </c>
      <c r="JZ98" s="116">
        <f t="shared" si="2361"/>
        <v>133273.35557054167</v>
      </c>
      <c r="KA98" s="116">
        <f t="shared" si="2361"/>
        <v>133273.35557054167</v>
      </c>
      <c r="KB98" s="116">
        <f t="shared" si="2361"/>
        <v>133273.35557054167</v>
      </c>
      <c r="KC98" s="116">
        <f t="shared" si="2361"/>
        <v>133273.35557054167</v>
      </c>
      <c r="KD98" s="116">
        <f t="shared" si="2361"/>
        <v>133267.96668300001</v>
      </c>
      <c r="KE98" s="116">
        <f t="shared" si="2361"/>
        <v>133267.96668300001</v>
      </c>
      <c r="KF98" s="116">
        <f t="shared" si="2361"/>
        <v>133267.96668300001</v>
      </c>
      <c r="KG98" s="116">
        <f t="shared" si="2361"/>
        <v>133267.96668300001</v>
      </c>
      <c r="KH98" s="116">
        <f t="shared" si="2361"/>
        <v>133267.96668300001</v>
      </c>
      <c r="KI98" s="116">
        <f t="shared" si="2361"/>
        <v>133267.96668300001</v>
      </c>
      <c r="KJ98" s="116">
        <f t="shared" si="2361"/>
        <v>133267.96668300001</v>
      </c>
      <c r="KK98" s="116">
        <f t="shared" si="2361"/>
        <v>133267.96668300001</v>
      </c>
      <c r="KL98" s="116">
        <f t="shared" si="2361"/>
        <v>136526.07697958333</v>
      </c>
      <c r="KM98" s="116">
        <f t="shared" si="2361"/>
        <v>136526.07697958333</v>
      </c>
      <c r="KN98" s="116">
        <f t="shared" si="2361"/>
        <v>136526.07697958333</v>
      </c>
      <c r="KO98" s="116">
        <f t="shared" si="2361"/>
        <v>136526.07697958333</v>
      </c>
      <c r="KP98" s="116">
        <f t="shared" si="2361"/>
        <v>136526.07697958333</v>
      </c>
      <c r="KQ98" s="116">
        <f t="shared" si="2361"/>
        <v>136526.07697958333</v>
      </c>
      <c r="KR98" s="116">
        <f t="shared" si="2361"/>
        <v>136526.07697958333</v>
      </c>
      <c r="KS98" s="116">
        <f t="shared" si="2361"/>
        <v>136526.07697958333</v>
      </c>
      <c r="KT98" s="116">
        <f t="shared" si="2361"/>
        <v>136526.07697958333</v>
      </c>
      <c r="KU98" s="116">
        <f t="shared" si="2361"/>
        <v>136526.07697958333</v>
      </c>
      <c r="KV98" s="116">
        <f t="shared" si="2361"/>
        <v>136526.07697958333</v>
      </c>
      <c r="KW98" s="116">
        <f t="shared" si="2361"/>
        <v>136526.07697958333</v>
      </c>
      <c r="KX98" s="116">
        <f t="shared" si="2361"/>
        <v>136526.07697958333</v>
      </c>
      <c r="KY98" s="116">
        <f t="shared" si="2361"/>
        <v>136526.07697958333</v>
      </c>
      <c r="KZ98" s="116">
        <f t="shared" si="2361"/>
        <v>136526.07697958333</v>
      </c>
      <c r="LA98" s="116">
        <f t="shared" si="2361"/>
        <v>136526.07697958333</v>
      </c>
      <c r="LB98" s="116">
        <f t="shared" si="2361"/>
        <v>136526.07697958333</v>
      </c>
      <c r="LC98" s="116">
        <f t="shared" si="2361"/>
        <v>138559.02091579168</v>
      </c>
      <c r="LD98" s="116">
        <f t="shared" si="2361"/>
        <v>142152.63112850001</v>
      </c>
      <c r="LE98" s="116">
        <f t="shared" si="2361"/>
        <v>142316.96442075001</v>
      </c>
      <c r="LF98" s="116">
        <f t="shared" si="2361"/>
        <v>142316.96442075001</v>
      </c>
      <c r="LG98" s="116">
        <f t="shared" si="2361"/>
        <v>142316.96442075001</v>
      </c>
      <c r="LH98" s="116">
        <f t="shared" si="2361"/>
        <v>159777.34894454168</v>
      </c>
      <c r="LI98" s="116">
        <f t="shared" si="2361"/>
        <v>159964.51556441665</v>
      </c>
      <c r="LJ98" s="116">
        <f t="shared" si="2361"/>
        <v>161027.793076375</v>
      </c>
      <c r="LK98" s="116">
        <f t="shared" ref="LK98:MG98" si="2362">+LK97*LK157</f>
        <v>161455.95963600001</v>
      </c>
      <c r="LL98" s="116">
        <f t="shared" si="2362"/>
        <v>161455.95963600001</v>
      </c>
      <c r="LM98" s="116">
        <f t="shared" si="2362"/>
        <v>161454.95963625002</v>
      </c>
      <c r="LN98" s="116">
        <f t="shared" si="2362"/>
        <v>161454.95963625002</v>
      </c>
      <c r="LO98" s="116">
        <f t="shared" si="2362"/>
        <v>165493.62529324999</v>
      </c>
      <c r="LP98" s="116">
        <f t="shared" si="2362"/>
        <v>166388.06951408333</v>
      </c>
      <c r="LQ98" s="116">
        <f t="shared" si="2362"/>
        <v>166767.23608595834</v>
      </c>
      <c r="LR98" s="116">
        <f t="shared" si="2362"/>
        <v>166767.23608595834</v>
      </c>
      <c r="LS98" s="116">
        <f t="shared" si="2362"/>
        <v>168246.18016066667</v>
      </c>
      <c r="LT98" s="116">
        <f t="shared" si="2362"/>
        <v>168246.18016066667</v>
      </c>
      <c r="LU98" s="116">
        <f t="shared" si="2362"/>
        <v>168246.18016066667</v>
      </c>
      <c r="LV98" s="116">
        <f t="shared" si="2362"/>
        <v>0</v>
      </c>
      <c r="LW98" s="116">
        <f t="shared" si="2362"/>
        <v>0</v>
      </c>
      <c r="LX98" s="116">
        <f t="shared" si="2362"/>
        <v>0</v>
      </c>
      <c r="LY98" s="116">
        <f t="shared" si="2362"/>
        <v>0</v>
      </c>
      <c r="LZ98" s="116">
        <f t="shared" si="2362"/>
        <v>0</v>
      </c>
      <c r="MA98" s="116">
        <f t="shared" si="2362"/>
        <v>0</v>
      </c>
      <c r="MB98" s="116">
        <f t="shared" si="2362"/>
        <v>0</v>
      </c>
      <c r="MC98" s="116">
        <f t="shared" si="2362"/>
        <v>0</v>
      </c>
      <c r="MD98" s="116">
        <f t="shared" si="2362"/>
        <v>0</v>
      </c>
      <c r="ME98" s="116">
        <f t="shared" si="2362"/>
        <v>0</v>
      </c>
      <c r="MF98" s="116">
        <f t="shared" si="2362"/>
        <v>0</v>
      </c>
      <c r="MG98" s="116">
        <f t="shared" si="2362"/>
        <v>0</v>
      </c>
    </row>
    <row r="99" spans="1:345">
      <c r="A99" s="12" t="s">
        <v>88</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v>6320</v>
      </c>
      <c r="GE99" s="19">
        <v>6320</v>
      </c>
      <c r="GF99" s="19">
        <v>6320</v>
      </c>
      <c r="GG99" s="19"/>
      <c r="GH99" s="19">
        <v>6320</v>
      </c>
      <c r="GI99" s="19">
        <v>6320</v>
      </c>
      <c r="GJ99" s="19">
        <v>6320</v>
      </c>
      <c r="GK99" s="19">
        <v>6320</v>
      </c>
      <c r="GL99" s="19">
        <v>6320</v>
      </c>
      <c r="GM99" s="19">
        <v>6320</v>
      </c>
      <c r="GN99" s="19">
        <v>6320</v>
      </c>
      <c r="GO99" s="19">
        <v>6320</v>
      </c>
      <c r="GP99" s="19">
        <v>6320</v>
      </c>
      <c r="GQ99" s="19">
        <v>6320</v>
      </c>
      <c r="GR99" s="19">
        <v>6320</v>
      </c>
      <c r="GS99" s="19">
        <v>6320</v>
      </c>
      <c r="GT99" s="19">
        <v>6320</v>
      </c>
      <c r="GU99" s="19">
        <v>6320</v>
      </c>
      <c r="GV99" s="19">
        <v>6320</v>
      </c>
      <c r="GW99" s="19">
        <v>6320</v>
      </c>
      <c r="GX99" s="19">
        <v>6320</v>
      </c>
      <c r="GY99" s="19">
        <v>6320</v>
      </c>
      <c r="GZ99" s="19">
        <v>6320</v>
      </c>
      <c r="HA99" s="19">
        <v>6320</v>
      </c>
      <c r="HB99" s="19">
        <v>6320</v>
      </c>
      <c r="HC99" s="19"/>
      <c r="HD99" s="19">
        <v>6320</v>
      </c>
      <c r="HE99" s="19">
        <v>6320</v>
      </c>
      <c r="HF99" s="19">
        <v>6320</v>
      </c>
      <c r="HG99" s="19">
        <v>6320</v>
      </c>
      <c r="HH99" s="19">
        <v>939</v>
      </c>
      <c r="HI99" s="19">
        <v>939</v>
      </c>
      <c r="HJ99" s="19">
        <v>939</v>
      </c>
      <c r="HK99" s="19">
        <v>939</v>
      </c>
      <c r="HL99" s="19">
        <v>939</v>
      </c>
      <c r="HM99" s="19">
        <v>939</v>
      </c>
      <c r="HN99" s="19">
        <v>939</v>
      </c>
      <c r="HO99" s="19">
        <v>939</v>
      </c>
      <c r="HP99" s="19">
        <v>939</v>
      </c>
      <c r="HQ99" s="19"/>
      <c r="HR99" s="19">
        <v>939</v>
      </c>
      <c r="HS99" s="19">
        <v>939</v>
      </c>
      <c r="HT99" s="19">
        <v>939</v>
      </c>
      <c r="HU99" s="19">
        <v>939</v>
      </c>
      <c r="HV99" s="19">
        <v>939</v>
      </c>
      <c r="HW99" s="19">
        <v>939</v>
      </c>
      <c r="HX99" s="19">
        <v>939</v>
      </c>
      <c r="HY99" s="19">
        <v>939</v>
      </c>
      <c r="HZ99" s="19">
        <v>939</v>
      </c>
      <c r="IA99" s="19">
        <v>939</v>
      </c>
      <c r="IB99" s="19">
        <v>939</v>
      </c>
      <c r="IC99" s="19">
        <v>939</v>
      </c>
      <c r="ID99" s="19">
        <v>939</v>
      </c>
      <c r="IE99" s="19">
        <v>939</v>
      </c>
      <c r="IF99" s="19">
        <v>939</v>
      </c>
      <c r="IG99" s="19">
        <v>939</v>
      </c>
      <c r="IH99" s="19">
        <v>939</v>
      </c>
      <c r="II99" s="19">
        <v>939</v>
      </c>
      <c r="IJ99" s="19">
        <v>939</v>
      </c>
      <c r="IK99" s="19">
        <v>939</v>
      </c>
      <c r="IL99" s="19">
        <v>939</v>
      </c>
      <c r="IM99" s="19">
        <v>939</v>
      </c>
      <c r="IN99" s="19">
        <v>939</v>
      </c>
      <c r="IO99" s="19">
        <v>939</v>
      </c>
      <c r="IP99" s="19">
        <v>939</v>
      </c>
      <c r="IQ99" s="19">
        <v>939</v>
      </c>
      <c r="IR99" s="19">
        <v>939</v>
      </c>
      <c r="IS99" s="19">
        <v>939</v>
      </c>
      <c r="IT99" s="19">
        <v>939</v>
      </c>
      <c r="IU99" s="19">
        <v>939</v>
      </c>
      <c r="IV99" s="19">
        <v>939</v>
      </c>
      <c r="IW99" s="19">
        <v>939</v>
      </c>
      <c r="IX99" s="19">
        <v>939</v>
      </c>
      <c r="IY99" s="19"/>
      <c r="IZ99" s="19">
        <v>939</v>
      </c>
      <c r="JA99" s="19">
        <v>939</v>
      </c>
      <c r="JB99" s="19">
        <v>939</v>
      </c>
      <c r="JC99" s="19">
        <v>939</v>
      </c>
      <c r="JD99" s="19">
        <v>939</v>
      </c>
      <c r="JE99" s="19">
        <v>939</v>
      </c>
      <c r="JF99" s="19">
        <v>939</v>
      </c>
      <c r="JG99" s="19">
        <v>939</v>
      </c>
      <c r="JH99" s="19">
        <v>939</v>
      </c>
      <c r="JI99" s="19">
        <v>939</v>
      </c>
      <c r="JJ99" s="19">
        <v>939</v>
      </c>
      <c r="JK99" s="19">
        <v>939</v>
      </c>
      <c r="JL99" s="32">
        <v>939</v>
      </c>
      <c r="JM99" s="32">
        <v>939</v>
      </c>
      <c r="JN99" s="32">
        <v>939</v>
      </c>
      <c r="JO99" s="32">
        <v>939</v>
      </c>
      <c r="JP99" s="32">
        <v>939</v>
      </c>
      <c r="JQ99" s="32">
        <v>939</v>
      </c>
      <c r="JR99" s="32">
        <v>939</v>
      </c>
      <c r="JS99" s="32">
        <v>939</v>
      </c>
      <c r="JT99" s="32">
        <v>939</v>
      </c>
      <c r="JU99" s="32">
        <v>939</v>
      </c>
      <c r="JV99" s="32">
        <v>939</v>
      </c>
      <c r="JW99" s="32">
        <v>939</v>
      </c>
      <c r="JX99" s="32">
        <v>939</v>
      </c>
      <c r="JY99" s="32">
        <v>939</v>
      </c>
      <c r="JZ99" s="32">
        <v>939</v>
      </c>
      <c r="KA99" s="32">
        <v>939</v>
      </c>
      <c r="KB99" s="32">
        <v>939</v>
      </c>
      <c r="KC99" s="32">
        <v>939</v>
      </c>
      <c r="KD99" s="32">
        <v>939</v>
      </c>
      <c r="KE99" s="32">
        <v>939</v>
      </c>
      <c r="KF99" s="32">
        <v>939</v>
      </c>
      <c r="KG99" s="32">
        <v>939</v>
      </c>
      <c r="KH99" s="32">
        <v>939</v>
      </c>
      <c r="KI99" s="32">
        <v>939</v>
      </c>
      <c r="KJ99" s="32">
        <v>939</v>
      </c>
      <c r="KK99" s="32">
        <v>939</v>
      </c>
      <c r="KL99" s="19"/>
      <c r="KM99" s="19"/>
      <c r="KN99" s="19"/>
      <c r="KO99" s="19"/>
      <c r="KP99" s="19"/>
      <c r="KQ99" s="19"/>
      <c r="KR99" s="19"/>
      <c r="KS99" s="19"/>
      <c r="KT99" s="19"/>
      <c r="KU99" s="19"/>
      <c r="KV99" s="19"/>
      <c r="KW99" s="19"/>
      <c r="KX99" s="19"/>
      <c r="KY99" s="19"/>
      <c r="KZ99" s="19"/>
      <c r="LA99" s="19"/>
      <c r="LB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row>
    <row r="100" spans="1:345">
      <c r="A100" s="12" t="s">
        <v>89</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v>0</v>
      </c>
      <c r="GE100" s="19">
        <v>0</v>
      </c>
      <c r="GF100" s="19">
        <v>0</v>
      </c>
      <c r="GG100" s="19"/>
      <c r="GH100" s="19">
        <v>0</v>
      </c>
      <c r="GI100" s="19">
        <v>0</v>
      </c>
      <c r="GJ100" s="19">
        <v>0</v>
      </c>
      <c r="GK100" s="19">
        <v>0</v>
      </c>
      <c r="GL100" s="19">
        <v>0</v>
      </c>
      <c r="GM100" s="19">
        <v>0</v>
      </c>
      <c r="GN100" s="19">
        <v>0</v>
      </c>
      <c r="GO100" s="19">
        <v>0</v>
      </c>
      <c r="GP100" s="19">
        <v>0</v>
      </c>
      <c r="GQ100" s="19">
        <v>0</v>
      </c>
      <c r="GR100" s="19">
        <v>0</v>
      </c>
      <c r="GS100" s="19">
        <v>0</v>
      </c>
      <c r="GT100" s="19">
        <v>0</v>
      </c>
      <c r="GU100" s="19">
        <v>0</v>
      </c>
      <c r="GV100" s="19">
        <v>0</v>
      </c>
      <c r="GW100" s="19">
        <v>0</v>
      </c>
      <c r="GX100" s="19">
        <v>0</v>
      </c>
      <c r="GY100" s="19">
        <v>0</v>
      </c>
      <c r="GZ100" s="19">
        <v>0</v>
      </c>
      <c r="HA100" s="19">
        <v>0</v>
      </c>
      <c r="HB100" s="19">
        <v>0</v>
      </c>
      <c r="HC100" s="19"/>
      <c r="HD100" s="19">
        <v>0</v>
      </c>
      <c r="HE100" s="19">
        <v>0</v>
      </c>
      <c r="HF100" s="19">
        <v>0</v>
      </c>
      <c r="HG100" s="19">
        <v>0</v>
      </c>
      <c r="HH100" s="19">
        <v>0</v>
      </c>
      <c r="HI100" s="19">
        <v>0</v>
      </c>
      <c r="HJ100" s="19">
        <v>0</v>
      </c>
      <c r="HK100" s="19">
        <v>0</v>
      </c>
      <c r="HL100" s="19">
        <v>0</v>
      </c>
      <c r="HM100" s="19">
        <v>0</v>
      </c>
      <c r="HN100" s="19">
        <v>0</v>
      </c>
      <c r="HO100" s="19">
        <v>0</v>
      </c>
      <c r="HP100" s="19">
        <v>0</v>
      </c>
      <c r="HQ100" s="19"/>
      <c r="HR100" s="19">
        <v>0</v>
      </c>
      <c r="HS100" s="19">
        <v>0</v>
      </c>
      <c r="HT100" s="19">
        <v>0</v>
      </c>
      <c r="HU100" s="19">
        <v>0</v>
      </c>
      <c r="HV100" s="19">
        <v>0</v>
      </c>
      <c r="HW100" s="19">
        <v>0</v>
      </c>
      <c r="HX100" s="19">
        <v>0</v>
      </c>
      <c r="HY100" s="19">
        <v>0</v>
      </c>
      <c r="HZ100" s="19">
        <v>0</v>
      </c>
      <c r="IA100" s="19">
        <v>0</v>
      </c>
      <c r="IB100" s="19">
        <v>0</v>
      </c>
      <c r="IC100" s="19">
        <v>0</v>
      </c>
      <c r="ID100" s="19">
        <v>0</v>
      </c>
      <c r="IE100" s="19">
        <v>0</v>
      </c>
      <c r="IF100" s="19">
        <v>0</v>
      </c>
      <c r="IG100" s="19">
        <v>0</v>
      </c>
      <c r="IH100" s="19">
        <v>0</v>
      </c>
      <c r="II100" s="19">
        <v>0</v>
      </c>
      <c r="IJ100" s="19">
        <v>0</v>
      </c>
      <c r="IK100" s="19">
        <v>0</v>
      </c>
      <c r="IL100" s="19">
        <v>0</v>
      </c>
      <c r="IM100" s="19">
        <v>0</v>
      </c>
      <c r="IN100" s="19">
        <v>0</v>
      </c>
      <c r="IO100" s="19">
        <v>0</v>
      </c>
      <c r="IP100" s="19">
        <v>0</v>
      </c>
      <c r="IQ100" s="19">
        <v>0</v>
      </c>
      <c r="IR100" s="19">
        <v>0</v>
      </c>
      <c r="IS100" s="19">
        <v>0</v>
      </c>
      <c r="IT100" s="19">
        <v>0</v>
      </c>
      <c r="IU100" s="19">
        <v>0</v>
      </c>
      <c r="IV100" s="19">
        <v>0</v>
      </c>
      <c r="IW100" s="19">
        <v>0</v>
      </c>
      <c r="IX100" s="19">
        <v>0</v>
      </c>
      <c r="IY100" s="19"/>
      <c r="IZ100" s="19">
        <v>0</v>
      </c>
      <c r="JA100" s="19">
        <v>0</v>
      </c>
      <c r="JB100" s="19">
        <v>0</v>
      </c>
      <c r="JC100" s="19">
        <v>0</v>
      </c>
      <c r="JD100" s="19">
        <v>0</v>
      </c>
      <c r="JE100" s="19">
        <v>0</v>
      </c>
      <c r="JF100" s="19">
        <v>0</v>
      </c>
      <c r="JG100" s="19">
        <v>0</v>
      </c>
      <c r="JH100" s="19">
        <v>0</v>
      </c>
      <c r="JI100" s="19">
        <v>0</v>
      </c>
      <c r="JJ100" s="19">
        <v>0</v>
      </c>
      <c r="JK100" s="19">
        <v>0</v>
      </c>
      <c r="JL100" s="32">
        <v>0</v>
      </c>
      <c r="JM100" s="32">
        <v>0</v>
      </c>
      <c r="JN100" s="32">
        <v>0</v>
      </c>
      <c r="JO100" s="32">
        <v>0</v>
      </c>
      <c r="JP100" s="32">
        <v>0</v>
      </c>
      <c r="JQ100" s="32">
        <v>0</v>
      </c>
      <c r="JR100" s="32">
        <v>0</v>
      </c>
      <c r="JS100" s="32">
        <v>0</v>
      </c>
      <c r="JT100" s="32">
        <v>0</v>
      </c>
      <c r="JU100" s="32">
        <v>0</v>
      </c>
      <c r="JV100" s="32">
        <v>0</v>
      </c>
      <c r="JW100" s="32">
        <v>0</v>
      </c>
      <c r="JX100" s="32">
        <v>0</v>
      </c>
      <c r="JY100" s="32">
        <v>0</v>
      </c>
      <c r="JZ100" s="32">
        <v>0</v>
      </c>
      <c r="KA100" s="32">
        <v>0</v>
      </c>
      <c r="KB100" s="32">
        <v>0</v>
      </c>
      <c r="KC100" s="32">
        <v>0</v>
      </c>
      <c r="KD100" s="32">
        <v>0</v>
      </c>
      <c r="KE100" s="32">
        <v>0</v>
      </c>
      <c r="KF100" s="32">
        <v>0</v>
      </c>
      <c r="KG100" s="32">
        <v>0</v>
      </c>
      <c r="KH100" s="32">
        <v>0</v>
      </c>
      <c r="KI100" s="32">
        <v>0</v>
      </c>
      <c r="KJ100" s="32">
        <v>0</v>
      </c>
      <c r="KK100" s="32">
        <v>0</v>
      </c>
      <c r="KL100" s="19"/>
      <c r="KM100" s="19"/>
      <c r="KN100" s="19"/>
      <c r="KO100" s="19"/>
      <c r="KP100" s="19"/>
      <c r="KQ100" s="19"/>
      <c r="KR100" s="19"/>
      <c r="KS100" s="19"/>
      <c r="KT100" s="19"/>
      <c r="KU100" s="19"/>
      <c r="KV100" s="19"/>
      <c r="KW100" s="19"/>
      <c r="KX100" s="19"/>
      <c r="KY100" s="19"/>
      <c r="KZ100" s="19"/>
      <c r="LA100" s="19"/>
      <c r="LB100" s="19"/>
      <c r="LH100" s="19"/>
      <c r="LI100" s="19"/>
      <c r="LJ100" s="19"/>
      <c r="LK100" s="19"/>
      <c r="LL100" s="19"/>
      <c r="LM100" s="19"/>
      <c r="LN100" s="19"/>
      <c r="LO100" s="19"/>
      <c r="LP100" s="19"/>
      <c r="LQ100" s="19"/>
      <c r="LR100" s="19"/>
      <c r="LS100" s="19"/>
      <c r="LT100" s="19"/>
      <c r="LU100" s="19"/>
      <c r="LV100" s="19"/>
      <c r="LW100" s="19"/>
      <c r="LX100" s="19"/>
      <c r="LY100" s="19"/>
      <c r="LZ100" s="19"/>
      <c r="MA100" s="19"/>
      <c r="MB100" s="19"/>
      <c r="MC100" s="19"/>
      <c r="MD100" s="19"/>
      <c r="ME100" s="19"/>
      <c r="MF100" s="19"/>
      <c r="MG100" s="19"/>
    </row>
    <row r="101" spans="1:345">
      <c r="A101" s="12" t="s">
        <v>412</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v>0</v>
      </c>
      <c r="GE101" s="19">
        <v>0</v>
      </c>
      <c r="GF101" s="19">
        <v>0</v>
      </c>
      <c r="GG101" s="19"/>
      <c r="GH101" s="19">
        <v>0</v>
      </c>
      <c r="GI101" s="19">
        <v>0</v>
      </c>
      <c r="GJ101" s="19">
        <v>0</v>
      </c>
      <c r="GK101" s="19">
        <v>0</v>
      </c>
      <c r="GL101" s="19">
        <v>0</v>
      </c>
      <c r="GM101" s="19">
        <v>0</v>
      </c>
      <c r="GN101" s="19">
        <v>0</v>
      </c>
      <c r="GO101" s="19">
        <v>0</v>
      </c>
      <c r="GP101" s="19">
        <v>0</v>
      </c>
      <c r="GQ101" s="19">
        <v>0</v>
      </c>
      <c r="GR101" s="19">
        <v>0</v>
      </c>
      <c r="GS101" s="19">
        <v>0</v>
      </c>
      <c r="GT101" s="19">
        <v>0</v>
      </c>
      <c r="GU101" s="19">
        <v>0</v>
      </c>
      <c r="GV101" s="19">
        <v>0</v>
      </c>
      <c r="GW101" s="19">
        <v>0</v>
      </c>
      <c r="GX101" s="19">
        <v>0</v>
      </c>
      <c r="GY101" s="19">
        <v>0</v>
      </c>
      <c r="GZ101" s="19">
        <v>0</v>
      </c>
      <c r="HA101" s="19">
        <v>0</v>
      </c>
      <c r="HB101" s="19">
        <v>0</v>
      </c>
      <c r="HC101" s="19"/>
      <c r="HD101" s="19">
        <v>0</v>
      </c>
      <c r="HE101" s="19">
        <v>0</v>
      </c>
      <c r="HF101" s="19">
        <v>0</v>
      </c>
      <c r="HG101" s="19">
        <v>0</v>
      </c>
      <c r="HH101" s="19">
        <v>0</v>
      </c>
      <c r="HI101" s="19">
        <v>0</v>
      </c>
      <c r="HJ101" s="19">
        <v>0</v>
      </c>
      <c r="HK101" s="19">
        <v>0</v>
      </c>
      <c r="HL101" s="19">
        <v>0</v>
      </c>
      <c r="HM101" s="19">
        <v>0</v>
      </c>
      <c r="HN101" s="19">
        <v>0</v>
      </c>
      <c r="HO101" s="19">
        <v>0</v>
      </c>
      <c r="HP101" s="19">
        <v>0</v>
      </c>
      <c r="HQ101" s="19"/>
      <c r="HR101" s="19">
        <v>0</v>
      </c>
      <c r="HS101" s="19">
        <v>0</v>
      </c>
      <c r="HT101" s="19">
        <v>0</v>
      </c>
      <c r="HU101" s="19">
        <v>0</v>
      </c>
      <c r="HV101" s="19">
        <v>0</v>
      </c>
      <c r="HW101" s="19">
        <v>0</v>
      </c>
      <c r="HX101" s="19">
        <v>0</v>
      </c>
      <c r="HY101" s="19">
        <v>0</v>
      </c>
      <c r="HZ101" s="19">
        <v>0</v>
      </c>
      <c r="IA101" s="19">
        <v>0</v>
      </c>
      <c r="IB101" s="19">
        <v>0</v>
      </c>
      <c r="IC101" s="19">
        <v>0</v>
      </c>
      <c r="ID101" s="19">
        <v>0</v>
      </c>
      <c r="IE101" s="19">
        <v>0</v>
      </c>
      <c r="IF101" s="19">
        <v>0</v>
      </c>
      <c r="IG101" s="19">
        <v>0</v>
      </c>
      <c r="IH101" s="19">
        <v>0</v>
      </c>
      <c r="II101" s="19">
        <v>0</v>
      </c>
      <c r="IJ101" s="19">
        <v>0</v>
      </c>
      <c r="IK101" s="19">
        <v>0</v>
      </c>
      <c r="IL101" s="19">
        <v>0</v>
      </c>
      <c r="IM101" s="19">
        <v>0</v>
      </c>
      <c r="IN101" s="19">
        <v>0</v>
      </c>
      <c r="IO101" s="19">
        <v>0</v>
      </c>
      <c r="IP101" s="19">
        <v>0</v>
      </c>
      <c r="IQ101" s="19">
        <v>0</v>
      </c>
      <c r="IR101" s="19">
        <v>0</v>
      </c>
      <c r="IS101" s="19">
        <v>0</v>
      </c>
      <c r="IT101" s="19">
        <v>0</v>
      </c>
      <c r="IU101" s="19">
        <v>0</v>
      </c>
      <c r="IV101" s="19">
        <v>0</v>
      </c>
      <c r="IW101" s="19">
        <v>0</v>
      </c>
      <c r="IX101" s="19">
        <v>0</v>
      </c>
      <c r="IY101" s="19"/>
      <c r="IZ101" s="19">
        <v>0</v>
      </c>
      <c r="JA101" s="19">
        <v>0</v>
      </c>
      <c r="JB101" s="19">
        <v>0</v>
      </c>
      <c r="JC101" s="19">
        <v>0</v>
      </c>
      <c r="JD101" s="19">
        <v>0</v>
      </c>
      <c r="JE101" s="19">
        <v>0</v>
      </c>
      <c r="JF101" s="19">
        <v>0</v>
      </c>
      <c r="JG101" s="19">
        <v>0</v>
      </c>
      <c r="JH101" s="19">
        <v>0</v>
      </c>
      <c r="JI101" s="19">
        <v>0</v>
      </c>
      <c r="JJ101" s="19">
        <v>0</v>
      </c>
      <c r="JK101" s="19">
        <v>0</v>
      </c>
      <c r="JL101" s="32">
        <v>0</v>
      </c>
      <c r="JM101" s="32">
        <v>0</v>
      </c>
      <c r="JN101" s="32">
        <v>0</v>
      </c>
      <c r="JO101" s="32">
        <v>0</v>
      </c>
      <c r="JP101" s="32">
        <v>0</v>
      </c>
      <c r="JQ101" s="32">
        <v>0</v>
      </c>
      <c r="JR101" s="32">
        <v>0</v>
      </c>
      <c r="JS101" s="32">
        <v>0</v>
      </c>
      <c r="JT101" s="32">
        <v>0</v>
      </c>
      <c r="JU101" s="32">
        <v>0</v>
      </c>
      <c r="JV101" s="32">
        <v>0</v>
      </c>
      <c r="JW101" s="32">
        <v>0</v>
      </c>
      <c r="JX101" s="32">
        <v>0</v>
      </c>
      <c r="JY101" s="32">
        <v>0</v>
      </c>
      <c r="JZ101" s="32">
        <v>0</v>
      </c>
      <c r="KA101" s="32">
        <v>0</v>
      </c>
      <c r="KB101" s="32">
        <v>0</v>
      </c>
      <c r="KC101" s="32">
        <v>0</v>
      </c>
      <c r="KD101" s="32">
        <v>0</v>
      </c>
      <c r="KE101" s="32">
        <v>0</v>
      </c>
      <c r="KF101" s="32">
        <v>0</v>
      </c>
      <c r="KG101" s="32">
        <v>0</v>
      </c>
      <c r="KH101" s="32">
        <v>0</v>
      </c>
      <c r="KI101" s="32">
        <v>0</v>
      </c>
      <c r="KJ101" s="32">
        <v>0</v>
      </c>
      <c r="KK101" s="32">
        <v>0</v>
      </c>
      <c r="KL101" s="19"/>
      <c r="KM101" s="19"/>
      <c r="KN101" s="19"/>
      <c r="KO101" s="19"/>
      <c r="KP101" s="19"/>
      <c r="KQ101" s="19"/>
      <c r="KR101" s="19"/>
      <c r="KS101" s="19"/>
      <c r="KT101" s="19"/>
      <c r="KU101" s="19"/>
      <c r="KV101" s="19"/>
      <c r="KW101" s="19"/>
      <c r="KX101" s="19"/>
      <c r="KY101" s="19"/>
      <c r="KZ101" s="19"/>
      <c r="LA101" s="19"/>
      <c r="LB101" s="19"/>
      <c r="LH101" s="19"/>
      <c r="LI101" s="19"/>
      <c r="LJ101" s="19"/>
      <c r="LK101" s="19"/>
      <c r="LL101" s="19"/>
      <c r="LM101" s="19"/>
      <c r="LN101" s="19"/>
      <c r="LO101" s="19"/>
      <c r="LP101" s="19"/>
      <c r="LQ101" s="19"/>
      <c r="LR101" s="19"/>
      <c r="LS101" s="19"/>
      <c r="LT101" s="19"/>
      <c r="LU101" s="19"/>
      <c r="LV101" s="19"/>
      <c r="LW101" s="19"/>
      <c r="LX101" s="19"/>
      <c r="LY101" s="19"/>
      <c r="LZ101" s="19"/>
      <c r="MA101" s="19"/>
      <c r="MB101" s="19"/>
      <c r="MC101" s="19"/>
      <c r="MD101" s="19"/>
      <c r="ME101" s="19"/>
      <c r="MF101" s="19"/>
      <c r="MG101" s="19"/>
    </row>
    <row r="102" spans="1:345" s="3" customFormat="1">
      <c r="A102" s="3" t="s">
        <v>91</v>
      </c>
      <c r="B102" s="116">
        <f>B99+B100/20+B101/240</f>
        <v>0</v>
      </c>
      <c r="C102" s="116">
        <f t="shared" ref="C102:BN102" si="2363">C99+C100/20+C101/240</f>
        <v>0</v>
      </c>
      <c r="D102" s="116">
        <f t="shared" si="2363"/>
        <v>0</v>
      </c>
      <c r="E102" s="116">
        <f t="shared" si="2363"/>
        <v>0</v>
      </c>
      <c r="F102" s="116">
        <f t="shared" si="2363"/>
        <v>0</v>
      </c>
      <c r="G102" s="116">
        <f t="shared" si="2363"/>
        <v>0</v>
      </c>
      <c r="H102" s="116">
        <f t="shared" si="2363"/>
        <v>0</v>
      </c>
      <c r="I102" s="116">
        <f t="shared" si="2363"/>
        <v>0</v>
      </c>
      <c r="J102" s="116">
        <f t="shared" si="2363"/>
        <v>0</v>
      </c>
      <c r="K102" s="116">
        <f t="shared" si="2363"/>
        <v>0</v>
      </c>
      <c r="L102" s="116">
        <f t="shared" si="2363"/>
        <v>0</v>
      </c>
      <c r="M102" s="116">
        <f t="shared" si="2363"/>
        <v>0</v>
      </c>
      <c r="N102" s="116">
        <f t="shared" si="2363"/>
        <v>0</v>
      </c>
      <c r="O102" s="116">
        <f t="shared" si="2363"/>
        <v>0</v>
      </c>
      <c r="P102" s="116">
        <f t="shared" si="2363"/>
        <v>0</v>
      </c>
      <c r="Q102" s="116">
        <f t="shared" si="2363"/>
        <v>0</v>
      </c>
      <c r="R102" s="116">
        <f t="shared" si="2363"/>
        <v>0</v>
      </c>
      <c r="S102" s="116">
        <f t="shared" si="2363"/>
        <v>0</v>
      </c>
      <c r="T102" s="116">
        <f t="shared" si="2363"/>
        <v>0</v>
      </c>
      <c r="U102" s="116">
        <f t="shared" si="2363"/>
        <v>0</v>
      </c>
      <c r="V102" s="116">
        <f t="shared" si="2363"/>
        <v>0</v>
      </c>
      <c r="W102" s="116">
        <f t="shared" si="2363"/>
        <v>0</v>
      </c>
      <c r="X102" s="116">
        <f t="shared" si="2363"/>
        <v>0</v>
      </c>
      <c r="Y102" s="116">
        <f t="shared" si="2363"/>
        <v>0</v>
      </c>
      <c r="Z102" s="116">
        <f t="shared" si="2363"/>
        <v>0</v>
      </c>
      <c r="AA102" s="116">
        <f t="shared" si="2363"/>
        <v>0</v>
      </c>
      <c r="AB102" s="116">
        <f t="shared" si="2363"/>
        <v>0</v>
      </c>
      <c r="AC102" s="116">
        <f t="shared" si="2363"/>
        <v>0</v>
      </c>
      <c r="AD102" s="116">
        <f t="shared" si="2363"/>
        <v>0</v>
      </c>
      <c r="AE102" s="116">
        <f t="shared" si="2363"/>
        <v>0</v>
      </c>
      <c r="AF102" s="116">
        <f t="shared" si="2363"/>
        <v>0</v>
      </c>
      <c r="AG102" s="116">
        <f t="shared" si="2363"/>
        <v>0</v>
      </c>
      <c r="AH102" s="116">
        <f t="shared" si="2363"/>
        <v>0</v>
      </c>
      <c r="AI102" s="116">
        <f t="shared" si="2363"/>
        <v>0</v>
      </c>
      <c r="AJ102" s="116">
        <f t="shared" si="2363"/>
        <v>0</v>
      </c>
      <c r="AK102" s="116">
        <f t="shared" si="2363"/>
        <v>0</v>
      </c>
      <c r="AL102" s="116">
        <f t="shared" si="2363"/>
        <v>0</v>
      </c>
      <c r="AM102" s="116">
        <f t="shared" si="2363"/>
        <v>0</v>
      </c>
      <c r="AN102" s="116">
        <f t="shared" si="2363"/>
        <v>0</v>
      </c>
      <c r="AO102" s="116">
        <f t="shared" si="2363"/>
        <v>0</v>
      </c>
      <c r="AP102" s="116">
        <f t="shared" si="2363"/>
        <v>0</v>
      </c>
      <c r="AQ102" s="116">
        <f t="shared" si="2363"/>
        <v>0</v>
      </c>
      <c r="AR102" s="116">
        <f t="shared" si="2363"/>
        <v>0</v>
      </c>
      <c r="AS102" s="116">
        <f t="shared" si="2363"/>
        <v>0</v>
      </c>
      <c r="AT102" s="116">
        <f t="shared" si="2363"/>
        <v>0</v>
      </c>
      <c r="AU102" s="116">
        <f t="shared" si="2363"/>
        <v>0</v>
      </c>
      <c r="AV102" s="116">
        <f t="shared" si="2363"/>
        <v>0</v>
      </c>
      <c r="AW102" s="116">
        <f t="shared" si="2363"/>
        <v>0</v>
      </c>
      <c r="AX102" s="116">
        <f t="shared" si="2363"/>
        <v>0</v>
      </c>
      <c r="AY102" s="116">
        <f t="shared" si="2363"/>
        <v>0</v>
      </c>
      <c r="AZ102" s="116">
        <f t="shared" si="2363"/>
        <v>0</v>
      </c>
      <c r="BA102" s="116">
        <f t="shared" si="2363"/>
        <v>0</v>
      </c>
      <c r="BB102" s="116">
        <f t="shared" si="2363"/>
        <v>0</v>
      </c>
      <c r="BC102" s="116">
        <f t="shared" si="2363"/>
        <v>0</v>
      </c>
      <c r="BD102" s="116">
        <f t="shared" si="2363"/>
        <v>0</v>
      </c>
      <c r="BE102" s="116">
        <f t="shared" si="2363"/>
        <v>0</v>
      </c>
      <c r="BF102" s="116">
        <f t="shared" si="2363"/>
        <v>0</v>
      </c>
      <c r="BG102" s="116">
        <f t="shared" si="2363"/>
        <v>0</v>
      </c>
      <c r="BH102" s="116">
        <f t="shared" si="2363"/>
        <v>0</v>
      </c>
      <c r="BI102" s="116">
        <f t="shared" si="2363"/>
        <v>0</v>
      </c>
      <c r="BJ102" s="116">
        <f t="shared" si="2363"/>
        <v>0</v>
      </c>
      <c r="BK102" s="116">
        <f t="shared" si="2363"/>
        <v>0</v>
      </c>
      <c r="BL102" s="116">
        <f t="shared" si="2363"/>
        <v>0</v>
      </c>
      <c r="BM102" s="116">
        <f t="shared" si="2363"/>
        <v>0</v>
      </c>
      <c r="BN102" s="116">
        <f t="shared" si="2363"/>
        <v>0</v>
      </c>
      <c r="BO102" s="116">
        <f t="shared" ref="BO102:DZ102" si="2364">BO99+BO100/20+BO101/240</f>
        <v>0</v>
      </c>
      <c r="BP102" s="116">
        <f t="shared" si="2364"/>
        <v>0</v>
      </c>
      <c r="BQ102" s="116">
        <f t="shared" si="2364"/>
        <v>0</v>
      </c>
      <c r="BR102" s="116">
        <f t="shared" si="2364"/>
        <v>0</v>
      </c>
      <c r="BS102" s="116">
        <f t="shared" si="2364"/>
        <v>0</v>
      </c>
      <c r="BT102" s="116">
        <f t="shared" si="2364"/>
        <v>0</v>
      </c>
      <c r="BU102" s="116">
        <f t="shared" si="2364"/>
        <v>0</v>
      </c>
      <c r="BV102" s="116">
        <f t="shared" si="2364"/>
        <v>0</v>
      </c>
      <c r="BW102" s="116">
        <f t="shared" si="2364"/>
        <v>0</v>
      </c>
      <c r="BX102" s="116">
        <f t="shared" si="2364"/>
        <v>0</v>
      </c>
      <c r="BY102" s="116">
        <f t="shared" si="2364"/>
        <v>0</v>
      </c>
      <c r="BZ102" s="116">
        <f t="shared" si="2364"/>
        <v>0</v>
      </c>
      <c r="CA102" s="116">
        <f t="shared" si="2364"/>
        <v>0</v>
      </c>
      <c r="CB102" s="116">
        <f t="shared" si="2364"/>
        <v>0</v>
      </c>
      <c r="CC102" s="116">
        <f t="shared" si="2364"/>
        <v>0</v>
      </c>
      <c r="CD102" s="116">
        <f t="shared" si="2364"/>
        <v>0</v>
      </c>
      <c r="CE102" s="116">
        <f t="shared" si="2364"/>
        <v>0</v>
      </c>
      <c r="CF102" s="116">
        <f t="shared" si="2364"/>
        <v>0</v>
      </c>
      <c r="CG102" s="116">
        <f t="shared" si="2364"/>
        <v>0</v>
      </c>
      <c r="CH102" s="116">
        <f t="shared" si="2364"/>
        <v>0</v>
      </c>
      <c r="CI102" s="116">
        <f t="shared" si="2364"/>
        <v>0</v>
      </c>
      <c r="CJ102" s="116">
        <f t="shared" si="2364"/>
        <v>0</v>
      </c>
      <c r="CK102" s="116">
        <f t="shared" si="2364"/>
        <v>0</v>
      </c>
      <c r="CL102" s="116">
        <f t="shared" si="2364"/>
        <v>0</v>
      </c>
      <c r="CM102" s="116">
        <f t="shared" si="2364"/>
        <v>0</v>
      </c>
      <c r="CN102" s="116">
        <f t="shared" si="2364"/>
        <v>0</v>
      </c>
      <c r="CO102" s="116">
        <f t="shared" si="2364"/>
        <v>0</v>
      </c>
      <c r="CP102" s="116">
        <f t="shared" si="2364"/>
        <v>0</v>
      </c>
      <c r="CQ102" s="116">
        <f t="shared" si="2364"/>
        <v>0</v>
      </c>
      <c r="CR102" s="116">
        <f t="shared" si="2364"/>
        <v>0</v>
      </c>
      <c r="CS102" s="116">
        <f t="shared" si="2364"/>
        <v>0</v>
      </c>
      <c r="CT102" s="116">
        <f t="shared" si="2364"/>
        <v>0</v>
      </c>
      <c r="CU102" s="116">
        <f t="shared" si="2364"/>
        <v>0</v>
      </c>
      <c r="CV102" s="116">
        <f t="shared" si="2364"/>
        <v>0</v>
      </c>
      <c r="CW102" s="116">
        <f t="shared" si="2364"/>
        <v>0</v>
      </c>
      <c r="CX102" s="116">
        <f t="shared" si="2364"/>
        <v>0</v>
      </c>
      <c r="CY102" s="116">
        <f t="shared" si="2364"/>
        <v>0</v>
      </c>
      <c r="CZ102" s="116">
        <f t="shared" si="2364"/>
        <v>0</v>
      </c>
      <c r="DA102" s="116">
        <f t="shared" si="2364"/>
        <v>0</v>
      </c>
      <c r="DB102" s="116">
        <f t="shared" si="2364"/>
        <v>0</v>
      </c>
      <c r="DC102" s="116">
        <f t="shared" si="2364"/>
        <v>0</v>
      </c>
      <c r="DD102" s="116">
        <f t="shared" si="2364"/>
        <v>0</v>
      </c>
      <c r="DE102" s="116">
        <f t="shared" si="2364"/>
        <v>0</v>
      </c>
      <c r="DF102" s="116">
        <f t="shared" si="2364"/>
        <v>0</v>
      </c>
      <c r="DG102" s="116">
        <f t="shared" si="2364"/>
        <v>0</v>
      </c>
      <c r="DH102" s="116">
        <f t="shared" si="2364"/>
        <v>0</v>
      </c>
      <c r="DI102" s="116">
        <f t="shared" si="2364"/>
        <v>0</v>
      </c>
      <c r="DJ102" s="116">
        <f t="shared" si="2364"/>
        <v>0</v>
      </c>
      <c r="DK102" s="116">
        <f t="shared" si="2364"/>
        <v>0</v>
      </c>
      <c r="DL102" s="116">
        <f t="shared" si="2364"/>
        <v>0</v>
      </c>
      <c r="DM102" s="116">
        <f t="shared" si="2364"/>
        <v>0</v>
      </c>
      <c r="DN102" s="116">
        <f t="shared" si="2364"/>
        <v>0</v>
      </c>
      <c r="DO102" s="116">
        <f t="shared" si="2364"/>
        <v>0</v>
      </c>
      <c r="DP102" s="116">
        <f t="shared" si="2364"/>
        <v>0</v>
      </c>
      <c r="DQ102" s="116">
        <f t="shared" si="2364"/>
        <v>0</v>
      </c>
      <c r="DR102" s="116">
        <f t="shared" si="2364"/>
        <v>0</v>
      </c>
      <c r="DS102" s="116">
        <f t="shared" si="2364"/>
        <v>0</v>
      </c>
      <c r="DT102" s="116">
        <f t="shared" si="2364"/>
        <v>0</v>
      </c>
      <c r="DU102" s="116">
        <f t="shared" si="2364"/>
        <v>0</v>
      </c>
      <c r="DV102" s="116">
        <f t="shared" si="2364"/>
        <v>0</v>
      </c>
      <c r="DW102" s="116">
        <f t="shared" si="2364"/>
        <v>0</v>
      </c>
      <c r="DX102" s="116">
        <f t="shared" si="2364"/>
        <v>0</v>
      </c>
      <c r="DY102" s="116">
        <f t="shared" si="2364"/>
        <v>0</v>
      </c>
      <c r="DZ102" s="116">
        <f t="shared" si="2364"/>
        <v>0</v>
      </c>
      <c r="EA102" s="116">
        <f t="shared" ref="EA102:GH102" si="2365">EA99+EA100/20+EA101/240</f>
        <v>0</v>
      </c>
      <c r="EB102" s="116">
        <f t="shared" si="2365"/>
        <v>0</v>
      </c>
      <c r="EC102" s="116">
        <f t="shared" si="2365"/>
        <v>0</v>
      </c>
      <c r="ED102" s="116">
        <f t="shared" si="2365"/>
        <v>0</v>
      </c>
      <c r="EE102" s="116">
        <f t="shared" si="2365"/>
        <v>0</v>
      </c>
      <c r="EF102" s="116">
        <f t="shared" si="2365"/>
        <v>0</v>
      </c>
      <c r="EG102" s="116">
        <f t="shared" si="2365"/>
        <v>0</v>
      </c>
      <c r="EH102" s="116">
        <f t="shared" si="2365"/>
        <v>0</v>
      </c>
      <c r="EI102" s="116">
        <f t="shared" si="2365"/>
        <v>0</v>
      </c>
      <c r="EJ102" s="116">
        <f t="shared" si="2365"/>
        <v>0</v>
      </c>
      <c r="EK102" s="116">
        <f t="shared" si="2365"/>
        <v>0</v>
      </c>
      <c r="EL102" s="116">
        <f t="shared" si="2365"/>
        <v>0</v>
      </c>
      <c r="EM102" s="116">
        <f t="shared" si="2365"/>
        <v>0</v>
      </c>
      <c r="EN102" s="116">
        <f t="shared" si="2365"/>
        <v>0</v>
      </c>
      <c r="EO102" s="116">
        <f t="shared" si="2365"/>
        <v>0</v>
      </c>
      <c r="EP102" s="116">
        <f t="shared" si="2365"/>
        <v>0</v>
      </c>
      <c r="EQ102" s="116">
        <f t="shared" si="2365"/>
        <v>0</v>
      </c>
      <c r="ER102" s="116">
        <f t="shared" si="2365"/>
        <v>0</v>
      </c>
      <c r="ES102" s="116">
        <f t="shared" si="2365"/>
        <v>0</v>
      </c>
      <c r="ET102" s="116">
        <f t="shared" si="2365"/>
        <v>0</v>
      </c>
      <c r="EU102" s="116">
        <f t="shared" si="2365"/>
        <v>0</v>
      </c>
      <c r="EV102" s="116">
        <f t="shared" si="2365"/>
        <v>0</v>
      </c>
      <c r="EW102" s="116">
        <f t="shared" si="2365"/>
        <v>0</v>
      </c>
      <c r="EX102" s="116">
        <f t="shared" si="2365"/>
        <v>0</v>
      </c>
      <c r="EY102" s="116">
        <f t="shared" si="2365"/>
        <v>0</v>
      </c>
      <c r="EZ102" s="116">
        <f t="shared" si="2365"/>
        <v>0</v>
      </c>
      <c r="FA102" s="116">
        <f t="shared" si="2365"/>
        <v>0</v>
      </c>
      <c r="FB102" s="116">
        <f t="shared" si="2365"/>
        <v>0</v>
      </c>
      <c r="FC102" s="116">
        <f t="shared" si="2365"/>
        <v>0</v>
      </c>
      <c r="FD102" s="116">
        <f t="shared" si="2365"/>
        <v>0</v>
      </c>
      <c r="FE102" s="116">
        <f t="shared" si="2365"/>
        <v>0</v>
      </c>
      <c r="FF102" s="116">
        <f t="shared" si="2365"/>
        <v>0</v>
      </c>
      <c r="FG102" s="116">
        <f t="shared" si="2365"/>
        <v>0</v>
      </c>
      <c r="FH102" s="116">
        <f t="shared" si="2365"/>
        <v>0</v>
      </c>
      <c r="FI102" s="116">
        <f t="shared" si="2365"/>
        <v>0</v>
      </c>
      <c r="FJ102" s="116">
        <f t="shared" si="2365"/>
        <v>0</v>
      </c>
      <c r="FK102" s="116">
        <f t="shared" si="2365"/>
        <v>0</v>
      </c>
      <c r="FL102" s="116">
        <f t="shared" si="2365"/>
        <v>0</v>
      </c>
      <c r="FM102" s="116">
        <f t="shared" si="2365"/>
        <v>0</v>
      </c>
      <c r="FN102" s="116">
        <f t="shared" si="2365"/>
        <v>0</v>
      </c>
      <c r="FO102" s="116">
        <f t="shared" si="2365"/>
        <v>0</v>
      </c>
      <c r="FP102" s="116">
        <f t="shared" si="2365"/>
        <v>0</v>
      </c>
      <c r="FQ102" s="116">
        <f t="shared" si="2365"/>
        <v>0</v>
      </c>
      <c r="FR102" s="116">
        <f t="shared" si="2365"/>
        <v>0</v>
      </c>
      <c r="FS102" s="116">
        <f t="shared" si="2365"/>
        <v>0</v>
      </c>
      <c r="FT102" s="116">
        <f t="shared" si="2365"/>
        <v>0</v>
      </c>
      <c r="FU102" s="116">
        <f t="shared" si="2365"/>
        <v>0</v>
      </c>
      <c r="FV102" s="116">
        <f t="shared" si="2365"/>
        <v>0</v>
      </c>
      <c r="FW102" s="116">
        <f t="shared" si="2365"/>
        <v>0</v>
      </c>
      <c r="FX102" s="116">
        <f t="shared" si="2365"/>
        <v>0</v>
      </c>
      <c r="FY102" s="116">
        <f t="shared" si="2365"/>
        <v>0</v>
      </c>
      <c r="FZ102" s="116">
        <f t="shared" si="2365"/>
        <v>0</v>
      </c>
      <c r="GA102" s="116">
        <f t="shared" si="2365"/>
        <v>0</v>
      </c>
      <c r="GB102" s="116">
        <f t="shared" si="2365"/>
        <v>0</v>
      </c>
      <c r="GC102" s="116">
        <f t="shared" si="2365"/>
        <v>0</v>
      </c>
      <c r="GD102" s="116">
        <f t="shared" si="2365"/>
        <v>6320</v>
      </c>
      <c r="GE102" s="116">
        <f t="shared" ref="GE102:GF102" si="2366">GE99+GE100/20+GE101/240</f>
        <v>6320</v>
      </c>
      <c r="GF102" s="116">
        <f t="shared" si="2366"/>
        <v>6320</v>
      </c>
      <c r="GG102" s="116">
        <f t="shared" si="2365"/>
        <v>0</v>
      </c>
      <c r="GH102" s="116">
        <f t="shared" si="2365"/>
        <v>6320</v>
      </c>
      <c r="GI102" s="116">
        <f t="shared" ref="GI102:GJ102" si="2367">GI99+GI100/20+GI101/240</f>
        <v>6320</v>
      </c>
      <c r="GJ102" s="116">
        <f t="shared" si="2367"/>
        <v>6320</v>
      </c>
      <c r="GK102" s="116">
        <f t="shared" ref="GK102:GL102" si="2368">GK99+GK100/20+GK101/240</f>
        <v>6320</v>
      </c>
      <c r="GL102" s="116">
        <f t="shared" si="2368"/>
        <v>6320</v>
      </c>
      <c r="GM102" s="116">
        <f t="shared" ref="GM102:GN102" si="2369">GM99+GM100/20+GM101/240</f>
        <v>6320</v>
      </c>
      <c r="GN102" s="116">
        <f t="shared" si="2369"/>
        <v>6320</v>
      </c>
      <c r="GO102" s="116">
        <f t="shared" ref="GO102:GP102" si="2370">GO99+GO100/20+GO101/240</f>
        <v>6320</v>
      </c>
      <c r="GP102" s="116">
        <f t="shared" si="2370"/>
        <v>6320</v>
      </c>
      <c r="GQ102" s="116">
        <f t="shared" ref="GQ102:GR102" si="2371">GQ99+GQ100/20+GQ101/240</f>
        <v>6320</v>
      </c>
      <c r="GR102" s="116">
        <f t="shared" si="2371"/>
        <v>6320</v>
      </c>
      <c r="GS102" s="116">
        <f t="shared" ref="GS102:GT102" si="2372">GS99+GS100/20+GS101/240</f>
        <v>6320</v>
      </c>
      <c r="GT102" s="116">
        <f t="shared" si="2372"/>
        <v>6320</v>
      </c>
      <c r="GU102" s="116">
        <f t="shared" ref="GU102:GV102" si="2373">GU99+GU100/20+GU101/240</f>
        <v>6320</v>
      </c>
      <c r="GV102" s="116">
        <f t="shared" si="2373"/>
        <v>6320</v>
      </c>
      <c r="GW102" s="116">
        <f t="shared" ref="GW102:GX102" si="2374">GW99+GW100/20+GW101/240</f>
        <v>6320</v>
      </c>
      <c r="GX102" s="116">
        <f t="shared" si="2374"/>
        <v>6320</v>
      </c>
      <c r="GY102" s="116">
        <f t="shared" ref="GY102:GZ102" si="2375">GY99+GY100/20+GY101/240</f>
        <v>6320</v>
      </c>
      <c r="GZ102" s="116">
        <f t="shared" si="2375"/>
        <v>6320</v>
      </c>
      <c r="HA102" s="116">
        <f t="shared" ref="HA102:HB102" si="2376">HA99+HA100/20+HA101/240</f>
        <v>6320</v>
      </c>
      <c r="HB102" s="116">
        <f t="shared" si="2376"/>
        <v>6320</v>
      </c>
      <c r="HC102" s="116">
        <f t="shared" ref="HC102:HR102" si="2377">HC99+HC100/20+HC101/240</f>
        <v>0</v>
      </c>
      <c r="HD102" s="116">
        <f t="shared" si="2377"/>
        <v>6320</v>
      </c>
      <c r="HE102" s="116">
        <f t="shared" ref="HE102:HF102" si="2378">HE99+HE100/20+HE101/240</f>
        <v>6320</v>
      </c>
      <c r="HF102" s="116">
        <f t="shared" si="2378"/>
        <v>6320</v>
      </c>
      <c r="HG102" s="116">
        <f t="shared" ref="HG102" si="2379">HG99+HG100/20+HG101/240</f>
        <v>6320</v>
      </c>
      <c r="HH102" s="116">
        <f t="shared" si="2377"/>
        <v>939</v>
      </c>
      <c r="HI102" s="116">
        <f t="shared" ref="HI102:HJ102" si="2380">HI99+HI100/20+HI101/240</f>
        <v>939</v>
      </c>
      <c r="HJ102" s="116">
        <f t="shared" si="2380"/>
        <v>939</v>
      </c>
      <c r="HK102" s="116">
        <f t="shared" ref="HK102:HL102" si="2381">HK99+HK100/20+HK101/240</f>
        <v>939</v>
      </c>
      <c r="HL102" s="116">
        <f t="shared" si="2381"/>
        <v>939</v>
      </c>
      <c r="HM102" s="116">
        <f t="shared" ref="HM102:HN102" si="2382">HM99+HM100/20+HM101/240</f>
        <v>939</v>
      </c>
      <c r="HN102" s="116">
        <f t="shared" si="2382"/>
        <v>939</v>
      </c>
      <c r="HO102" s="116">
        <f t="shared" ref="HO102:HP102" si="2383">HO99+HO100/20+HO101/240</f>
        <v>939</v>
      </c>
      <c r="HP102" s="116">
        <f t="shared" si="2383"/>
        <v>939</v>
      </c>
      <c r="HQ102" s="116">
        <f t="shared" si="2377"/>
        <v>0</v>
      </c>
      <c r="HR102" s="116">
        <f t="shared" si="2377"/>
        <v>939</v>
      </c>
      <c r="HS102" s="116">
        <f t="shared" ref="HS102:HT102" si="2384">HS99+HS100/20+HS101/240</f>
        <v>939</v>
      </c>
      <c r="HT102" s="116">
        <f t="shared" si="2384"/>
        <v>939</v>
      </c>
      <c r="HU102" s="116">
        <f t="shared" ref="HU102:HV102" si="2385">HU99+HU100/20+HU101/240</f>
        <v>939</v>
      </c>
      <c r="HV102" s="116">
        <f t="shared" si="2385"/>
        <v>939</v>
      </c>
      <c r="HW102" s="116">
        <f t="shared" ref="HW102:HX102" si="2386">HW99+HW100/20+HW101/240</f>
        <v>939</v>
      </c>
      <c r="HX102" s="116">
        <f t="shared" si="2386"/>
        <v>939</v>
      </c>
      <c r="HY102" s="116">
        <f t="shared" ref="HY102:HZ102" si="2387">HY99+HY100/20+HY101/240</f>
        <v>939</v>
      </c>
      <c r="HZ102" s="116">
        <f t="shared" si="2387"/>
        <v>939</v>
      </c>
      <c r="IA102" s="116">
        <f t="shared" ref="IA102:IB102" si="2388">IA99+IA100/20+IA101/240</f>
        <v>939</v>
      </c>
      <c r="IB102" s="116">
        <f t="shared" si="2388"/>
        <v>939</v>
      </c>
      <c r="IC102" s="116">
        <f t="shared" ref="IC102:ID102" si="2389">IC99+IC100/20+IC101/240</f>
        <v>939</v>
      </c>
      <c r="ID102" s="116">
        <f t="shared" si="2389"/>
        <v>939</v>
      </c>
      <c r="IE102" s="116">
        <f t="shared" ref="IE102:IF102" si="2390">IE99+IE100/20+IE101/240</f>
        <v>939</v>
      </c>
      <c r="IF102" s="116">
        <f t="shared" si="2390"/>
        <v>939</v>
      </c>
      <c r="IG102" s="116">
        <f t="shared" ref="IG102:IH102" si="2391">IG99+IG100/20+IG101/240</f>
        <v>939</v>
      </c>
      <c r="IH102" s="116">
        <f t="shared" si="2391"/>
        <v>939</v>
      </c>
      <c r="II102" s="116">
        <f t="shared" ref="II102:IJ102" si="2392">II99+II100/20+II101/240</f>
        <v>939</v>
      </c>
      <c r="IJ102" s="116">
        <f t="shared" si="2392"/>
        <v>939</v>
      </c>
      <c r="IK102" s="116">
        <f t="shared" ref="IK102:IL102" si="2393">IK99+IK100/20+IK101/240</f>
        <v>939</v>
      </c>
      <c r="IL102" s="116">
        <f t="shared" si="2393"/>
        <v>939</v>
      </c>
      <c r="IM102" s="116">
        <f t="shared" ref="IM102:IN102" si="2394">IM99+IM100/20+IM101/240</f>
        <v>939</v>
      </c>
      <c r="IN102" s="116">
        <f t="shared" si="2394"/>
        <v>939</v>
      </c>
      <c r="IO102" s="116">
        <f t="shared" ref="IO102:IP102" si="2395">IO99+IO100/20+IO101/240</f>
        <v>939</v>
      </c>
      <c r="IP102" s="116">
        <f t="shared" si="2395"/>
        <v>939</v>
      </c>
      <c r="IQ102" s="116">
        <f t="shared" ref="IQ102:IR102" si="2396">IQ99+IQ100/20+IQ101/240</f>
        <v>939</v>
      </c>
      <c r="IR102" s="116">
        <f t="shared" si="2396"/>
        <v>939</v>
      </c>
      <c r="IS102" s="116">
        <f t="shared" ref="IS102:IT102" si="2397">IS99+IS100/20+IS101/240</f>
        <v>939</v>
      </c>
      <c r="IT102" s="116">
        <f t="shared" si="2397"/>
        <v>939</v>
      </c>
      <c r="IU102" s="116">
        <f t="shared" ref="IU102:IV102" si="2398">IU99+IU100/20+IU101/240</f>
        <v>939</v>
      </c>
      <c r="IV102" s="116">
        <f t="shared" si="2398"/>
        <v>939</v>
      </c>
      <c r="IW102" s="116">
        <f t="shared" ref="IW102:IX102" si="2399">IW99+IW100/20+IW101/240</f>
        <v>939</v>
      </c>
      <c r="IX102" s="116">
        <f t="shared" si="2399"/>
        <v>939</v>
      </c>
      <c r="IY102" s="116">
        <f t="shared" ref="IY102:LJ102" si="2400">IY99+IY100/20+IY101/240</f>
        <v>0</v>
      </c>
      <c r="IZ102" s="116">
        <f t="shared" si="2400"/>
        <v>939</v>
      </c>
      <c r="JA102" s="116">
        <f t="shared" ref="JA102:JB102" si="2401">JA99+JA100/20+JA101/240</f>
        <v>939</v>
      </c>
      <c r="JB102" s="116">
        <f t="shared" si="2401"/>
        <v>939</v>
      </c>
      <c r="JC102" s="116">
        <f t="shared" ref="JC102:JD102" si="2402">JC99+JC100/20+JC101/240</f>
        <v>939</v>
      </c>
      <c r="JD102" s="116">
        <f t="shared" si="2402"/>
        <v>939</v>
      </c>
      <c r="JE102" s="116">
        <f t="shared" ref="JE102:JF102" si="2403">JE99+JE100/20+JE101/240</f>
        <v>939</v>
      </c>
      <c r="JF102" s="116">
        <f t="shared" si="2403"/>
        <v>939</v>
      </c>
      <c r="JG102" s="116">
        <f t="shared" ref="JG102:JH102" si="2404">JG99+JG100/20+JG101/240</f>
        <v>939</v>
      </c>
      <c r="JH102" s="116">
        <f t="shared" si="2404"/>
        <v>939</v>
      </c>
      <c r="JI102" s="116">
        <f t="shared" ref="JI102:JJ102" si="2405">JI99+JI100/20+JI101/240</f>
        <v>939</v>
      </c>
      <c r="JJ102" s="116">
        <f t="shared" si="2405"/>
        <v>939</v>
      </c>
      <c r="JK102" s="116">
        <f t="shared" ref="JK102" si="2406">JK99+JK100/20+JK101/240</f>
        <v>939</v>
      </c>
      <c r="JL102" s="116">
        <v>939</v>
      </c>
      <c r="JM102" s="116">
        <v>939</v>
      </c>
      <c r="JN102" s="116">
        <v>939</v>
      </c>
      <c r="JO102" s="116">
        <v>939</v>
      </c>
      <c r="JP102" s="116">
        <v>939</v>
      </c>
      <c r="JQ102" s="116">
        <v>939</v>
      </c>
      <c r="JR102" s="116">
        <v>939</v>
      </c>
      <c r="JS102" s="116">
        <v>939</v>
      </c>
      <c r="JT102" s="116">
        <v>939</v>
      </c>
      <c r="JU102" s="116">
        <v>939</v>
      </c>
      <c r="JV102" s="116">
        <v>939</v>
      </c>
      <c r="JW102" s="116">
        <v>939</v>
      </c>
      <c r="JX102" s="116">
        <v>939</v>
      </c>
      <c r="JY102" s="116">
        <v>939</v>
      </c>
      <c r="JZ102" s="116">
        <v>939</v>
      </c>
      <c r="KA102" s="116">
        <v>939</v>
      </c>
      <c r="KB102" s="116">
        <v>939</v>
      </c>
      <c r="KC102" s="116">
        <v>939</v>
      </c>
      <c r="KD102" s="116">
        <f t="shared" si="2400"/>
        <v>939</v>
      </c>
      <c r="KE102" s="116">
        <f t="shared" ref="KE102:KF102" si="2407">KE99+KE100/20+KE101/240</f>
        <v>939</v>
      </c>
      <c r="KF102" s="116">
        <f t="shared" si="2407"/>
        <v>939</v>
      </c>
      <c r="KG102" s="116">
        <f t="shared" ref="KG102:KH102" si="2408">KG99+KG100/20+KG101/240</f>
        <v>939</v>
      </c>
      <c r="KH102" s="116">
        <f t="shared" si="2408"/>
        <v>939</v>
      </c>
      <c r="KI102" s="116">
        <f t="shared" ref="KI102:KJ102" si="2409">KI99+KI100/20+KI101/240</f>
        <v>939</v>
      </c>
      <c r="KJ102" s="116">
        <f t="shared" si="2409"/>
        <v>939</v>
      </c>
      <c r="KK102" s="116">
        <f t="shared" ref="KK102" si="2410">KK99+KK100/20+KK101/240</f>
        <v>939</v>
      </c>
      <c r="KL102" s="116">
        <f t="shared" si="2400"/>
        <v>0</v>
      </c>
      <c r="KM102" s="116">
        <f t="shared" si="2400"/>
        <v>0</v>
      </c>
      <c r="KN102" s="116">
        <f t="shared" ref="KN102:KO102" si="2411">KN99+KN100/20+KN101/240</f>
        <v>0</v>
      </c>
      <c r="KO102" s="116">
        <f t="shared" si="2411"/>
        <v>0</v>
      </c>
      <c r="KP102" s="116">
        <f t="shared" ref="KP102:KQ102" si="2412">KP99+KP100/20+KP101/240</f>
        <v>0</v>
      </c>
      <c r="KQ102" s="116">
        <f t="shared" si="2412"/>
        <v>0</v>
      </c>
      <c r="KR102" s="116">
        <f t="shared" ref="KR102:KS102" si="2413">KR99+KR100/20+KR101/240</f>
        <v>0</v>
      </c>
      <c r="KS102" s="116">
        <f t="shared" si="2413"/>
        <v>0</v>
      </c>
      <c r="KT102" s="116">
        <f t="shared" ref="KT102:KU102" si="2414">KT99+KT100/20+KT101/240</f>
        <v>0</v>
      </c>
      <c r="KU102" s="116">
        <f t="shared" si="2414"/>
        <v>0</v>
      </c>
      <c r="KV102" s="116">
        <f t="shared" ref="KV102:KW102" si="2415">KV99+KV100/20+KV101/240</f>
        <v>0</v>
      </c>
      <c r="KW102" s="116">
        <f t="shared" si="2415"/>
        <v>0</v>
      </c>
      <c r="KX102" s="116">
        <f t="shared" ref="KX102:KY102" si="2416">KX99+KX100/20+KX101/240</f>
        <v>0</v>
      </c>
      <c r="KY102" s="116">
        <f t="shared" si="2416"/>
        <v>0</v>
      </c>
      <c r="KZ102" s="116">
        <f t="shared" ref="KZ102:LA102" si="2417">KZ99+KZ100/20+KZ101/240</f>
        <v>0</v>
      </c>
      <c r="LA102" s="116">
        <f t="shared" si="2417"/>
        <v>0</v>
      </c>
      <c r="LB102" s="116">
        <f t="shared" ref="LB102" si="2418">LB99+LB100/20+LB101/240</f>
        <v>0</v>
      </c>
      <c r="LC102" s="116">
        <f t="shared" si="2400"/>
        <v>0</v>
      </c>
      <c r="LD102" s="116">
        <f t="shared" si="2400"/>
        <v>0</v>
      </c>
      <c r="LE102" s="116">
        <f t="shared" si="2400"/>
        <v>0</v>
      </c>
      <c r="LF102" s="116">
        <f t="shared" si="2400"/>
        <v>0</v>
      </c>
      <c r="LG102" s="116">
        <f t="shared" si="2400"/>
        <v>0</v>
      </c>
      <c r="LH102" s="116">
        <f t="shared" si="2400"/>
        <v>0</v>
      </c>
      <c r="LI102" s="116">
        <f t="shared" si="2400"/>
        <v>0</v>
      </c>
      <c r="LJ102" s="116">
        <f t="shared" si="2400"/>
        <v>0</v>
      </c>
      <c r="LK102" s="116">
        <f t="shared" ref="LK102:MG102" si="2419">LK99+LK100/20+LK101/240</f>
        <v>0</v>
      </c>
      <c r="LL102" s="116">
        <f t="shared" si="2419"/>
        <v>0</v>
      </c>
      <c r="LM102" s="116">
        <f t="shared" si="2419"/>
        <v>0</v>
      </c>
      <c r="LN102" s="116">
        <f t="shared" si="2419"/>
        <v>0</v>
      </c>
      <c r="LO102" s="116">
        <f t="shared" si="2419"/>
        <v>0</v>
      </c>
      <c r="LP102" s="116">
        <f t="shared" si="2419"/>
        <v>0</v>
      </c>
      <c r="LQ102" s="116">
        <f t="shared" si="2419"/>
        <v>0</v>
      </c>
      <c r="LR102" s="116">
        <f t="shared" si="2419"/>
        <v>0</v>
      </c>
      <c r="LS102" s="116">
        <f t="shared" si="2419"/>
        <v>0</v>
      </c>
      <c r="LT102" s="116">
        <f t="shared" si="2419"/>
        <v>0</v>
      </c>
      <c r="LU102" s="116">
        <f t="shared" si="2419"/>
        <v>0</v>
      </c>
      <c r="LV102" s="116">
        <f t="shared" si="2419"/>
        <v>0</v>
      </c>
      <c r="LW102" s="116">
        <f t="shared" si="2419"/>
        <v>0</v>
      </c>
      <c r="LX102" s="116">
        <f t="shared" si="2419"/>
        <v>0</v>
      </c>
      <c r="LY102" s="116">
        <f t="shared" si="2419"/>
        <v>0</v>
      </c>
      <c r="LZ102" s="116">
        <f t="shared" si="2419"/>
        <v>0</v>
      </c>
      <c r="MA102" s="116">
        <f t="shared" si="2419"/>
        <v>0</v>
      </c>
      <c r="MB102" s="116">
        <f t="shared" si="2419"/>
        <v>0</v>
      </c>
      <c r="MC102" s="116">
        <f t="shared" si="2419"/>
        <v>0</v>
      </c>
      <c r="MD102" s="116">
        <f t="shared" si="2419"/>
        <v>0</v>
      </c>
      <c r="ME102" s="116">
        <f t="shared" si="2419"/>
        <v>0</v>
      </c>
      <c r="MF102" s="116">
        <f t="shared" si="2419"/>
        <v>0</v>
      </c>
      <c r="MG102" s="116">
        <f t="shared" si="2419"/>
        <v>0</v>
      </c>
    </row>
    <row r="103" spans="1:345">
      <c r="A103" s="12" t="s">
        <v>107</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v>1950</v>
      </c>
      <c r="GE103" s="19">
        <v>1950</v>
      </c>
      <c r="GF103" s="19">
        <v>1950</v>
      </c>
      <c r="GG103" s="19"/>
      <c r="GH103" s="19">
        <v>1950</v>
      </c>
      <c r="GI103" s="19">
        <v>1950</v>
      </c>
      <c r="GJ103" s="19">
        <v>1950</v>
      </c>
      <c r="GK103" s="19">
        <v>1950</v>
      </c>
      <c r="GL103" s="19">
        <v>1950</v>
      </c>
      <c r="GM103" s="19">
        <v>1950</v>
      </c>
      <c r="GN103" s="19">
        <v>1950</v>
      </c>
      <c r="GO103" s="19">
        <v>1950</v>
      </c>
      <c r="GP103" s="19">
        <v>1950</v>
      </c>
      <c r="GQ103" s="19">
        <v>1950</v>
      </c>
      <c r="GR103" s="19">
        <v>1950</v>
      </c>
      <c r="GS103" s="19">
        <v>1950</v>
      </c>
      <c r="GT103" s="19">
        <v>1950</v>
      </c>
      <c r="GU103" s="19">
        <v>1950</v>
      </c>
      <c r="GV103" s="19">
        <v>1950</v>
      </c>
      <c r="GW103" s="19">
        <v>1950</v>
      </c>
      <c r="GX103" s="19">
        <v>1950</v>
      </c>
      <c r="GY103" s="19">
        <v>1950</v>
      </c>
      <c r="GZ103" s="19">
        <v>1950</v>
      </c>
      <c r="HA103" s="19">
        <v>1950</v>
      </c>
      <c r="HB103" s="19">
        <v>1950</v>
      </c>
      <c r="HC103" s="19"/>
      <c r="HD103" s="19">
        <v>1950</v>
      </c>
      <c r="HE103" s="19">
        <v>1950</v>
      </c>
      <c r="HF103" s="19">
        <v>1950</v>
      </c>
      <c r="HG103" s="19">
        <v>1950</v>
      </c>
      <c r="HH103" s="19">
        <v>1950</v>
      </c>
      <c r="HI103" s="19">
        <v>1950</v>
      </c>
      <c r="HJ103" s="19">
        <v>1950</v>
      </c>
      <c r="HK103" s="19">
        <v>1950</v>
      </c>
      <c r="HL103" s="19">
        <v>1950</v>
      </c>
      <c r="HM103" s="19">
        <v>1950</v>
      </c>
      <c r="HN103" s="19">
        <v>1950</v>
      </c>
      <c r="HO103" s="19">
        <v>1950</v>
      </c>
      <c r="HP103" s="19">
        <v>1950</v>
      </c>
      <c r="HQ103" s="19"/>
      <c r="HR103" s="19">
        <v>1950</v>
      </c>
      <c r="HS103" s="19">
        <v>1950</v>
      </c>
      <c r="HT103" s="19">
        <v>1950</v>
      </c>
      <c r="HU103" s="19">
        <v>1950</v>
      </c>
      <c r="HV103" s="19">
        <v>1950</v>
      </c>
      <c r="HW103" s="19">
        <v>1950</v>
      </c>
      <c r="HX103" s="19">
        <v>1950</v>
      </c>
      <c r="HY103" s="19">
        <v>1950</v>
      </c>
      <c r="HZ103" s="19">
        <v>1950</v>
      </c>
      <c r="IA103" s="19">
        <v>1950</v>
      </c>
      <c r="IB103" s="19">
        <v>1950</v>
      </c>
      <c r="IC103" s="19">
        <v>1950</v>
      </c>
      <c r="ID103" s="19">
        <v>1950</v>
      </c>
      <c r="IE103" s="19">
        <v>1950</v>
      </c>
      <c r="IF103" s="19">
        <v>1950</v>
      </c>
      <c r="IG103" s="19">
        <v>1950</v>
      </c>
      <c r="IH103" s="19">
        <v>1950</v>
      </c>
      <c r="II103" s="19">
        <v>1950</v>
      </c>
      <c r="IJ103" s="19">
        <v>1950</v>
      </c>
      <c r="IK103" s="19">
        <v>1950</v>
      </c>
      <c r="IL103" s="19">
        <v>1950</v>
      </c>
      <c r="IM103" s="19">
        <v>1950</v>
      </c>
      <c r="IN103" s="19">
        <v>1950</v>
      </c>
      <c r="IO103" s="19">
        <v>1950</v>
      </c>
      <c r="IP103" s="19">
        <v>1950</v>
      </c>
      <c r="IQ103" s="19">
        <v>1950</v>
      </c>
      <c r="IR103" s="19">
        <v>1950</v>
      </c>
      <c r="IS103" s="19">
        <v>1950</v>
      </c>
      <c r="IT103" s="19">
        <v>1950</v>
      </c>
      <c r="IU103" s="19">
        <v>1950</v>
      </c>
      <c r="IV103" s="19">
        <v>1950</v>
      </c>
      <c r="IW103" s="19">
        <v>1950</v>
      </c>
      <c r="IX103" s="19">
        <v>1950</v>
      </c>
      <c r="IY103" s="19"/>
      <c r="IZ103" s="19">
        <v>1950</v>
      </c>
      <c r="JA103" s="19">
        <v>1950</v>
      </c>
      <c r="JB103" s="19">
        <v>1950</v>
      </c>
      <c r="JC103" s="19">
        <v>1950</v>
      </c>
      <c r="JD103" s="19">
        <v>1950</v>
      </c>
      <c r="JE103" s="19">
        <v>1950</v>
      </c>
      <c r="JF103" s="19">
        <v>1950</v>
      </c>
      <c r="JG103" s="19">
        <v>1950</v>
      </c>
      <c r="JH103" s="19">
        <v>1950</v>
      </c>
      <c r="JI103" s="19">
        <v>1950</v>
      </c>
      <c r="JJ103" s="19">
        <v>1950</v>
      </c>
      <c r="JK103" s="19">
        <v>1950</v>
      </c>
      <c r="JL103" s="32">
        <v>1950</v>
      </c>
      <c r="JM103" s="32">
        <v>1950</v>
      </c>
      <c r="JN103" s="32">
        <v>1950</v>
      </c>
      <c r="JO103" s="32">
        <v>1950</v>
      </c>
      <c r="JP103" s="32">
        <v>1950</v>
      </c>
      <c r="JQ103" s="32">
        <v>1950</v>
      </c>
      <c r="JR103" s="32">
        <v>1950</v>
      </c>
      <c r="JS103" s="32">
        <v>1950</v>
      </c>
      <c r="JT103" s="32">
        <v>1950</v>
      </c>
      <c r="JU103" s="32">
        <v>1950</v>
      </c>
      <c r="JV103" s="32">
        <v>1950</v>
      </c>
      <c r="JW103" s="32">
        <v>1950</v>
      </c>
      <c r="JX103" s="32">
        <v>1950</v>
      </c>
      <c r="JY103" s="32">
        <v>1950</v>
      </c>
      <c r="JZ103" s="32">
        <v>1950</v>
      </c>
      <c r="KA103" s="32">
        <v>1950</v>
      </c>
      <c r="KB103" s="32">
        <v>1950</v>
      </c>
      <c r="KC103" s="32">
        <v>1950</v>
      </c>
      <c r="KD103" s="32">
        <v>1950</v>
      </c>
      <c r="KE103" s="32">
        <v>1950</v>
      </c>
      <c r="KF103" s="32">
        <v>1950</v>
      </c>
      <c r="KG103" s="32">
        <v>1950</v>
      </c>
      <c r="KH103" s="32">
        <v>1950</v>
      </c>
      <c r="KI103" s="32">
        <v>1950</v>
      </c>
      <c r="KJ103" s="32">
        <v>1950</v>
      </c>
      <c r="KK103" s="32">
        <v>1950</v>
      </c>
      <c r="KL103" s="19">
        <v>3133</v>
      </c>
      <c r="KM103" s="19">
        <v>3133</v>
      </c>
      <c r="KN103" s="19">
        <v>3133</v>
      </c>
      <c r="KO103" s="19">
        <v>3133</v>
      </c>
      <c r="KP103" s="19">
        <v>3133</v>
      </c>
      <c r="KQ103" s="19">
        <v>3133</v>
      </c>
      <c r="KR103" s="19">
        <v>3133</v>
      </c>
      <c r="KS103" s="19">
        <v>3133</v>
      </c>
      <c r="KT103" s="19">
        <v>3133</v>
      </c>
      <c r="KU103" s="19">
        <v>3133</v>
      </c>
      <c r="KV103" s="19">
        <v>3133</v>
      </c>
      <c r="KW103" s="19">
        <v>3133</v>
      </c>
      <c r="KX103" s="19">
        <v>3133</v>
      </c>
      <c r="KY103" s="19">
        <v>3133</v>
      </c>
      <c r="KZ103" s="19">
        <v>3133</v>
      </c>
      <c r="LA103" s="19">
        <v>3133</v>
      </c>
      <c r="LB103" s="19">
        <v>3133</v>
      </c>
      <c r="LC103" s="19">
        <v>3133</v>
      </c>
      <c r="LD103" s="19">
        <v>3133</v>
      </c>
      <c r="LE103" s="19">
        <v>3133</v>
      </c>
      <c r="LF103" s="19">
        <v>3133</v>
      </c>
      <c r="LG103" s="19">
        <v>3133</v>
      </c>
      <c r="LH103" s="19">
        <v>3133</v>
      </c>
      <c r="LI103" s="19">
        <v>3133</v>
      </c>
      <c r="LJ103" s="19">
        <v>3133</v>
      </c>
      <c r="LK103" s="19">
        <v>3133</v>
      </c>
      <c r="LL103" s="19">
        <v>3133</v>
      </c>
      <c r="LM103" s="19">
        <v>3133</v>
      </c>
      <c r="LN103" s="19">
        <v>3133</v>
      </c>
      <c r="LO103" s="19">
        <v>3133</v>
      </c>
      <c r="LP103" s="19">
        <v>3133</v>
      </c>
      <c r="LQ103" s="19">
        <v>3133</v>
      </c>
      <c r="LR103" s="19">
        <v>3133</v>
      </c>
      <c r="LS103" s="19">
        <v>3133</v>
      </c>
      <c r="LT103" s="19">
        <v>3133</v>
      </c>
      <c r="LU103" s="19">
        <v>3133</v>
      </c>
      <c r="LV103" s="19"/>
      <c r="LW103" s="19"/>
      <c r="LX103" s="19"/>
      <c r="LY103" s="19"/>
      <c r="LZ103" s="19"/>
      <c r="MA103" s="19"/>
      <c r="MB103" s="19"/>
      <c r="MC103" s="19"/>
      <c r="MD103" s="19"/>
      <c r="ME103" s="19"/>
      <c r="MF103" s="19"/>
      <c r="MG103" s="19"/>
    </row>
    <row r="104" spans="1:345">
      <c r="A104" s="12" t="s">
        <v>108</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v>0</v>
      </c>
      <c r="GE104" s="19">
        <v>0</v>
      </c>
      <c r="GF104" s="19">
        <v>0</v>
      </c>
      <c r="GG104" s="19"/>
      <c r="GH104" s="19">
        <v>0</v>
      </c>
      <c r="GI104" s="19">
        <v>0</v>
      </c>
      <c r="GJ104" s="19">
        <v>0</v>
      </c>
      <c r="GK104" s="19">
        <v>0</v>
      </c>
      <c r="GL104" s="19">
        <v>0</v>
      </c>
      <c r="GM104" s="19">
        <v>0</v>
      </c>
      <c r="GN104" s="19">
        <v>0</v>
      </c>
      <c r="GO104" s="19">
        <v>0</v>
      </c>
      <c r="GP104" s="19">
        <v>0</v>
      </c>
      <c r="GQ104" s="19">
        <v>0</v>
      </c>
      <c r="GR104" s="19">
        <v>0</v>
      </c>
      <c r="GS104" s="19">
        <v>0</v>
      </c>
      <c r="GT104" s="19">
        <v>0</v>
      </c>
      <c r="GU104" s="19">
        <v>0</v>
      </c>
      <c r="GV104" s="19">
        <v>0</v>
      </c>
      <c r="GW104" s="19">
        <v>0</v>
      </c>
      <c r="GX104" s="19">
        <v>0</v>
      </c>
      <c r="GY104" s="19">
        <v>0</v>
      </c>
      <c r="GZ104" s="19">
        <v>0</v>
      </c>
      <c r="HA104" s="19">
        <v>0</v>
      </c>
      <c r="HB104" s="19">
        <v>0</v>
      </c>
      <c r="HC104" s="19"/>
      <c r="HD104" s="19">
        <v>0</v>
      </c>
      <c r="HE104" s="19">
        <v>0</v>
      </c>
      <c r="HF104" s="19">
        <v>0</v>
      </c>
      <c r="HG104" s="19">
        <v>0</v>
      </c>
      <c r="HH104" s="19">
        <v>0</v>
      </c>
      <c r="HI104" s="19">
        <v>0</v>
      </c>
      <c r="HJ104" s="19">
        <v>0</v>
      </c>
      <c r="HK104" s="19">
        <v>0</v>
      </c>
      <c r="HL104" s="19">
        <v>0</v>
      </c>
      <c r="HM104" s="19">
        <v>0</v>
      </c>
      <c r="HN104" s="19">
        <v>0</v>
      </c>
      <c r="HO104" s="19">
        <v>0</v>
      </c>
      <c r="HP104" s="19">
        <v>0</v>
      </c>
      <c r="HQ104" s="19"/>
      <c r="HR104" s="19">
        <v>0</v>
      </c>
      <c r="HS104" s="19">
        <v>0</v>
      </c>
      <c r="HT104" s="19">
        <v>0</v>
      </c>
      <c r="HU104" s="19">
        <v>0</v>
      </c>
      <c r="HV104" s="19">
        <v>0</v>
      </c>
      <c r="HW104" s="19">
        <v>0</v>
      </c>
      <c r="HX104" s="19">
        <v>0</v>
      </c>
      <c r="HY104" s="19">
        <v>0</v>
      </c>
      <c r="HZ104" s="19">
        <v>0</v>
      </c>
      <c r="IA104" s="19">
        <v>0</v>
      </c>
      <c r="IB104" s="19">
        <v>0</v>
      </c>
      <c r="IC104" s="19">
        <v>0</v>
      </c>
      <c r="ID104" s="19">
        <v>0</v>
      </c>
      <c r="IE104" s="19">
        <v>0</v>
      </c>
      <c r="IF104" s="19">
        <v>0</v>
      </c>
      <c r="IG104" s="19">
        <v>0</v>
      </c>
      <c r="IH104" s="19">
        <v>0</v>
      </c>
      <c r="II104" s="19">
        <v>0</v>
      </c>
      <c r="IJ104" s="19">
        <v>0</v>
      </c>
      <c r="IK104" s="19">
        <v>0</v>
      </c>
      <c r="IL104" s="19">
        <v>0</v>
      </c>
      <c r="IM104" s="19">
        <v>0</v>
      </c>
      <c r="IN104" s="19">
        <v>0</v>
      </c>
      <c r="IO104" s="19">
        <v>0</v>
      </c>
      <c r="IP104" s="19">
        <v>0</v>
      </c>
      <c r="IQ104" s="19">
        <v>0</v>
      </c>
      <c r="IR104" s="19">
        <v>0</v>
      </c>
      <c r="IS104" s="19">
        <v>0</v>
      </c>
      <c r="IT104" s="19">
        <v>0</v>
      </c>
      <c r="IU104" s="19">
        <v>0</v>
      </c>
      <c r="IV104" s="19">
        <v>0</v>
      </c>
      <c r="IW104" s="19">
        <v>0</v>
      </c>
      <c r="IX104" s="19">
        <v>0</v>
      </c>
      <c r="IY104" s="19"/>
      <c r="IZ104" s="19">
        <v>0</v>
      </c>
      <c r="JA104" s="19">
        <v>0</v>
      </c>
      <c r="JB104" s="19">
        <v>0</v>
      </c>
      <c r="JC104" s="19">
        <v>0</v>
      </c>
      <c r="JD104" s="19">
        <v>0</v>
      </c>
      <c r="JE104" s="19">
        <v>0</v>
      </c>
      <c r="JF104" s="19">
        <v>0</v>
      </c>
      <c r="JG104" s="19">
        <v>0</v>
      </c>
      <c r="JH104" s="19">
        <v>0</v>
      </c>
      <c r="JI104" s="19">
        <v>0</v>
      </c>
      <c r="JJ104" s="19">
        <v>0</v>
      </c>
      <c r="JK104" s="19">
        <v>0</v>
      </c>
      <c r="JL104" s="32">
        <v>0</v>
      </c>
      <c r="JM104" s="32">
        <v>0</v>
      </c>
      <c r="JN104" s="32">
        <v>0</v>
      </c>
      <c r="JO104" s="32">
        <v>0</v>
      </c>
      <c r="JP104" s="32">
        <v>0</v>
      </c>
      <c r="JQ104" s="32">
        <v>0</v>
      </c>
      <c r="JR104" s="32">
        <v>0</v>
      </c>
      <c r="JS104" s="32">
        <v>0</v>
      </c>
      <c r="JT104" s="32">
        <v>0</v>
      </c>
      <c r="JU104" s="32">
        <v>0</v>
      </c>
      <c r="JV104" s="32">
        <v>0</v>
      </c>
      <c r="JW104" s="32">
        <v>0</v>
      </c>
      <c r="JX104" s="32">
        <v>0</v>
      </c>
      <c r="JY104" s="32">
        <v>0</v>
      </c>
      <c r="JZ104" s="32">
        <v>0</v>
      </c>
      <c r="KA104" s="32">
        <v>0</v>
      </c>
      <c r="KB104" s="32">
        <v>0</v>
      </c>
      <c r="KC104" s="32">
        <v>0</v>
      </c>
      <c r="KD104" s="32">
        <v>0</v>
      </c>
      <c r="KE104" s="32">
        <v>0</v>
      </c>
      <c r="KF104" s="32">
        <v>0</v>
      </c>
      <c r="KG104" s="32">
        <v>0</v>
      </c>
      <c r="KH104" s="32">
        <v>0</v>
      </c>
      <c r="KI104" s="32">
        <v>0</v>
      </c>
      <c r="KJ104" s="32">
        <v>0</v>
      </c>
      <c r="KK104" s="32">
        <v>0</v>
      </c>
      <c r="KL104" s="19">
        <v>7</v>
      </c>
      <c r="KM104" s="19">
        <v>7</v>
      </c>
      <c r="KN104" s="19">
        <v>7</v>
      </c>
      <c r="KO104" s="19">
        <v>7</v>
      </c>
      <c r="KP104" s="19">
        <v>7</v>
      </c>
      <c r="KQ104" s="19">
        <v>7</v>
      </c>
      <c r="KR104" s="19">
        <v>7</v>
      </c>
      <c r="KS104" s="19">
        <v>7</v>
      </c>
      <c r="KT104" s="19">
        <v>7</v>
      </c>
      <c r="KU104" s="19">
        <v>7</v>
      </c>
      <c r="KV104" s="19">
        <v>7</v>
      </c>
      <c r="KW104" s="19">
        <v>7</v>
      </c>
      <c r="KX104" s="19">
        <v>7</v>
      </c>
      <c r="KY104" s="19">
        <v>7</v>
      </c>
      <c r="KZ104" s="19">
        <v>7</v>
      </c>
      <c r="LA104" s="19">
        <v>7</v>
      </c>
      <c r="LB104" s="19">
        <v>7</v>
      </c>
      <c r="LC104" s="19">
        <v>7</v>
      </c>
      <c r="LD104" s="19">
        <v>7</v>
      </c>
      <c r="LE104" s="19">
        <v>7</v>
      </c>
      <c r="LF104" s="19">
        <v>7</v>
      </c>
      <c r="LG104" s="19">
        <v>7</v>
      </c>
      <c r="LH104" s="19">
        <v>7</v>
      </c>
      <c r="LI104" s="19">
        <v>7</v>
      </c>
      <c r="LJ104" s="19">
        <v>7</v>
      </c>
      <c r="LK104" s="19">
        <v>7</v>
      </c>
      <c r="LL104" s="19">
        <v>7</v>
      </c>
      <c r="LM104" s="19">
        <v>7</v>
      </c>
      <c r="LN104" s="19">
        <v>7</v>
      </c>
      <c r="LO104" s="19">
        <v>7</v>
      </c>
      <c r="LP104" s="19">
        <v>7</v>
      </c>
      <c r="LQ104" s="19">
        <v>7</v>
      </c>
      <c r="LR104" s="19">
        <v>7</v>
      </c>
      <c r="LS104" s="19">
        <v>7</v>
      </c>
      <c r="LT104" s="19">
        <v>7</v>
      </c>
      <c r="LU104" s="19">
        <v>7</v>
      </c>
      <c r="LV104" s="19"/>
      <c r="LW104" s="19"/>
      <c r="LX104" s="19"/>
      <c r="LY104" s="19"/>
      <c r="LZ104" s="19"/>
      <c r="MA104" s="19"/>
      <c r="MB104" s="19"/>
      <c r="MC104" s="19"/>
      <c r="MD104" s="19"/>
      <c r="ME104" s="19"/>
      <c r="MF104" s="19"/>
      <c r="MG104" s="19"/>
    </row>
    <row r="105" spans="1:345">
      <c r="A105" s="12" t="s">
        <v>109</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v>0</v>
      </c>
      <c r="GE105" s="19">
        <v>0</v>
      </c>
      <c r="GF105" s="19">
        <v>0</v>
      </c>
      <c r="GG105" s="19"/>
      <c r="GH105" s="19">
        <v>0</v>
      </c>
      <c r="GI105" s="19">
        <v>0</v>
      </c>
      <c r="GJ105" s="19">
        <v>0</v>
      </c>
      <c r="GK105" s="19">
        <v>0</v>
      </c>
      <c r="GL105" s="19">
        <v>0</v>
      </c>
      <c r="GM105" s="19">
        <v>0</v>
      </c>
      <c r="GN105" s="19">
        <v>0</v>
      </c>
      <c r="GO105" s="19">
        <v>0</v>
      </c>
      <c r="GP105" s="19">
        <v>0</v>
      </c>
      <c r="GQ105" s="19">
        <v>0</v>
      </c>
      <c r="GR105" s="19">
        <v>0</v>
      </c>
      <c r="GS105" s="19">
        <v>0</v>
      </c>
      <c r="GT105" s="19">
        <v>0</v>
      </c>
      <c r="GU105" s="19">
        <v>0</v>
      </c>
      <c r="GV105" s="19">
        <v>0</v>
      </c>
      <c r="GW105" s="19">
        <v>0</v>
      </c>
      <c r="GX105" s="19">
        <v>0</v>
      </c>
      <c r="GY105" s="19">
        <v>0</v>
      </c>
      <c r="GZ105" s="19">
        <v>0</v>
      </c>
      <c r="HA105" s="19">
        <v>0</v>
      </c>
      <c r="HB105" s="19">
        <v>0</v>
      </c>
      <c r="HC105" s="19"/>
      <c r="HD105" s="19">
        <v>0</v>
      </c>
      <c r="HE105" s="19">
        <v>0</v>
      </c>
      <c r="HF105" s="19">
        <v>0</v>
      </c>
      <c r="HG105" s="19">
        <v>0</v>
      </c>
      <c r="HH105" s="19">
        <v>0</v>
      </c>
      <c r="HI105" s="19">
        <v>0</v>
      </c>
      <c r="HJ105" s="19">
        <v>0</v>
      </c>
      <c r="HK105" s="19">
        <v>0</v>
      </c>
      <c r="HL105" s="19">
        <v>0</v>
      </c>
      <c r="HM105" s="19">
        <v>0</v>
      </c>
      <c r="HN105" s="19">
        <v>0</v>
      </c>
      <c r="HO105" s="19">
        <v>0</v>
      </c>
      <c r="HP105" s="19">
        <v>0</v>
      </c>
      <c r="HQ105" s="19"/>
      <c r="HR105" s="19">
        <v>0</v>
      </c>
      <c r="HS105" s="19">
        <v>0</v>
      </c>
      <c r="HT105" s="19">
        <v>0</v>
      </c>
      <c r="HU105" s="19">
        <v>0</v>
      </c>
      <c r="HV105" s="19">
        <v>0</v>
      </c>
      <c r="HW105" s="19">
        <v>0</v>
      </c>
      <c r="HX105" s="19">
        <v>0</v>
      </c>
      <c r="HY105" s="19">
        <v>0</v>
      </c>
      <c r="HZ105" s="19">
        <v>0</v>
      </c>
      <c r="IA105" s="19">
        <v>0</v>
      </c>
      <c r="IB105" s="19">
        <v>0</v>
      </c>
      <c r="IC105" s="19">
        <v>0</v>
      </c>
      <c r="ID105" s="19">
        <v>0</v>
      </c>
      <c r="IE105" s="19">
        <v>0</v>
      </c>
      <c r="IF105" s="19">
        <v>0</v>
      </c>
      <c r="IG105" s="19">
        <v>0</v>
      </c>
      <c r="IH105" s="19">
        <v>0</v>
      </c>
      <c r="II105" s="19">
        <v>0</v>
      </c>
      <c r="IJ105" s="19">
        <v>0</v>
      </c>
      <c r="IK105" s="19">
        <v>0</v>
      </c>
      <c r="IL105" s="19">
        <v>0</v>
      </c>
      <c r="IM105" s="19">
        <v>0</v>
      </c>
      <c r="IN105" s="19">
        <v>0</v>
      </c>
      <c r="IO105" s="19">
        <v>0</v>
      </c>
      <c r="IP105" s="19">
        <v>0</v>
      </c>
      <c r="IQ105" s="19">
        <v>0</v>
      </c>
      <c r="IR105" s="19">
        <v>0</v>
      </c>
      <c r="IS105" s="19">
        <v>0</v>
      </c>
      <c r="IT105" s="19">
        <v>0</v>
      </c>
      <c r="IU105" s="19">
        <v>0</v>
      </c>
      <c r="IV105" s="19">
        <v>0</v>
      </c>
      <c r="IW105" s="19">
        <v>0</v>
      </c>
      <c r="IX105" s="19">
        <v>0</v>
      </c>
      <c r="IY105" s="19"/>
      <c r="IZ105" s="19">
        <v>0</v>
      </c>
      <c r="JA105" s="19">
        <v>0</v>
      </c>
      <c r="JB105" s="19">
        <v>0</v>
      </c>
      <c r="JC105" s="19">
        <v>0</v>
      </c>
      <c r="JD105" s="19">
        <v>0</v>
      </c>
      <c r="JE105" s="19">
        <v>0</v>
      </c>
      <c r="JF105" s="19">
        <v>0</v>
      </c>
      <c r="JG105" s="19">
        <v>0</v>
      </c>
      <c r="JH105" s="19">
        <v>0</v>
      </c>
      <c r="JI105" s="19">
        <v>0</v>
      </c>
      <c r="JJ105" s="19">
        <v>0</v>
      </c>
      <c r="JK105" s="19">
        <v>0</v>
      </c>
      <c r="JL105" s="32">
        <v>0</v>
      </c>
      <c r="JM105" s="32">
        <v>0</v>
      </c>
      <c r="JN105" s="32">
        <v>0</v>
      </c>
      <c r="JO105" s="32">
        <v>0</v>
      </c>
      <c r="JP105" s="32">
        <v>0</v>
      </c>
      <c r="JQ105" s="32">
        <v>0</v>
      </c>
      <c r="JR105" s="32">
        <v>0</v>
      </c>
      <c r="JS105" s="32">
        <v>0</v>
      </c>
      <c r="JT105" s="32">
        <v>0</v>
      </c>
      <c r="JU105" s="32">
        <v>0</v>
      </c>
      <c r="JV105" s="32">
        <v>0</v>
      </c>
      <c r="JW105" s="32">
        <v>0</v>
      </c>
      <c r="JX105" s="32">
        <v>0</v>
      </c>
      <c r="JY105" s="32">
        <v>0</v>
      </c>
      <c r="JZ105" s="32">
        <v>0</v>
      </c>
      <c r="KA105" s="32">
        <v>0</v>
      </c>
      <c r="KB105" s="32">
        <v>0</v>
      </c>
      <c r="KC105" s="32">
        <v>0</v>
      </c>
      <c r="KD105" s="32">
        <v>0</v>
      </c>
      <c r="KE105" s="32">
        <v>0</v>
      </c>
      <c r="KF105" s="32">
        <v>0</v>
      </c>
      <c r="KG105" s="32">
        <v>0</v>
      </c>
      <c r="KH105" s="32">
        <v>0</v>
      </c>
      <c r="KI105" s="32">
        <v>0</v>
      </c>
      <c r="KJ105" s="32">
        <v>0</v>
      </c>
      <c r="KK105" s="32">
        <v>0</v>
      </c>
      <c r="KL105" s="19">
        <v>2</v>
      </c>
      <c r="KM105" s="19">
        <v>2</v>
      </c>
      <c r="KN105" s="19">
        <v>2</v>
      </c>
      <c r="KO105" s="19">
        <v>2</v>
      </c>
      <c r="KP105" s="19">
        <v>2</v>
      </c>
      <c r="KQ105" s="19">
        <v>2</v>
      </c>
      <c r="KR105" s="19">
        <v>2</v>
      </c>
      <c r="KS105" s="19">
        <v>2</v>
      </c>
      <c r="KT105" s="19">
        <v>2</v>
      </c>
      <c r="KU105" s="19">
        <v>2</v>
      </c>
      <c r="KV105" s="19">
        <v>2</v>
      </c>
      <c r="KW105" s="19">
        <v>2</v>
      </c>
      <c r="KX105" s="19">
        <v>2</v>
      </c>
      <c r="KY105" s="19">
        <v>2</v>
      </c>
      <c r="KZ105" s="19">
        <v>2</v>
      </c>
      <c r="LA105" s="19">
        <v>2</v>
      </c>
      <c r="LB105" s="19">
        <v>2</v>
      </c>
      <c r="LC105" s="19">
        <v>2</v>
      </c>
      <c r="LD105" s="19">
        <v>2</v>
      </c>
      <c r="LE105" s="19">
        <v>2</v>
      </c>
      <c r="LF105" s="19">
        <v>2</v>
      </c>
      <c r="LG105" s="19">
        <v>2</v>
      </c>
      <c r="LH105" s="19">
        <v>2</v>
      </c>
      <c r="LI105" s="19">
        <v>2</v>
      </c>
      <c r="LJ105" s="19">
        <v>2</v>
      </c>
      <c r="LK105" s="19">
        <v>2</v>
      </c>
      <c r="LL105" s="19">
        <v>2</v>
      </c>
      <c r="LM105" s="19">
        <v>2</v>
      </c>
      <c r="LN105" s="19">
        <v>2</v>
      </c>
      <c r="LO105" s="19">
        <v>2</v>
      </c>
      <c r="LP105" s="19">
        <v>2</v>
      </c>
      <c r="LQ105" s="19">
        <v>2</v>
      </c>
      <c r="LR105" s="19">
        <v>2</v>
      </c>
      <c r="LS105" s="19">
        <v>2</v>
      </c>
      <c r="LT105" s="19">
        <v>2</v>
      </c>
      <c r="LU105" s="19">
        <v>2</v>
      </c>
      <c r="LV105" s="19"/>
      <c r="LW105" s="19"/>
      <c r="LX105" s="19"/>
      <c r="LY105" s="19"/>
      <c r="LZ105" s="19"/>
      <c r="MA105" s="19"/>
      <c r="MB105" s="19"/>
      <c r="MC105" s="19"/>
      <c r="MD105" s="19"/>
      <c r="ME105" s="19"/>
      <c r="MF105" s="19"/>
      <c r="MG105" s="19"/>
    </row>
    <row r="106" spans="1:345" s="3" customFormat="1">
      <c r="A106" s="3" t="s">
        <v>110</v>
      </c>
      <c r="B106" s="116">
        <f>B103+B104/20+B105/240</f>
        <v>0</v>
      </c>
      <c r="C106" s="116">
        <f t="shared" ref="C106:BN106" si="2420">C103+C104/20+C105/240</f>
        <v>0</v>
      </c>
      <c r="D106" s="116">
        <f t="shared" si="2420"/>
        <v>0</v>
      </c>
      <c r="E106" s="116">
        <f t="shared" si="2420"/>
        <v>0</v>
      </c>
      <c r="F106" s="116">
        <f t="shared" si="2420"/>
        <v>0</v>
      </c>
      <c r="G106" s="116">
        <f t="shared" si="2420"/>
        <v>0</v>
      </c>
      <c r="H106" s="116">
        <f t="shared" si="2420"/>
        <v>0</v>
      </c>
      <c r="I106" s="116">
        <f t="shared" si="2420"/>
        <v>0</v>
      </c>
      <c r="J106" s="116">
        <f t="shared" si="2420"/>
        <v>0</v>
      </c>
      <c r="K106" s="116">
        <f t="shared" si="2420"/>
        <v>0</v>
      </c>
      <c r="L106" s="116">
        <f t="shared" si="2420"/>
        <v>0</v>
      </c>
      <c r="M106" s="116">
        <f t="shared" si="2420"/>
        <v>0</v>
      </c>
      <c r="N106" s="116">
        <f t="shared" si="2420"/>
        <v>0</v>
      </c>
      <c r="O106" s="116">
        <f t="shared" si="2420"/>
        <v>0</v>
      </c>
      <c r="P106" s="116">
        <f t="shared" si="2420"/>
        <v>0</v>
      </c>
      <c r="Q106" s="116">
        <f t="shared" si="2420"/>
        <v>0</v>
      </c>
      <c r="R106" s="116">
        <f t="shared" si="2420"/>
        <v>0</v>
      </c>
      <c r="S106" s="116">
        <f t="shared" si="2420"/>
        <v>0</v>
      </c>
      <c r="T106" s="116">
        <f t="shared" si="2420"/>
        <v>0</v>
      </c>
      <c r="U106" s="116">
        <f t="shared" si="2420"/>
        <v>0</v>
      </c>
      <c r="V106" s="116">
        <f t="shared" si="2420"/>
        <v>0</v>
      </c>
      <c r="W106" s="116">
        <f t="shared" si="2420"/>
        <v>0</v>
      </c>
      <c r="X106" s="116">
        <f t="shared" si="2420"/>
        <v>0</v>
      </c>
      <c r="Y106" s="116">
        <f t="shared" si="2420"/>
        <v>0</v>
      </c>
      <c r="Z106" s="116">
        <f t="shared" si="2420"/>
        <v>0</v>
      </c>
      <c r="AA106" s="116">
        <f t="shared" si="2420"/>
        <v>0</v>
      </c>
      <c r="AB106" s="116">
        <f t="shared" si="2420"/>
        <v>0</v>
      </c>
      <c r="AC106" s="116">
        <f t="shared" si="2420"/>
        <v>0</v>
      </c>
      <c r="AD106" s="116">
        <f t="shared" si="2420"/>
        <v>0</v>
      </c>
      <c r="AE106" s="116">
        <f t="shared" si="2420"/>
        <v>0</v>
      </c>
      <c r="AF106" s="116">
        <f t="shared" si="2420"/>
        <v>0</v>
      </c>
      <c r="AG106" s="116">
        <f t="shared" si="2420"/>
        <v>0</v>
      </c>
      <c r="AH106" s="116">
        <f t="shared" si="2420"/>
        <v>0</v>
      </c>
      <c r="AI106" s="116">
        <f t="shared" si="2420"/>
        <v>0</v>
      </c>
      <c r="AJ106" s="116">
        <f t="shared" si="2420"/>
        <v>0</v>
      </c>
      <c r="AK106" s="116">
        <f t="shared" si="2420"/>
        <v>0</v>
      </c>
      <c r="AL106" s="116">
        <f t="shared" si="2420"/>
        <v>0</v>
      </c>
      <c r="AM106" s="116">
        <f t="shared" si="2420"/>
        <v>0</v>
      </c>
      <c r="AN106" s="116">
        <f t="shared" si="2420"/>
        <v>0</v>
      </c>
      <c r="AO106" s="116">
        <f t="shared" si="2420"/>
        <v>0</v>
      </c>
      <c r="AP106" s="116">
        <f t="shared" si="2420"/>
        <v>0</v>
      </c>
      <c r="AQ106" s="116">
        <f t="shared" si="2420"/>
        <v>0</v>
      </c>
      <c r="AR106" s="116">
        <f t="shared" si="2420"/>
        <v>0</v>
      </c>
      <c r="AS106" s="116">
        <f t="shared" si="2420"/>
        <v>0</v>
      </c>
      <c r="AT106" s="116">
        <f t="shared" si="2420"/>
        <v>0</v>
      </c>
      <c r="AU106" s="116">
        <f t="shared" si="2420"/>
        <v>0</v>
      </c>
      <c r="AV106" s="116">
        <f t="shared" si="2420"/>
        <v>0</v>
      </c>
      <c r="AW106" s="116">
        <f t="shared" si="2420"/>
        <v>0</v>
      </c>
      <c r="AX106" s="116">
        <f t="shared" si="2420"/>
        <v>0</v>
      </c>
      <c r="AY106" s="116">
        <f t="shared" si="2420"/>
        <v>0</v>
      </c>
      <c r="AZ106" s="116">
        <f t="shared" si="2420"/>
        <v>0</v>
      </c>
      <c r="BA106" s="116">
        <f t="shared" si="2420"/>
        <v>0</v>
      </c>
      <c r="BB106" s="116">
        <f t="shared" si="2420"/>
        <v>0</v>
      </c>
      <c r="BC106" s="116">
        <f t="shared" si="2420"/>
        <v>0</v>
      </c>
      <c r="BD106" s="116">
        <f t="shared" si="2420"/>
        <v>0</v>
      </c>
      <c r="BE106" s="116">
        <f t="shared" si="2420"/>
        <v>0</v>
      </c>
      <c r="BF106" s="116">
        <f t="shared" si="2420"/>
        <v>0</v>
      </c>
      <c r="BG106" s="116">
        <f t="shared" si="2420"/>
        <v>0</v>
      </c>
      <c r="BH106" s="116">
        <f t="shared" si="2420"/>
        <v>0</v>
      </c>
      <c r="BI106" s="116">
        <f t="shared" si="2420"/>
        <v>0</v>
      </c>
      <c r="BJ106" s="116">
        <f t="shared" si="2420"/>
        <v>0</v>
      </c>
      <c r="BK106" s="116">
        <f t="shared" si="2420"/>
        <v>0</v>
      </c>
      <c r="BL106" s="116">
        <f t="shared" si="2420"/>
        <v>0</v>
      </c>
      <c r="BM106" s="116">
        <f t="shared" si="2420"/>
        <v>0</v>
      </c>
      <c r="BN106" s="116">
        <f t="shared" si="2420"/>
        <v>0</v>
      </c>
      <c r="BO106" s="116">
        <f t="shared" ref="BO106:DZ106" si="2421">BO103+BO104/20+BO105/240</f>
        <v>0</v>
      </c>
      <c r="BP106" s="116">
        <f t="shared" si="2421"/>
        <v>0</v>
      </c>
      <c r="BQ106" s="116">
        <f t="shared" si="2421"/>
        <v>0</v>
      </c>
      <c r="BR106" s="116">
        <f t="shared" si="2421"/>
        <v>0</v>
      </c>
      <c r="BS106" s="116">
        <f t="shared" si="2421"/>
        <v>0</v>
      </c>
      <c r="BT106" s="116">
        <f t="shared" si="2421"/>
        <v>0</v>
      </c>
      <c r="BU106" s="116">
        <f t="shared" si="2421"/>
        <v>0</v>
      </c>
      <c r="BV106" s="116">
        <f t="shared" si="2421"/>
        <v>0</v>
      </c>
      <c r="BW106" s="116">
        <f t="shared" si="2421"/>
        <v>0</v>
      </c>
      <c r="BX106" s="116">
        <f t="shared" si="2421"/>
        <v>0</v>
      </c>
      <c r="BY106" s="116">
        <f t="shared" si="2421"/>
        <v>0</v>
      </c>
      <c r="BZ106" s="116">
        <f t="shared" si="2421"/>
        <v>0</v>
      </c>
      <c r="CA106" s="116">
        <f t="shared" si="2421"/>
        <v>0</v>
      </c>
      <c r="CB106" s="116">
        <f t="shared" si="2421"/>
        <v>0</v>
      </c>
      <c r="CC106" s="116">
        <f t="shared" si="2421"/>
        <v>0</v>
      </c>
      <c r="CD106" s="116">
        <f t="shared" si="2421"/>
        <v>0</v>
      </c>
      <c r="CE106" s="116">
        <f t="shared" si="2421"/>
        <v>0</v>
      </c>
      <c r="CF106" s="116">
        <f t="shared" si="2421"/>
        <v>0</v>
      </c>
      <c r="CG106" s="116">
        <f t="shared" si="2421"/>
        <v>0</v>
      </c>
      <c r="CH106" s="116">
        <f t="shared" si="2421"/>
        <v>0</v>
      </c>
      <c r="CI106" s="116">
        <f t="shared" si="2421"/>
        <v>0</v>
      </c>
      <c r="CJ106" s="116">
        <f t="shared" si="2421"/>
        <v>0</v>
      </c>
      <c r="CK106" s="116">
        <f t="shared" si="2421"/>
        <v>0</v>
      </c>
      <c r="CL106" s="116">
        <f t="shared" si="2421"/>
        <v>0</v>
      </c>
      <c r="CM106" s="116">
        <f t="shared" si="2421"/>
        <v>0</v>
      </c>
      <c r="CN106" s="116">
        <f t="shared" si="2421"/>
        <v>0</v>
      </c>
      <c r="CO106" s="116">
        <f t="shared" si="2421"/>
        <v>0</v>
      </c>
      <c r="CP106" s="116">
        <f t="shared" si="2421"/>
        <v>0</v>
      </c>
      <c r="CQ106" s="116">
        <f t="shared" si="2421"/>
        <v>0</v>
      </c>
      <c r="CR106" s="116">
        <f t="shared" si="2421"/>
        <v>0</v>
      </c>
      <c r="CS106" s="116">
        <f t="shared" si="2421"/>
        <v>0</v>
      </c>
      <c r="CT106" s="116">
        <f t="shared" si="2421"/>
        <v>0</v>
      </c>
      <c r="CU106" s="116">
        <f t="shared" si="2421"/>
        <v>0</v>
      </c>
      <c r="CV106" s="116">
        <f t="shared" si="2421"/>
        <v>0</v>
      </c>
      <c r="CW106" s="116">
        <f t="shared" si="2421"/>
        <v>0</v>
      </c>
      <c r="CX106" s="116">
        <f t="shared" si="2421"/>
        <v>0</v>
      </c>
      <c r="CY106" s="116">
        <f t="shared" si="2421"/>
        <v>0</v>
      </c>
      <c r="CZ106" s="116">
        <f t="shared" si="2421"/>
        <v>0</v>
      </c>
      <c r="DA106" s="116">
        <f t="shared" si="2421"/>
        <v>0</v>
      </c>
      <c r="DB106" s="116">
        <f t="shared" si="2421"/>
        <v>0</v>
      </c>
      <c r="DC106" s="116">
        <f t="shared" si="2421"/>
        <v>0</v>
      </c>
      <c r="DD106" s="116">
        <f t="shared" si="2421"/>
        <v>0</v>
      </c>
      <c r="DE106" s="116">
        <f t="shared" si="2421"/>
        <v>0</v>
      </c>
      <c r="DF106" s="116">
        <f t="shared" si="2421"/>
        <v>0</v>
      </c>
      <c r="DG106" s="116">
        <f t="shared" si="2421"/>
        <v>0</v>
      </c>
      <c r="DH106" s="116">
        <f t="shared" si="2421"/>
        <v>0</v>
      </c>
      <c r="DI106" s="116">
        <f t="shared" si="2421"/>
        <v>0</v>
      </c>
      <c r="DJ106" s="116">
        <f t="shared" si="2421"/>
        <v>0</v>
      </c>
      <c r="DK106" s="116">
        <f t="shared" si="2421"/>
        <v>0</v>
      </c>
      <c r="DL106" s="116">
        <f t="shared" si="2421"/>
        <v>0</v>
      </c>
      <c r="DM106" s="116">
        <f t="shared" si="2421"/>
        <v>0</v>
      </c>
      <c r="DN106" s="116">
        <f t="shared" si="2421"/>
        <v>0</v>
      </c>
      <c r="DO106" s="116">
        <f t="shared" si="2421"/>
        <v>0</v>
      </c>
      <c r="DP106" s="116">
        <f t="shared" si="2421"/>
        <v>0</v>
      </c>
      <c r="DQ106" s="116">
        <f t="shared" si="2421"/>
        <v>0</v>
      </c>
      <c r="DR106" s="116">
        <f t="shared" si="2421"/>
        <v>0</v>
      </c>
      <c r="DS106" s="116">
        <f t="shared" si="2421"/>
        <v>0</v>
      </c>
      <c r="DT106" s="116">
        <f t="shared" si="2421"/>
        <v>0</v>
      </c>
      <c r="DU106" s="116">
        <f t="shared" si="2421"/>
        <v>0</v>
      </c>
      <c r="DV106" s="116">
        <f t="shared" si="2421"/>
        <v>0</v>
      </c>
      <c r="DW106" s="116">
        <f t="shared" si="2421"/>
        <v>0</v>
      </c>
      <c r="DX106" s="116">
        <f t="shared" si="2421"/>
        <v>0</v>
      </c>
      <c r="DY106" s="116">
        <f t="shared" si="2421"/>
        <v>0</v>
      </c>
      <c r="DZ106" s="116">
        <f t="shared" si="2421"/>
        <v>0</v>
      </c>
      <c r="EA106" s="116">
        <f t="shared" ref="EA106:GH106" si="2422">EA103+EA104/20+EA105/240</f>
        <v>0</v>
      </c>
      <c r="EB106" s="116">
        <f t="shared" si="2422"/>
        <v>0</v>
      </c>
      <c r="EC106" s="116">
        <f t="shared" si="2422"/>
        <v>0</v>
      </c>
      <c r="ED106" s="116">
        <f t="shared" si="2422"/>
        <v>0</v>
      </c>
      <c r="EE106" s="116">
        <f t="shared" si="2422"/>
        <v>0</v>
      </c>
      <c r="EF106" s="116">
        <f t="shared" si="2422"/>
        <v>0</v>
      </c>
      <c r="EG106" s="116">
        <f t="shared" si="2422"/>
        <v>0</v>
      </c>
      <c r="EH106" s="116">
        <f t="shared" si="2422"/>
        <v>0</v>
      </c>
      <c r="EI106" s="116">
        <f t="shared" si="2422"/>
        <v>0</v>
      </c>
      <c r="EJ106" s="116">
        <f t="shared" si="2422"/>
        <v>0</v>
      </c>
      <c r="EK106" s="116">
        <f t="shared" si="2422"/>
        <v>0</v>
      </c>
      <c r="EL106" s="116">
        <f t="shared" si="2422"/>
        <v>0</v>
      </c>
      <c r="EM106" s="116">
        <f t="shared" si="2422"/>
        <v>0</v>
      </c>
      <c r="EN106" s="116">
        <f t="shared" si="2422"/>
        <v>0</v>
      </c>
      <c r="EO106" s="116">
        <f t="shared" si="2422"/>
        <v>0</v>
      </c>
      <c r="EP106" s="116">
        <f t="shared" si="2422"/>
        <v>0</v>
      </c>
      <c r="EQ106" s="116">
        <f t="shared" si="2422"/>
        <v>0</v>
      </c>
      <c r="ER106" s="116">
        <f t="shared" si="2422"/>
        <v>0</v>
      </c>
      <c r="ES106" s="116">
        <f t="shared" si="2422"/>
        <v>0</v>
      </c>
      <c r="ET106" s="116">
        <f t="shared" si="2422"/>
        <v>0</v>
      </c>
      <c r="EU106" s="116">
        <f t="shared" si="2422"/>
        <v>0</v>
      </c>
      <c r="EV106" s="116">
        <f t="shared" si="2422"/>
        <v>0</v>
      </c>
      <c r="EW106" s="116">
        <f t="shared" si="2422"/>
        <v>0</v>
      </c>
      <c r="EX106" s="116">
        <f t="shared" si="2422"/>
        <v>0</v>
      </c>
      <c r="EY106" s="116">
        <f t="shared" si="2422"/>
        <v>0</v>
      </c>
      <c r="EZ106" s="116">
        <f t="shared" si="2422"/>
        <v>0</v>
      </c>
      <c r="FA106" s="116">
        <f t="shared" si="2422"/>
        <v>0</v>
      </c>
      <c r="FB106" s="116">
        <f t="shared" si="2422"/>
        <v>0</v>
      </c>
      <c r="FC106" s="116">
        <f t="shared" si="2422"/>
        <v>0</v>
      </c>
      <c r="FD106" s="116">
        <f t="shared" si="2422"/>
        <v>0</v>
      </c>
      <c r="FE106" s="116">
        <f t="shared" si="2422"/>
        <v>0</v>
      </c>
      <c r="FF106" s="116">
        <f t="shared" si="2422"/>
        <v>0</v>
      </c>
      <c r="FG106" s="116">
        <f t="shared" si="2422"/>
        <v>0</v>
      </c>
      <c r="FH106" s="116">
        <f t="shared" si="2422"/>
        <v>0</v>
      </c>
      <c r="FI106" s="116">
        <f t="shared" si="2422"/>
        <v>0</v>
      </c>
      <c r="FJ106" s="116">
        <f t="shared" si="2422"/>
        <v>0</v>
      </c>
      <c r="FK106" s="116">
        <f t="shared" si="2422"/>
        <v>0</v>
      </c>
      <c r="FL106" s="116">
        <f t="shared" si="2422"/>
        <v>0</v>
      </c>
      <c r="FM106" s="116">
        <f t="shared" si="2422"/>
        <v>0</v>
      </c>
      <c r="FN106" s="116">
        <f t="shared" si="2422"/>
        <v>0</v>
      </c>
      <c r="FO106" s="116">
        <f t="shared" si="2422"/>
        <v>0</v>
      </c>
      <c r="FP106" s="116">
        <f t="shared" si="2422"/>
        <v>0</v>
      </c>
      <c r="FQ106" s="116">
        <f t="shared" si="2422"/>
        <v>0</v>
      </c>
      <c r="FR106" s="116">
        <f t="shared" si="2422"/>
        <v>0</v>
      </c>
      <c r="FS106" s="116">
        <f t="shared" si="2422"/>
        <v>0</v>
      </c>
      <c r="FT106" s="116">
        <f t="shared" si="2422"/>
        <v>0</v>
      </c>
      <c r="FU106" s="116">
        <f t="shared" si="2422"/>
        <v>0</v>
      </c>
      <c r="FV106" s="116">
        <f t="shared" si="2422"/>
        <v>0</v>
      </c>
      <c r="FW106" s="116">
        <f t="shared" si="2422"/>
        <v>0</v>
      </c>
      <c r="FX106" s="116">
        <f t="shared" si="2422"/>
        <v>0</v>
      </c>
      <c r="FY106" s="116">
        <f t="shared" si="2422"/>
        <v>0</v>
      </c>
      <c r="FZ106" s="116">
        <f t="shared" si="2422"/>
        <v>0</v>
      </c>
      <c r="GA106" s="116">
        <f t="shared" si="2422"/>
        <v>0</v>
      </c>
      <c r="GB106" s="116">
        <f t="shared" si="2422"/>
        <v>0</v>
      </c>
      <c r="GC106" s="116">
        <f t="shared" si="2422"/>
        <v>0</v>
      </c>
      <c r="GD106" s="116">
        <f t="shared" si="2422"/>
        <v>1950</v>
      </c>
      <c r="GE106" s="116">
        <f t="shared" ref="GE106:GF106" si="2423">GE103+GE104/20+GE105/240</f>
        <v>1950</v>
      </c>
      <c r="GF106" s="116">
        <f t="shared" si="2423"/>
        <v>1950</v>
      </c>
      <c r="GG106" s="116">
        <f t="shared" si="2422"/>
        <v>0</v>
      </c>
      <c r="GH106" s="116">
        <f t="shared" si="2422"/>
        <v>1950</v>
      </c>
      <c r="GI106" s="116">
        <f t="shared" ref="GI106:GJ106" si="2424">GI103+GI104/20+GI105/240</f>
        <v>1950</v>
      </c>
      <c r="GJ106" s="116">
        <f t="shared" si="2424"/>
        <v>1950</v>
      </c>
      <c r="GK106" s="116">
        <f t="shared" ref="GK106:GL106" si="2425">GK103+GK104/20+GK105/240</f>
        <v>1950</v>
      </c>
      <c r="GL106" s="116">
        <f t="shared" si="2425"/>
        <v>1950</v>
      </c>
      <c r="GM106" s="116">
        <f t="shared" ref="GM106:GN106" si="2426">GM103+GM104/20+GM105/240</f>
        <v>1950</v>
      </c>
      <c r="GN106" s="116">
        <f t="shared" si="2426"/>
        <v>1950</v>
      </c>
      <c r="GO106" s="116">
        <f t="shared" ref="GO106:GP106" si="2427">GO103+GO104/20+GO105/240</f>
        <v>1950</v>
      </c>
      <c r="GP106" s="116">
        <f t="shared" si="2427"/>
        <v>1950</v>
      </c>
      <c r="GQ106" s="116">
        <f t="shared" ref="GQ106:GR106" si="2428">GQ103+GQ104/20+GQ105/240</f>
        <v>1950</v>
      </c>
      <c r="GR106" s="116">
        <f t="shared" si="2428"/>
        <v>1950</v>
      </c>
      <c r="GS106" s="116">
        <f t="shared" ref="GS106:GT106" si="2429">GS103+GS104/20+GS105/240</f>
        <v>1950</v>
      </c>
      <c r="GT106" s="116">
        <f t="shared" si="2429"/>
        <v>1950</v>
      </c>
      <c r="GU106" s="116">
        <f t="shared" ref="GU106:GV106" si="2430">GU103+GU104/20+GU105/240</f>
        <v>1950</v>
      </c>
      <c r="GV106" s="116">
        <f t="shared" si="2430"/>
        <v>1950</v>
      </c>
      <c r="GW106" s="116">
        <f t="shared" ref="GW106:GX106" si="2431">GW103+GW104/20+GW105/240</f>
        <v>1950</v>
      </c>
      <c r="GX106" s="116">
        <f t="shared" si="2431"/>
        <v>1950</v>
      </c>
      <c r="GY106" s="116">
        <f t="shared" ref="GY106:GZ106" si="2432">GY103+GY104/20+GY105/240</f>
        <v>1950</v>
      </c>
      <c r="GZ106" s="116">
        <f t="shared" si="2432"/>
        <v>1950</v>
      </c>
      <c r="HA106" s="116">
        <f t="shared" ref="HA106:HB106" si="2433">HA103+HA104/20+HA105/240</f>
        <v>1950</v>
      </c>
      <c r="HB106" s="116">
        <f t="shared" si="2433"/>
        <v>1950</v>
      </c>
      <c r="HC106" s="116">
        <f t="shared" ref="HC106:HR106" si="2434">HC103+HC104/20+HC105/240</f>
        <v>0</v>
      </c>
      <c r="HD106" s="116">
        <f t="shared" si="2434"/>
        <v>1950</v>
      </c>
      <c r="HE106" s="116">
        <f t="shared" ref="HE106:HF106" si="2435">HE103+HE104/20+HE105/240</f>
        <v>1950</v>
      </c>
      <c r="HF106" s="116">
        <f t="shared" si="2435"/>
        <v>1950</v>
      </c>
      <c r="HG106" s="116">
        <f t="shared" ref="HG106" si="2436">HG103+HG104/20+HG105/240</f>
        <v>1950</v>
      </c>
      <c r="HH106" s="116">
        <f t="shared" si="2434"/>
        <v>1950</v>
      </c>
      <c r="HI106" s="116">
        <f t="shared" ref="HI106:HJ106" si="2437">HI103+HI104/20+HI105/240</f>
        <v>1950</v>
      </c>
      <c r="HJ106" s="116">
        <f t="shared" si="2437"/>
        <v>1950</v>
      </c>
      <c r="HK106" s="116">
        <f t="shared" ref="HK106:HL106" si="2438">HK103+HK104/20+HK105/240</f>
        <v>1950</v>
      </c>
      <c r="HL106" s="116">
        <f t="shared" si="2438"/>
        <v>1950</v>
      </c>
      <c r="HM106" s="116">
        <f t="shared" ref="HM106:HN106" si="2439">HM103+HM104/20+HM105/240</f>
        <v>1950</v>
      </c>
      <c r="HN106" s="116">
        <f t="shared" si="2439"/>
        <v>1950</v>
      </c>
      <c r="HO106" s="116">
        <f t="shared" ref="HO106:HP106" si="2440">HO103+HO104/20+HO105/240</f>
        <v>1950</v>
      </c>
      <c r="HP106" s="116">
        <f t="shared" si="2440"/>
        <v>1950</v>
      </c>
      <c r="HQ106" s="116">
        <f t="shared" si="2434"/>
        <v>0</v>
      </c>
      <c r="HR106" s="116">
        <f t="shared" si="2434"/>
        <v>1950</v>
      </c>
      <c r="HS106" s="116">
        <f t="shared" ref="HS106:HT106" si="2441">HS103+HS104/20+HS105/240</f>
        <v>1950</v>
      </c>
      <c r="HT106" s="116">
        <f t="shared" si="2441"/>
        <v>1950</v>
      </c>
      <c r="HU106" s="116">
        <f t="shared" ref="HU106:HV106" si="2442">HU103+HU104/20+HU105/240</f>
        <v>1950</v>
      </c>
      <c r="HV106" s="116">
        <f t="shared" si="2442"/>
        <v>1950</v>
      </c>
      <c r="HW106" s="116">
        <f t="shared" ref="HW106:HX106" si="2443">HW103+HW104/20+HW105/240</f>
        <v>1950</v>
      </c>
      <c r="HX106" s="116">
        <f t="shared" si="2443"/>
        <v>1950</v>
      </c>
      <c r="HY106" s="116">
        <f t="shared" ref="HY106:HZ106" si="2444">HY103+HY104/20+HY105/240</f>
        <v>1950</v>
      </c>
      <c r="HZ106" s="116">
        <f t="shared" si="2444"/>
        <v>1950</v>
      </c>
      <c r="IA106" s="116">
        <f t="shared" ref="IA106:IB106" si="2445">IA103+IA104/20+IA105/240</f>
        <v>1950</v>
      </c>
      <c r="IB106" s="116">
        <f t="shared" si="2445"/>
        <v>1950</v>
      </c>
      <c r="IC106" s="116">
        <f t="shared" ref="IC106:ID106" si="2446">IC103+IC104/20+IC105/240</f>
        <v>1950</v>
      </c>
      <c r="ID106" s="116">
        <f t="shared" si="2446"/>
        <v>1950</v>
      </c>
      <c r="IE106" s="116">
        <f t="shared" ref="IE106:IF106" si="2447">IE103+IE104/20+IE105/240</f>
        <v>1950</v>
      </c>
      <c r="IF106" s="116">
        <f t="shared" si="2447"/>
        <v>1950</v>
      </c>
      <c r="IG106" s="116">
        <f t="shared" ref="IG106:IH106" si="2448">IG103+IG104/20+IG105/240</f>
        <v>1950</v>
      </c>
      <c r="IH106" s="116">
        <f t="shared" si="2448"/>
        <v>1950</v>
      </c>
      <c r="II106" s="116">
        <f t="shared" ref="II106:IJ106" si="2449">II103+II104/20+II105/240</f>
        <v>1950</v>
      </c>
      <c r="IJ106" s="116">
        <f t="shared" si="2449"/>
        <v>1950</v>
      </c>
      <c r="IK106" s="116">
        <f t="shared" ref="IK106:IL106" si="2450">IK103+IK104/20+IK105/240</f>
        <v>1950</v>
      </c>
      <c r="IL106" s="116">
        <f t="shared" si="2450"/>
        <v>1950</v>
      </c>
      <c r="IM106" s="116">
        <f t="shared" ref="IM106:IN106" si="2451">IM103+IM104/20+IM105/240</f>
        <v>1950</v>
      </c>
      <c r="IN106" s="116">
        <f t="shared" si="2451"/>
        <v>1950</v>
      </c>
      <c r="IO106" s="116">
        <f t="shared" ref="IO106:IP106" si="2452">IO103+IO104/20+IO105/240</f>
        <v>1950</v>
      </c>
      <c r="IP106" s="116">
        <f t="shared" si="2452"/>
        <v>1950</v>
      </c>
      <c r="IQ106" s="116">
        <f t="shared" ref="IQ106:IR106" si="2453">IQ103+IQ104/20+IQ105/240</f>
        <v>1950</v>
      </c>
      <c r="IR106" s="116">
        <f t="shared" si="2453"/>
        <v>1950</v>
      </c>
      <c r="IS106" s="116">
        <f t="shared" ref="IS106:IT106" si="2454">IS103+IS104/20+IS105/240</f>
        <v>1950</v>
      </c>
      <c r="IT106" s="116">
        <f t="shared" si="2454"/>
        <v>1950</v>
      </c>
      <c r="IU106" s="116">
        <f t="shared" ref="IU106:IV106" si="2455">IU103+IU104/20+IU105/240</f>
        <v>1950</v>
      </c>
      <c r="IV106" s="116">
        <f t="shared" si="2455"/>
        <v>1950</v>
      </c>
      <c r="IW106" s="116">
        <f t="shared" ref="IW106:IX106" si="2456">IW103+IW104/20+IW105/240</f>
        <v>1950</v>
      </c>
      <c r="IX106" s="116">
        <f t="shared" si="2456"/>
        <v>1950</v>
      </c>
      <c r="IY106" s="116">
        <f t="shared" ref="IY106:LJ106" si="2457">IY103+IY104/20+IY105/240</f>
        <v>0</v>
      </c>
      <c r="IZ106" s="116">
        <f t="shared" si="2457"/>
        <v>1950</v>
      </c>
      <c r="JA106" s="116">
        <f t="shared" ref="JA106:JB106" si="2458">JA103+JA104/20+JA105/240</f>
        <v>1950</v>
      </c>
      <c r="JB106" s="116">
        <f t="shared" si="2458"/>
        <v>1950</v>
      </c>
      <c r="JC106" s="116">
        <f t="shared" ref="JC106:JD106" si="2459">JC103+JC104/20+JC105/240</f>
        <v>1950</v>
      </c>
      <c r="JD106" s="116">
        <f t="shared" si="2459"/>
        <v>1950</v>
      </c>
      <c r="JE106" s="116">
        <f t="shared" ref="JE106:JF106" si="2460">JE103+JE104/20+JE105/240</f>
        <v>1950</v>
      </c>
      <c r="JF106" s="116">
        <f t="shared" si="2460"/>
        <v>1950</v>
      </c>
      <c r="JG106" s="116">
        <f t="shared" ref="JG106:JH106" si="2461">JG103+JG104/20+JG105/240</f>
        <v>1950</v>
      </c>
      <c r="JH106" s="116">
        <f t="shared" si="2461"/>
        <v>1950</v>
      </c>
      <c r="JI106" s="116">
        <f t="shared" ref="JI106:JJ106" si="2462">JI103+JI104/20+JI105/240</f>
        <v>1950</v>
      </c>
      <c r="JJ106" s="116">
        <f t="shared" si="2462"/>
        <v>1950</v>
      </c>
      <c r="JK106" s="116">
        <f t="shared" ref="JK106" si="2463">JK103+JK104/20+JK105/240</f>
        <v>1950</v>
      </c>
      <c r="JL106" s="116">
        <v>1950</v>
      </c>
      <c r="JM106" s="116">
        <v>1950</v>
      </c>
      <c r="JN106" s="116">
        <v>1950</v>
      </c>
      <c r="JO106" s="116">
        <v>1950</v>
      </c>
      <c r="JP106" s="116">
        <v>1950</v>
      </c>
      <c r="JQ106" s="116">
        <v>1950</v>
      </c>
      <c r="JR106" s="116">
        <v>1950</v>
      </c>
      <c r="JS106" s="116">
        <v>1950</v>
      </c>
      <c r="JT106" s="116">
        <v>1950</v>
      </c>
      <c r="JU106" s="116">
        <v>1950</v>
      </c>
      <c r="JV106" s="116">
        <v>1950</v>
      </c>
      <c r="JW106" s="116">
        <v>1950</v>
      </c>
      <c r="JX106" s="116">
        <v>1950</v>
      </c>
      <c r="JY106" s="116">
        <v>1950</v>
      </c>
      <c r="JZ106" s="116">
        <v>1950</v>
      </c>
      <c r="KA106" s="116">
        <v>1950</v>
      </c>
      <c r="KB106" s="116">
        <v>1950</v>
      </c>
      <c r="KC106" s="116">
        <v>1950</v>
      </c>
      <c r="KD106" s="116">
        <f t="shared" si="2457"/>
        <v>1950</v>
      </c>
      <c r="KE106" s="116">
        <f t="shared" ref="KE106:KF106" si="2464">KE103+KE104/20+KE105/240</f>
        <v>1950</v>
      </c>
      <c r="KF106" s="116">
        <f t="shared" si="2464"/>
        <v>1950</v>
      </c>
      <c r="KG106" s="116">
        <f t="shared" ref="KG106:KH106" si="2465">KG103+KG104/20+KG105/240</f>
        <v>1950</v>
      </c>
      <c r="KH106" s="116">
        <f t="shared" si="2465"/>
        <v>1950</v>
      </c>
      <c r="KI106" s="116">
        <f t="shared" ref="KI106:KJ106" si="2466">KI103+KI104/20+KI105/240</f>
        <v>1950</v>
      </c>
      <c r="KJ106" s="116">
        <f t="shared" si="2466"/>
        <v>1950</v>
      </c>
      <c r="KK106" s="116">
        <f t="shared" ref="KK106" si="2467">KK103+KK104/20+KK105/240</f>
        <v>1950</v>
      </c>
      <c r="KL106" s="116">
        <f t="shared" si="2457"/>
        <v>3133.3583333333331</v>
      </c>
      <c r="KM106" s="116">
        <f t="shared" ref="KM106:KN106" si="2468">KM103+KM104/20+KM105/240</f>
        <v>3133.3583333333331</v>
      </c>
      <c r="KN106" s="116">
        <f t="shared" si="2468"/>
        <v>3133.3583333333331</v>
      </c>
      <c r="KO106" s="116">
        <f t="shared" ref="KO106:KP106" si="2469">KO103+KO104/20+KO105/240</f>
        <v>3133.3583333333331</v>
      </c>
      <c r="KP106" s="116">
        <f t="shared" si="2469"/>
        <v>3133.3583333333331</v>
      </c>
      <c r="KQ106" s="116">
        <f t="shared" ref="KQ106:KR106" si="2470">KQ103+KQ104/20+KQ105/240</f>
        <v>3133.3583333333331</v>
      </c>
      <c r="KR106" s="116">
        <f t="shared" si="2470"/>
        <v>3133.3583333333331</v>
      </c>
      <c r="KS106" s="116">
        <f t="shared" ref="KS106:KT106" si="2471">KS103+KS104/20+KS105/240</f>
        <v>3133.3583333333331</v>
      </c>
      <c r="KT106" s="116">
        <f t="shared" si="2471"/>
        <v>3133.3583333333331</v>
      </c>
      <c r="KU106" s="116">
        <f t="shared" ref="KU106:KV106" si="2472">KU103+KU104/20+KU105/240</f>
        <v>3133.3583333333331</v>
      </c>
      <c r="KV106" s="116">
        <f t="shared" si="2472"/>
        <v>3133.3583333333331</v>
      </c>
      <c r="KW106" s="116">
        <f t="shared" ref="KW106:KX106" si="2473">KW103+KW104/20+KW105/240</f>
        <v>3133.3583333333331</v>
      </c>
      <c r="KX106" s="116">
        <f t="shared" si="2473"/>
        <v>3133.3583333333331</v>
      </c>
      <c r="KY106" s="116">
        <f t="shared" ref="KY106:KZ106" si="2474">KY103+KY104/20+KY105/240</f>
        <v>3133.3583333333331</v>
      </c>
      <c r="KZ106" s="116">
        <f t="shared" si="2474"/>
        <v>3133.3583333333331</v>
      </c>
      <c r="LA106" s="116">
        <f t="shared" ref="LA106:LB106" si="2475">LA103+LA104/20+LA105/240</f>
        <v>3133.3583333333331</v>
      </c>
      <c r="LB106" s="116">
        <f t="shared" si="2475"/>
        <v>3133.3583333333331</v>
      </c>
      <c r="LC106" s="116">
        <f t="shared" si="2457"/>
        <v>3133.3583333333331</v>
      </c>
      <c r="LD106" s="116">
        <f t="shared" si="2457"/>
        <v>3133.3583333333331</v>
      </c>
      <c r="LE106" s="116">
        <f t="shared" si="2457"/>
        <v>3133.3583333333331</v>
      </c>
      <c r="LF106" s="116">
        <f t="shared" si="2457"/>
        <v>3133.3583333333331</v>
      </c>
      <c r="LG106" s="116">
        <f t="shared" si="2457"/>
        <v>3133.3583333333331</v>
      </c>
      <c r="LH106" s="116">
        <f t="shared" ref="LH106" si="2476">LH103+LH104/20+LH105/240</f>
        <v>3133.3583333333331</v>
      </c>
      <c r="LI106" s="116">
        <f t="shared" si="2457"/>
        <v>3133.3583333333331</v>
      </c>
      <c r="LJ106" s="116">
        <f t="shared" si="2457"/>
        <v>3133.3583333333331</v>
      </c>
      <c r="LK106" s="116">
        <f t="shared" ref="LK106:MG106" si="2477">LK103+LK104/20+LK105/240</f>
        <v>3133.3583333333331</v>
      </c>
      <c r="LL106" s="116">
        <f t="shared" ref="LL106" si="2478">LL103+LL104/20+LL105/240</f>
        <v>3133.3583333333331</v>
      </c>
      <c r="LM106" s="116">
        <f t="shared" si="2477"/>
        <v>3133.3583333333331</v>
      </c>
      <c r="LN106" s="116">
        <f t="shared" ref="LN106" si="2479">LN103+LN104/20+LN105/240</f>
        <v>3133.3583333333331</v>
      </c>
      <c r="LO106" s="116">
        <f t="shared" si="2477"/>
        <v>3133.3583333333331</v>
      </c>
      <c r="LP106" s="116">
        <f t="shared" si="2477"/>
        <v>3133.3583333333331</v>
      </c>
      <c r="LQ106" s="116">
        <f t="shared" ref="LQ106" si="2480">LQ103+LQ104/20+LQ105/240</f>
        <v>3133.3583333333331</v>
      </c>
      <c r="LR106" s="116">
        <f t="shared" si="2477"/>
        <v>3133.3583333333331</v>
      </c>
      <c r="LS106" s="116">
        <f t="shared" si="2477"/>
        <v>3133.3583333333331</v>
      </c>
      <c r="LT106" s="116">
        <f t="shared" si="2477"/>
        <v>3133.3583333333331</v>
      </c>
      <c r="LU106" s="116">
        <f t="shared" si="2477"/>
        <v>3133.3583333333331</v>
      </c>
      <c r="LV106" s="116">
        <f t="shared" si="2477"/>
        <v>0</v>
      </c>
      <c r="LW106" s="116">
        <f t="shared" si="2477"/>
        <v>0</v>
      </c>
      <c r="LX106" s="116">
        <f t="shared" si="2477"/>
        <v>0</v>
      </c>
      <c r="LY106" s="116">
        <f t="shared" si="2477"/>
        <v>0</v>
      </c>
      <c r="LZ106" s="116">
        <f t="shared" si="2477"/>
        <v>0</v>
      </c>
      <c r="MA106" s="116">
        <f t="shared" si="2477"/>
        <v>0</v>
      </c>
      <c r="MB106" s="116">
        <f t="shared" si="2477"/>
        <v>0</v>
      </c>
      <c r="MC106" s="116">
        <f t="shared" si="2477"/>
        <v>0</v>
      </c>
      <c r="MD106" s="116">
        <f t="shared" si="2477"/>
        <v>0</v>
      </c>
      <c r="ME106" s="116">
        <f t="shared" si="2477"/>
        <v>0</v>
      </c>
      <c r="MF106" s="116">
        <f t="shared" si="2477"/>
        <v>0</v>
      </c>
      <c r="MG106" s="116">
        <f t="shared" si="2477"/>
        <v>0</v>
      </c>
    </row>
    <row r="107" spans="1:345">
      <c r="A107" s="12" t="s">
        <v>135</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v>5068</v>
      </c>
      <c r="GE107" s="19">
        <v>5068</v>
      </c>
      <c r="GF107" s="19">
        <v>5068</v>
      </c>
      <c r="GG107" s="19"/>
      <c r="GH107" s="19">
        <v>5068</v>
      </c>
      <c r="GI107" s="19">
        <v>5068</v>
      </c>
      <c r="GJ107" s="19">
        <v>5068</v>
      </c>
      <c r="GK107" s="19">
        <v>5068</v>
      </c>
      <c r="GL107" s="19">
        <v>5068</v>
      </c>
      <c r="GM107" s="19">
        <v>5068</v>
      </c>
      <c r="GN107" s="19">
        <v>5068</v>
      </c>
      <c r="GO107" s="19">
        <v>5068</v>
      </c>
      <c r="GP107" s="19">
        <v>5068</v>
      </c>
      <c r="GQ107" s="19">
        <v>5068</v>
      </c>
      <c r="GR107" s="19">
        <v>5068</v>
      </c>
      <c r="GS107" s="19">
        <v>5068</v>
      </c>
      <c r="GT107" s="19">
        <v>5068</v>
      </c>
      <c r="GU107" s="19">
        <v>5068</v>
      </c>
      <c r="GV107" s="19">
        <v>5068</v>
      </c>
      <c r="GW107" s="19">
        <v>5075</v>
      </c>
      <c r="GX107" s="19">
        <v>5075</v>
      </c>
      <c r="GY107" s="19">
        <v>5075</v>
      </c>
      <c r="GZ107" s="19">
        <v>5075</v>
      </c>
      <c r="HA107" s="19">
        <v>5075</v>
      </c>
      <c r="HB107" s="19">
        <v>5075</v>
      </c>
      <c r="HC107" s="19"/>
      <c r="HD107" s="19">
        <v>5075</v>
      </c>
      <c r="HE107" s="19">
        <v>5075</v>
      </c>
      <c r="HF107" s="19">
        <v>5075</v>
      </c>
      <c r="HG107" s="19">
        <v>5075</v>
      </c>
      <c r="HH107" s="19">
        <v>5075</v>
      </c>
      <c r="HI107" s="19">
        <v>5075</v>
      </c>
      <c r="HJ107" s="19">
        <v>5075</v>
      </c>
      <c r="HK107" s="19">
        <v>5075</v>
      </c>
      <c r="HL107" s="19">
        <v>5075</v>
      </c>
      <c r="HM107" s="19">
        <v>5075</v>
      </c>
      <c r="HN107" s="19">
        <v>5075</v>
      </c>
      <c r="HO107" s="19">
        <v>5075</v>
      </c>
      <c r="HP107" s="19">
        <v>5075</v>
      </c>
      <c r="HQ107" s="19"/>
      <c r="HR107" s="19">
        <v>5075</v>
      </c>
      <c r="HS107" s="19">
        <v>5075</v>
      </c>
      <c r="HT107" s="19">
        <v>5075</v>
      </c>
      <c r="HU107" s="19">
        <v>5075</v>
      </c>
      <c r="HV107" s="19">
        <v>5075</v>
      </c>
      <c r="HW107" s="19">
        <v>5075</v>
      </c>
      <c r="HX107" s="19">
        <v>5075</v>
      </c>
      <c r="HY107" s="19">
        <v>5075</v>
      </c>
      <c r="HZ107" s="19">
        <v>5075</v>
      </c>
      <c r="IA107" s="19">
        <v>5075</v>
      </c>
      <c r="IB107" s="19">
        <v>5075</v>
      </c>
      <c r="IC107" s="19">
        <v>5075</v>
      </c>
      <c r="ID107" s="19">
        <v>5075</v>
      </c>
      <c r="IE107" s="19">
        <v>5075</v>
      </c>
      <c r="IF107" s="19">
        <v>5075</v>
      </c>
      <c r="IG107" s="19">
        <v>5075</v>
      </c>
      <c r="IH107" s="19">
        <v>5075</v>
      </c>
      <c r="II107" s="19">
        <v>5075</v>
      </c>
      <c r="IJ107" s="19">
        <v>5075</v>
      </c>
      <c r="IK107" s="19">
        <v>5075</v>
      </c>
      <c r="IL107" s="19">
        <v>5075</v>
      </c>
      <c r="IM107" s="19">
        <v>5075</v>
      </c>
      <c r="IN107" s="19">
        <v>5075</v>
      </c>
      <c r="IO107" s="19">
        <v>5075</v>
      </c>
      <c r="IP107" s="19">
        <v>5075</v>
      </c>
      <c r="IQ107" s="19">
        <v>5075</v>
      </c>
      <c r="IR107" s="19">
        <v>5075</v>
      </c>
      <c r="IS107" s="19">
        <v>5075</v>
      </c>
      <c r="IT107" s="19">
        <v>5075</v>
      </c>
      <c r="IU107" s="19">
        <v>5075</v>
      </c>
      <c r="IV107" s="19">
        <v>5075</v>
      </c>
      <c r="IW107" s="19">
        <v>5075</v>
      </c>
      <c r="IX107" s="19">
        <v>5075</v>
      </c>
      <c r="IY107" s="19"/>
      <c r="IZ107" s="19">
        <v>5075</v>
      </c>
      <c r="JA107" s="19">
        <v>5075</v>
      </c>
      <c r="JB107" s="19">
        <v>5075</v>
      </c>
      <c r="JC107" s="19">
        <v>5075</v>
      </c>
      <c r="JD107" s="19">
        <v>5075</v>
      </c>
      <c r="JE107" s="19">
        <v>5075</v>
      </c>
      <c r="JF107" s="19">
        <v>5075</v>
      </c>
      <c r="JG107" s="19">
        <v>5075</v>
      </c>
      <c r="JH107" s="19">
        <v>5075</v>
      </c>
      <c r="JI107" s="19">
        <v>5075</v>
      </c>
      <c r="JJ107" s="19">
        <v>5075</v>
      </c>
      <c r="JK107" s="19">
        <v>5075</v>
      </c>
      <c r="JL107" s="32">
        <v>5075</v>
      </c>
      <c r="JM107" s="32">
        <v>5075</v>
      </c>
      <c r="JN107" s="32">
        <v>5075</v>
      </c>
      <c r="JO107" s="32">
        <v>5075</v>
      </c>
      <c r="JP107" s="32">
        <v>5075</v>
      </c>
      <c r="JQ107" s="32">
        <v>5075</v>
      </c>
      <c r="JR107" s="32">
        <v>5075</v>
      </c>
      <c r="JS107" s="32">
        <v>5075</v>
      </c>
      <c r="JT107" s="32">
        <v>5075</v>
      </c>
      <c r="JU107" s="32">
        <v>5075</v>
      </c>
      <c r="JV107" s="32">
        <v>5075</v>
      </c>
      <c r="JW107" s="32">
        <v>5075</v>
      </c>
      <c r="JX107" s="32">
        <v>5075</v>
      </c>
      <c r="JY107" s="32">
        <v>5075</v>
      </c>
      <c r="JZ107" s="32">
        <v>5075</v>
      </c>
      <c r="KA107" s="32">
        <v>5075</v>
      </c>
      <c r="KB107" s="32">
        <v>5075</v>
      </c>
      <c r="KC107" s="32">
        <v>5075</v>
      </c>
      <c r="KD107" s="32">
        <v>5075</v>
      </c>
      <c r="KE107" s="32">
        <v>5075</v>
      </c>
      <c r="KF107" s="32">
        <v>5075</v>
      </c>
      <c r="KG107" s="32">
        <v>5075</v>
      </c>
      <c r="KH107" s="32">
        <v>5075</v>
      </c>
      <c r="KI107" s="32">
        <v>5075</v>
      </c>
      <c r="KJ107" s="32">
        <v>5075</v>
      </c>
      <c r="KK107" s="32">
        <v>5075</v>
      </c>
      <c r="KL107" s="32">
        <v>5075</v>
      </c>
      <c r="KM107" s="32">
        <v>5075</v>
      </c>
      <c r="KN107" s="32">
        <v>5075</v>
      </c>
      <c r="KO107" s="32">
        <v>5075</v>
      </c>
      <c r="KP107" s="32">
        <v>5075</v>
      </c>
      <c r="KQ107" s="32">
        <v>5075</v>
      </c>
      <c r="KR107" s="32">
        <v>5075</v>
      </c>
      <c r="KS107" s="32">
        <v>5075</v>
      </c>
      <c r="KT107" s="32">
        <v>5075</v>
      </c>
      <c r="KU107" s="32">
        <v>5075</v>
      </c>
      <c r="KV107" s="32">
        <v>5075</v>
      </c>
      <c r="KW107" s="32">
        <v>5075</v>
      </c>
      <c r="KX107" s="32">
        <v>5075</v>
      </c>
      <c r="KY107" s="32">
        <v>5075</v>
      </c>
      <c r="KZ107" s="32">
        <v>5075</v>
      </c>
      <c r="LA107" s="32">
        <v>5075</v>
      </c>
      <c r="LB107" s="32">
        <v>5075</v>
      </c>
      <c r="LC107" s="32">
        <v>5075</v>
      </c>
      <c r="LD107" s="32">
        <v>5075</v>
      </c>
      <c r="LE107" s="32">
        <v>5075</v>
      </c>
      <c r="LF107" s="32">
        <v>5075</v>
      </c>
      <c r="LG107" s="32">
        <v>5075</v>
      </c>
      <c r="LH107" s="19"/>
      <c r="LI107" s="19"/>
      <c r="LJ107" s="19"/>
      <c r="LK107" s="19"/>
      <c r="LL107" s="19"/>
      <c r="LM107" s="19"/>
      <c r="LN107" s="19"/>
      <c r="LO107" s="19"/>
      <c r="LP107" s="19"/>
      <c r="LQ107" s="19"/>
      <c r="LR107" s="19"/>
      <c r="LS107" s="19"/>
      <c r="LT107" s="19"/>
      <c r="LU107" s="19"/>
      <c r="LV107" s="19"/>
      <c r="LW107" s="19"/>
      <c r="LX107" s="19"/>
      <c r="LY107" s="19"/>
      <c r="LZ107" s="19"/>
      <c r="MA107" s="19"/>
      <c r="MB107" s="19"/>
      <c r="MC107" s="19"/>
      <c r="MD107" s="19"/>
      <c r="ME107" s="19"/>
      <c r="MF107" s="19"/>
      <c r="MG107" s="19"/>
    </row>
    <row r="108" spans="1:345">
      <c r="A108" s="12" t="s">
        <v>136</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v>5</v>
      </c>
      <c r="GE108" s="19">
        <v>5</v>
      </c>
      <c r="GF108" s="19">
        <v>5</v>
      </c>
      <c r="GG108" s="19"/>
      <c r="GH108" s="19">
        <v>5</v>
      </c>
      <c r="GI108" s="19">
        <v>5</v>
      </c>
      <c r="GJ108" s="19">
        <v>5</v>
      </c>
      <c r="GK108" s="19">
        <v>5</v>
      </c>
      <c r="GL108" s="19">
        <v>5</v>
      </c>
      <c r="GM108" s="19">
        <v>5</v>
      </c>
      <c r="GN108" s="19">
        <v>5</v>
      </c>
      <c r="GO108" s="19">
        <v>5</v>
      </c>
      <c r="GP108" s="19">
        <v>5</v>
      </c>
      <c r="GQ108" s="19">
        <v>5</v>
      </c>
      <c r="GR108" s="19">
        <v>5</v>
      </c>
      <c r="GS108" s="19">
        <v>5</v>
      </c>
      <c r="GT108" s="19">
        <v>5</v>
      </c>
      <c r="GU108" s="19">
        <v>5</v>
      </c>
      <c r="GV108" s="19">
        <v>5</v>
      </c>
      <c r="GW108" s="19">
        <v>9</v>
      </c>
      <c r="GX108" s="19">
        <v>9</v>
      </c>
      <c r="GY108" s="19">
        <v>9</v>
      </c>
      <c r="GZ108" s="19">
        <v>9</v>
      </c>
      <c r="HA108" s="19">
        <v>9</v>
      </c>
      <c r="HB108" s="19">
        <v>9</v>
      </c>
      <c r="HC108" s="19"/>
      <c r="HD108" s="19">
        <v>9</v>
      </c>
      <c r="HE108" s="19">
        <v>9</v>
      </c>
      <c r="HF108" s="19">
        <v>9</v>
      </c>
      <c r="HG108" s="19">
        <v>9</v>
      </c>
      <c r="HH108" s="19">
        <v>9</v>
      </c>
      <c r="HI108" s="19">
        <v>9</v>
      </c>
      <c r="HJ108" s="19">
        <v>9</v>
      </c>
      <c r="HK108" s="19">
        <v>9</v>
      </c>
      <c r="HL108" s="19">
        <v>9</v>
      </c>
      <c r="HM108" s="19">
        <v>9</v>
      </c>
      <c r="HN108" s="19">
        <v>9</v>
      </c>
      <c r="HO108" s="19">
        <v>9</v>
      </c>
      <c r="HP108" s="19">
        <v>9</v>
      </c>
      <c r="HQ108" s="19"/>
      <c r="HR108" s="19">
        <v>9</v>
      </c>
      <c r="HS108" s="19">
        <v>9</v>
      </c>
      <c r="HT108" s="19">
        <v>9</v>
      </c>
      <c r="HU108" s="19">
        <v>9</v>
      </c>
      <c r="HV108" s="19">
        <v>9</v>
      </c>
      <c r="HW108" s="19">
        <v>9</v>
      </c>
      <c r="HX108" s="19">
        <v>9</v>
      </c>
      <c r="HY108" s="19">
        <v>9</v>
      </c>
      <c r="HZ108" s="19">
        <v>9</v>
      </c>
      <c r="IA108" s="19">
        <v>9</v>
      </c>
      <c r="IB108" s="19">
        <v>9</v>
      </c>
      <c r="IC108" s="19">
        <v>9</v>
      </c>
      <c r="ID108" s="19">
        <v>9</v>
      </c>
      <c r="IE108" s="19">
        <v>9</v>
      </c>
      <c r="IF108" s="19">
        <v>9</v>
      </c>
      <c r="IG108" s="19">
        <v>9</v>
      </c>
      <c r="IH108" s="19">
        <v>9</v>
      </c>
      <c r="II108" s="19">
        <v>9</v>
      </c>
      <c r="IJ108" s="19">
        <v>9</v>
      </c>
      <c r="IK108" s="19">
        <v>9</v>
      </c>
      <c r="IL108" s="19">
        <v>9</v>
      </c>
      <c r="IM108" s="19">
        <v>9</v>
      </c>
      <c r="IN108" s="19">
        <v>9</v>
      </c>
      <c r="IO108" s="19">
        <v>9</v>
      </c>
      <c r="IP108" s="19">
        <v>9</v>
      </c>
      <c r="IQ108" s="19">
        <v>9</v>
      </c>
      <c r="IR108" s="19">
        <v>9</v>
      </c>
      <c r="IS108" s="19">
        <v>9</v>
      </c>
      <c r="IT108" s="19">
        <v>9</v>
      </c>
      <c r="IU108" s="19">
        <v>9</v>
      </c>
      <c r="IV108" s="19">
        <v>9</v>
      </c>
      <c r="IW108" s="19">
        <v>9</v>
      </c>
      <c r="IX108" s="19">
        <v>9</v>
      </c>
      <c r="IY108" s="19"/>
      <c r="IZ108" s="19">
        <v>9</v>
      </c>
      <c r="JA108" s="19">
        <v>9</v>
      </c>
      <c r="JB108" s="19">
        <v>9</v>
      </c>
      <c r="JC108" s="19">
        <v>9</v>
      </c>
      <c r="JD108" s="19">
        <v>9</v>
      </c>
      <c r="JE108" s="19">
        <v>9</v>
      </c>
      <c r="JF108" s="19">
        <v>9</v>
      </c>
      <c r="JG108" s="19">
        <v>9</v>
      </c>
      <c r="JH108" s="19">
        <v>9</v>
      </c>
      <c r="JI108" s="19">
        <v>9</v>
      </c>
      <c r="JJ108" s="19">
        <v>9</v>
      </c>
      <c r="JK108" s="19">
        <v>9</v>
      </c>
      <c r="JL108" s="32">
        <v>9</v>
      </c>
      <c r="JM108" s="32">
        <v>9</v>
      </c>
      <c r="JN108" s="32">
        <v>9</v>
      </c>
      <c r="JO108" s="32">
        <v>9</v>
      </c>
      <c r="JP108" s="32">
        <v>9</v>
      </c>
      <c r="JQ108" s="32">
        <v>9</v>
      </c>
      <c r="JR108" s="32">
        <v>9</v>
      </c>
      <c r="JS108" s="32">
        <v>9</v>
      </c>
      <c r="JT108" s="32">
        <v>9</v>
      </c>
      <c r="JU108" s="32">
        <v>9</v>
      </c>
      <c r="JV108" s="32">
        <v>9</v>
      </c>
      <c r="JW108" s="32">
        <v>9</v>
      </c>
      <c r="JX108" s="32">
        <v>9</v>
      </c>
      <c r="JY108" s="32">
        <v>9</v>
      </c>
      <c r="JZ108" s="32">
        <v>9</v>
      </c>
      <c r="KA108" s="32">
        <v>9</v>
      </c>
      <c r="KB108" s="32">
        <v>9</v>
      </c>
      <c r="KC108" s="32">
        <v>9</v>
      </c>
      <c r="KD108" s="32">
        <v>9</v>
      </c>
      <c r="KE108" s="32">
        <v>9</v>
      </c>
      <c r="KF108" s="32">
        <v>9</v>
      </c>
      <c r="KG108" s="32">
        <v>9</v>
      </c>
      <c r="KH108" s="32">
        <v>9</v>
      </c>
      <c r="KI108" s="32">
        <v>9</v>
      </c>
      <c r="KJ108" s="32">
        <v>9</v>
      </c>
      <c r="KK108" s="32">
        <v>9</v>
      </c>
      <c r="KL108" s="32">
        <v>9</v>
      </c>
      <c r="KM108" s="32">
        <v>9</v>
      </c>
      <c r="KN108" s="32">
        <v>9</v>
      </c>
      <c r="KO108" s="32">
        <v>9</v>
      </c>
      <c r="KP108" s="32">
        <v>9</v>
      </c>
      <c r="KQ108" s="32">
        <v>9</v>
      </c>
      <c r="KR108" s="32">
        <v>9</v>
      </c>
      <c r="KS108" s="32">
        <v>9</v>
      </c>
      <c r="KT108" s="32">
        <v>9</v>
      </c>
      <c r="KU108" s="32">
        <v>9</v>
      </c>
      <c r="KV108" s="32">
        <v>9</v>
      </c>
      <c r="KW108" s="32">
        <v>9</v>
      </c>
      <c r="KX108" s="32">
        <v>9</v>
      </c>
      <c r="KY108" s="32">
        <v>9</v>
      </c>
      <c r="KZ108" s="32">
        <v>9</v>
      </c>
      <c r="LA108" s="32">
        <v>9</v>
      </c>
      <c r="LB108" s="32">
        <v>9</v>
      </c>
      <c r="LC108" s="32">
        <v>9</v>
      </c>
      <c r="LD108" s="32">
        <v>9</v>
      </c>
      <c r="LE108" s="32">
        <v>9</v>
      </c>
      <c r="LF108" s="32">
        <v>9</v>
      </c>
      <c r="LG108" s="32">
        <v>9</v>
      </c>
      <c r="LH108" s="19"/>
      <c r="LI108" s="19"/>
      <c r="LJ108" s="19"/>
      <c r="LK108" s="19"/>
      <c r="LL108" s="19"/>
      <c r="LM108" s="19"/>
      <c r="LN108" s="19"/>
      <c r="LO108" s="19"/>
      <c r="LP108" s="19"/>
      <c r="LQ108" s="19"/>
      <c r="LR108" s="19"/>
      <c r="LS108" s="19"/>
      <c r="LT108" s="19"/>
      <c r="LU108" s="19"/>
      <c r="LV108" s="19"/>
      <c r="LW108" s="19"/>
      <c r="LX108" s="19"/>
      <c r="LY108" s="19"/>
      <c r="LZ108" s="19"/>
      <c r="MA108" s="19"/>
      <c r="MB108" s="19"/>
      <c r="MC108" s="19"/>
      <c r="MD108" s="19"/>
      <c r="ME108" s="19"/>
      <c r="MF108" s="19"/>
      <c r="MG108" s="19"/>
    </row>
    <row r="109" spans="1:345">
      <c r="A109" s="12" t="s">
        <v>137</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v>3</v>
      </c>
      <c r="GE109" s="19">
        <v>3</v>
      </c>
      <c r="GF109" s="19">
        <v>3</v>
      </c>
      <c r="GG109" s="19"/>
      <c r="GH109" s="19">
        <v>3</v>
      </c>
      <c r="GI109" s="19">
        <v>3</v>
      </c>
      <c r="GJ109" s="19">
        <v>3</v>
      </c>
      <c r="GK109" s="19">
        <v>3</v>
      </c>
      <c r="GL109" s="19">
        <v>3</v>
      </c>
      <c r="GM109" s="19">
        <v>3</v>
      </c>
      <c r="GN109" s="19">
        <v>3</v>
      </c>
      <c r="GO109" s="19">
        <v>3</v>
      </c>
      <c r="GP109" s="19">
        <v>3</v>
      </c>
      <c r="GQ109" s="19">
        <v>3</v>
      </c>
      <c r="GR109" s="19">
        <v>3</v>
      </c>
      <c r="GS109" s="19">
        <v>3</v>
      </c>
      <c r="GT109" s="19">
        <v>3</v>
      </c>
      <c r="GU109" s="19">
        <v>3</v>
      </c>
      <c r="GV109" s="19">
        <v>3</v>
      </c>
      <c r="GW109" s="19">
        <v>3</v>
      </c>
      <c r="GX109" s="19">
        <v>3</v>
      </c>
      <c r="GY109" s="19">
        <v>3</v>
      </c>
      <c r="GZ109" s="19">
        <v>3</v>
      </c>
      <c r="HA109" s="19">
        <v>3</v>
      </c>
      <c r="HB109" s="19">
        <v>3</v>
      </c>
      <c r="HC109" s="19"/>
      <c r="HD109" s="19">
        <v>3</v>
      </c>
      <c r="HE109" s="19">
        <v>3</v>
      </c>
      <c r="HF109" s="19">
        <v>3</v>
      </c>
      <c r="HG109" s="19">
        <v>3</v>
      </c>
      <c r="HH109" s="19">
        <v>3</v>
      </c>
      <c r="HI109" s="19">
        <v>3</v>
      </c>
      <c r="HJ109" s="19">
        <v>3</v>
      </c>
      <c r="HK109" s="19">
        <v>3</v>
      </c>
      <c r="HL109" s="19">
        <v>3</v>
      </c>
      <c r="HM109" s="19">
        <v>3</v>
      </c>
      <c r="HN109" s="19">
        <v>3</v>
      </c>
      <c r="HO109" s="19">
        <v>3</v>
      </c>
      <c r="HP109" s="19">
        <v>3</v>
      </c>
      <c r="HQ109" s="19"/>
      <c r="HR109" s="19">
        <v>3</v>
      </c>
      <c r="HS109" s="19">
        <v>3</v>
      </c>
      <c r="HT109" s="19">
        <v>3</v>
      </c>
      <c r="HU109" s="19">
        <v>3</v>
      </c>
      <c r="HV109" s="19">
        <v>3</v>
      </c>
      <c r="HW109" s="19">
        <v>3</v>
      </c>
      <c r="HX109" s="19">
        <v>3</v>
      </c>
      <c r="HY109" s="19">
        <v>3</v>
      </c>
      <c r="HZ109" s="19">
        <v>3</v>
      </c>
      <c r="IA109" s="19">
        <v>3</v>
      </c>
      <c r="IB109" s="19">
        <v>3</v>
      </c>
      <c r="IC109" s="19">
        <v>3</v>
      </c>
      <c r="ID109" s="19">
        <v>3</v>
      </c>
      <c r="IE109" s="19">
        <v>3</v>
      </c>
      <c r="IF109" s="19">
        <v>3</v>
      </c>
      <c r="IG109" s="19">
        <v>3</v>
      </c>
      <c r="IH109" s="19">
        <v>3</v>
      </c>
      <c r="II109" s="19">
        <v>3</v>
      </c>
      <c r="IJ109" s="19">
        <v>3</v>
      </c>
      <c r="IK109" s="19">
        <v>3</v>
      </c>
      <c r="IL109" s="19">
        <v>3</v>
      </c>
      <c r="IM109" s="19">
        <v>3</v>
      </c>
      <c r="IN109" s="19">
        <v>3</v>
      </c>
      <c r="IO109" s="19">
        <v>3</v>
      </c>
      <c r="IP109" s="19">
        <v>3</v>
      </c>
      <c r="IQ109" s="19">
        <v>3</v>
      </c>
      <c r="IR109" s="19">
        <v>3</v>
      </c>
      <c r="IS109" s="19">
        <v>3</v>
      </c>
      <c r="IT109" s="19">
        <v>3</v>
      </c>
      <c r="IU109" s="19">
        <v>3</v>
      </c>
      <c r="IV109" s="19">
        <v>3</v>
      </c>
      <c r="IW109" s="19">
        <v>3</v>
      </c>
      <c r="IX109" s="19">
        <v>3</v>
      </c>
      <c r="IY109" s="19"/>
      <c r="IZ109" s="19">
        <v>3</v>
      </c>
      <c r="JA109" s="19">
        <v>3</v>
      </c>
      <c r="JB109" s="19">
        <v>3</v>
      </c>
      <c r="JC109" s="19">
        <v>3</v>
      </c>
      <c r="JD109" s="19">
        <v>3</v>
      </c>
      <c r="JE109" s="19">
        <v>3</v>
      </c>
      <c r="JF109" s="19">
        <v>3</v>
      </c>
      <c r="JG109" s="19">
        <v>3</v>
      </c>
      <c r="JH109" s="19">
        <v>3</v>
      </c>
      <c r="JI109" s="19">
        <v>3</v>
      </c>
      <c r="JJ109" s="19">
        <v>3</v>
      </c>
      <c r="JK109" s="19">
        <v>3</v>
      </c>
      <c r="JL109" s="32">
        <v>3</v>
      </c>
      <c r="JM109" s="32">
        <v>3</v>
      </c>
      <c r="JN109" s="32">
        <v>3</v>
      </c>
      <c r="JO109" s="32">
        <v>3</v>
      </c>
      <c r="JP109" s="32">
        <v>3</v>
      </c>
      <c r="JQ109" s="32">
        <v>3</v>
      </c>
      <c r="JR109" s="32">
        <v>3</v>
      </c>
      <c r="JS109" s="32">
        <v>3</v>
      </c>
      <c r="JT109" s="32">
        <v>3</v>
      </c>
      <c r="JU109" s="32">
        <v>3</v>
      </c>
      <c r="JV109" s="32">
        <v>3</v>
      </c>
      <c r="JW109" s="32">
        <v>3</v>
      </c>
      <c r="JX109" s="32">
        <v>3</v>
      </c>
      <c r="JY109" s="32">
        <v>3</v>
      </c>
      <c r="JZ109" s="32">
        <v>3</v>
      </c>
      <c r="KA109" s="32">
        <v>3</v>
      </c>
      <c r="KB109" s="32">
        <v>3</v>
      </c>
      <c r="KC109" s="32">
        <v>3</v>
      </c>
      <c r="KD109" s="32">
        <v>3</v>
      </c>
      <c r="KE109" s="32">
        <v>3</v>
      </c>
      <c r="KF109" s="32">
        <v>3</v>
      </c>
      <c r="KG109" s="32">
        <v>3</v>
      </c>
      <c r="KH109" s="32">
        <v>3</v>
      </c>
      <c r="KI109" s="32">
        <v>3</v>
      </c>
      <c r="KJ109" s="32">
        <v>3</v>
      </c>
      <c r="KK109" s="32">
        <v>3</v>
      </c>
      <c r="KL109" s="32">
        <v>3</v>
      </c>
      <c r="KM109" s="32">
        <v>3</v>
      </c>
      <c r="KN109" s="32">
        <v>3</v>
      </c>
      <c r="KO109" s="32">
        <v>3</v>
      </c>
      <c r="KP109" s="32">
        <v>3</v>
      </c>
      <c r="KQ109" s="32">
        <v>3</v>
      </c>
      <c r="KR109" s="32">
        <v>3</v>
      </c>
      <c r="KS109" s="32">
        <v>3</v>
      </c>
      <c r="KT109" s="32">
        <v>3</v>
      </c>
      <c r="KU109" s="32">
        <v>3</v>
      </c>
      <c r="KV109" s="32">
        <v>3</v>
      </c>
      <c r="KW109" s="32">
        <v>3</v>
      </c>
      <c r="KX109" s="32">
        <v>3</v>
      </c>
      <c r="KY109" s="32">
        <v>3</v>
      </c>
      <c r="KZ109" s="32">
        <v>3</v>
      </c>
      <c r="LA109" s="32">
        <v>3</v>
      </c>
      <c r="LB109" s="32">
        <v>3</v>
      </c>
      <c r="LC109" s="32">
        <v>3</v>
      </c>
      <c r="LD109" s="32">
        <v>3</v>
      </c>
      <c r="LE109" s="32">
        <v>3</v>
      </c>
      <c r="LF109" s="32">
        <v>3</v>
      </c>
      <c r="LG109" s="32">
        <v>3</v>
      </c>
      <c r="LH109" s="19"/>
      <c r="LI109" s="19"/>
      <c r="LJ109" s="19"/>
      <c r="LK109" s="19"/>
      <c r="LL109" s="19"/>
      <c r="LM109" s="19"/>
      <c r="LN109" s="19"/>
      <c r="LO109" s="19"/>
      <c r="LP109" s="19"/>
      <c r="LQ109" s="19"/>
      <c r="LR109" s="19"/>
      <c r="LS109" s="19"/>
      <c r="LT109" s="19"/>
      <c r="LU109" s="19"/>
      <c r="LV109" s="19"/>
      <c r="LW109" s="19"/>
      <c r="LX109" s="19"/>
      <c r="LY109" s="19"/>
      <c r="LZ109" s="19"/>
      <c r="MA109" s="19"/>
      <c r="MB109" s="19"/>
      <c r="MC109" s="19"/>
      <c r="MD109" s="19"/>
      <c r="ME109" s="19"/>
      <c r="MF109" s="19"/>
      <c r="MG109" s="19"/>
    </row>
    <row r="110" spans="1:345" s="3" customFormat="1">
      <c r="A110" s="3" t="s">
        <v>138</v>
      </c>
      <c r="B110" s="116">
        <f>B107+B108/20+B109/240</f>
        <v>0</v>
      </c>
      <c r="C110" s="116">
        <f t="shared" ref="C110:BN110" si="2481">C107+C108/20+C109/240</f>
        <v>0</v>
      </c>
      <c r="D110" s="116">
        <f t="shared" si="2481"/>
        <v>0</v>
      </c>
      <c r="E110" s="116">
        <f t="shared" si="2481"/>
        <v>0</v>
      </c>
      <c r="F110" s="116">
        <f t="shared" si="2481"/>
        <v>0</v>
      </c>
      <c r="G110" s="116">
        <f t="shared" si="2481"/>
        <v>0</v>
      </c>
      <c r="H110" s="116">
        <f t="shared" si="2481"/>
        <v>0</v>
      </c>
      <c r="I110" s="116">
        <f t="shared" si="2481"/>
        <v>0</v>
      </c>
      <c r="J110" s="116">
        <f t="shared" si="2481"/>
        <v>0</v>
      </c>
      <c r="K110" s="116">
        <f t="shared" si="2481"/>
        <v>0</v>
      </c>
      <c r="L110" s="116">
        <f t="shared" si="2481"/>
        <v>0</v>
      </c>
      <c r="M110" s="116">
        <f t="shared" si="2481"/>
        <v>0</v>
      </c>
      <c r="N110" s="116">
        <f t="shared" si="2481"/>
        <v>0</v>
      </c>
      <c r="O110" s="116">
        <f t="shared" si="2481"/>
        <v>0</v>
      </c>
      <c r="P110" s="116">
        <f t="shared" si="2481"/>
        <v>0</v>
      </c>
      <c r="Q110" s="116">
        <f t="shared" si="2481"/>
        <v>0</v>
      </c>
      <c r="R110" s="116">
        <f t="shared" si="2481"/>
        <v>0</v>
      </c>
      <c r="S110" s="116">
        <f t="shared" si="2481"/>
        <v>0</v>
      </c>
      <c r="T110" s="116">
        <f t="shared" si="2481"/>
        <v>0</v>
      </c>
      <c r="U110" s="116">
        <f t="shared" si="2481"/>
        <v>0</v>
      </c>
      <c r="V110" s="116">
        <f t="shared" si="2481"/>
        <v>0</v>
      </c>
      <c r="W110" s="116">
        <f t="shared" si="2481"/>
        <v>0</v>
      </c>
      <c r="X110" s="116">
        <f t="shared" si="2481"/>
        <v>0</v>
      </c>
      <c r="Y110" s="116">
        <f t="shared" si="2481"/>
        <v>0</v>
      </c>
      <c r="Z110" s="116">
        <f t="shared" si="2481"/>
        <v>0</v>
      </c>
      <c r="AA110" s="116">
        <f t="shared" si="2481"/>
        <v>0</v>
      </c>
      <c r="AB110" s="116">
        <f t="shared" si="2481"/>
        <v>0</v>
      </c>
      <c r="AC110" s="116">
        <f t="shared" si="2481"/>
        <v>0</v>
      </c>
      <c r="AD110" s="116">
        <f t="shared" si="2481"/>
        <v>0</v>
      </c>
      <c r="AE110" s="116">
        <f t="shared" si="2481"/>
        <v>0</v>
      </c>
      <c r="AF110" s="116">
        <f t="shared" si="2481"/>
        <v>0</v>
      </c>
      <c r="AG110" s="116">
        <f t="shared" si="2481"/>
        <v>0</v>
      </c>
      <c r="AH110" s="116">
        <f t="shared" si="2481"/>
        <v>0</v>
      </c>
      <c r="AI110" s="116">
        <f t="shared" si="2481"/>
        <v>0</v>
      </c>
      <c r="AJ110" s="116">
        <f t="shared" si="2481"/>
        <v>0</v>
      </c>
      <c r="AK110" s="116">
        <f t="shared" si="2481"/>
        <v>0</v>
      </c>
      <c r="AL110" s="116">
        <f t="shared" si="2481"/>
        <v>0</v>
      </c>
      <c r="AM110" s="116">
        <f t="shared" si="2481"/>
        <v>0</v>
      </c>
      <c r="AN110" s="116">
        <f t="shared" si="2481"/>
        <v>0</v>
      </c>
      <c r="AO110" s="116">
        <f t="shared" si="2481"/>
        <v>0</v>
      </c>
      <c r="AP110" s="116">
        <f t="shared" si="2481"/>
        <v>0</v>
      </c>
      <c r="AQ110" s="116">
        <f t="shared" si="2481"/>
        <v>0</v>
      </c>
      <c r="AR110" s="116">
        <f t="shared" si="2481"/>
        <v>0</v>
      </c>
      <c r="AS110" s="116">
        <f t="shared" si="2481"/>
        <v>0</v>
      </c>
      <c r="AT110" s="116">
        <f t="shared" si="2481"/>
        <v>0</v>
      </c>
      <c r="AU110" s="116">
        <f t="shared" si="2481"/>
        <v>0</v>
      </c>
      <c r="AV110" s="116">
        <f t="shared" si="2481"/>
        <v>0</v>
      </c>
      <c r="AW110" s="116">
        <f t="shared" si="2481"/>
        <v>0</v>
      </c>
      <c r="AX110" s="116">
        <f t="shared" si="2481"/>
        <v>0</v>
      </c>
      <c r="AY110" s="116">
        <f t="shared" si="2481"/>
        <v>0</v>
      </c>
      <c r="AZ110" s="116">
        <f t="shared" si="2481"/>
        <v>0</v>
      </c>
      <c r="BA110" s="116">
        <f t="shared" si="2481"/>
        <v>0</v>
      </c>
      <c r="BB110" s="116">
        <f t="shared" si="2481"/>
        <v>0</v>
      </c>
      <c r="BC110" s="116">
        <f t="shared" si="2481"/>
        <v>0</v>
      </c>
      <c r="BD110" s="116">
        <f t="shared" si="2481"/>
        <v>0</v>
      </c>
      <c r="BE110" s="116">
        <f t="shared" si="2481"/>
        <v>0</v>
      </c>
      <c r="BF110" s="116">
        <f t="shared" si="2481"/>
        <v>0</v>
      </c>
      <c r="BG110" s="116">
        <f t="shared" si="2481"/>
        <v>0</v>
      </c>
      <c r="BH110" s="116">
        <f t="shared" si="2481"/>
        <v>0</v>
      </c>
      <c r="BI110" s="116">
        <f t="shared" si="2481"/>
        <v>0</v>
      </c>
      <c r="BJ110" s="116">
        <f t="shared" si="2481"/>
        <v>0</v>
      </c>
      <c r="BK110" s="116">
        <f t="shared" si="2481"/>
        <v>0</v>
      </c>
      <c r="BL110" s="116">
        <f t="shared" si="2481"/>
        <v>0</v>
      </c>
      <c r="BM110" s="116">
        <f t="shared" si="2481"/>
        <v>0</v>
      </c>
      <c r="BN110" s="116">
        <f t="shared" si="2481"/>
        <v>0</v>
      </c>
      <c r="BO110" s="116">
        <f t="shared" ref="BO110:DZ110" si="2482">BO107+BO108/20+BO109/240</f>
        <v>0</v>
      </c>
      <c r="BP110" s="116">
        <f t="shared" si="2482"/>
        <v>0</v>
      </c>
      <c r="BQ110" s="116">
        <f t="shared" si="2482"/>
        <v>0</v>
      </c>
      <c r="BR110" s="116">
        <f t="shared" si="2482"/>
        <v>0</v>
      </c>
      <c r="BS110" s="116">
        <f t="shared" si="2482"/>
        <v>0</v>
      </c>
      <c r="BT110" s="116">
        <f t="shared" si="2482"/>
        <v>0</v>
      </c>
      <c r="BU110" s="116">
        <f t="shared" si="2482"/>
        <v>0</v>
      </c>
      <c r="BV110" s="116">
        <f t="shared" si="2482"/>
        <v>0</v>
      </c>
      <c r="BW110" s="116">
        <f t="shared" si="2482"/>
        <v>0</v>
      </c>
      <c r="BX110" s="116">
        <f t="shared" si="2482"/>
        <v>0</v>
      </c>
      <c r="BY110" s="116">
        <f t="shared" si="2482"/>
        <v>0</v>
      </c>
      <c r="BZ110" s="116">
        <f t="shared" si="2482"/>
        <v>0</v>
      </c>
      <c r="CA110" s="116">
        <f t="shared" si="2482"/>
        <v>0</v>
      </c>
      <c r="CB110" s="116">
        <f t="shared" si="2482"/>
        <v>0</v>
      </c>
      <c r="CC110" s="116">
        <f t="shared" si="2482"/>
        <v>0</v>
      </c>
      <c r="CD110" s="116">
        <f t="shared" si="2482"/>
        <v>0</v>
      </c>
      <c r="CE110" s="116">
        <f t="shared" si="2482"/>
        <v>0</v>
      </c>
      <c r="CF110" s="116">
        <f t="shared" si="2482"/>
        <v>0</v>
      </c>
      <c r="CG110" s="116">
        <f t="shared" si="2482"/>
        <v>0</v>
      </c>
      <c r="CH110" s="116">
        <f t="shared" si="2482"/>
        <v>0</v>
      </c>
      <c r="CI110" s="116">
        <f t="shared" si="2482"/>
        <v>0</v>
      </c>
      <c r="CJ110" s="116">
        <f t="shared" si="2482"/>
        <v>0</v>
      </c>
      <c r="CK110" s="116">
        <f t="shared" si="2482"/>
        <v>0</v>
      </c>
      <c r="CL110" s="116">
        <f t="shared" si="2482"/>
        <v>0</v>
      </c>
      <c r="CM110" s="116">
        <f t="shared" si="2482"/>
        <v>0</v>
      </c>
      <c r="CN110" s="116">
        <f t="shared" si="2482"/>
        <v>0</v>
      </c>
      <c r="CO110" s="116">
        <f t="shared" si="2482"/>
        <v>0</v>
      </c>
      <c r="CP110" s="116">
        <f t="shared" si="2482"/>
        <v>0</v>
      </c>
      <c r="CQ110" s="116">
        <f t="shared" si="2482"/>
        <v>0</v>
      </c>
      <c r="CR110" s="116">
        <f t="shared" si="2482"/>
        <v>0</v>
      </c>
      <c r="CS110" s="116">
        <f t="shared" si="2482"/>
        <v>0</v>
      </c>
      <c r="CT110" s="116">
        <f t="shared" si="2482"/>
        <v>0</v>
      </c>
      <c r="CU110" s="116">
        <f t="shared" si="2482"/>
        <v>0</v>
      </c>
      <c r="CV110" s="116">
        <f t="shared" si="2482"/>
        <v>0</v>
      </c>
      <c r="CW110" s="116">
        <f t="shared" si="2482"/>
        <v>0</v>
      </c>
      <c r="CX110" s="116">
        <f t="shared" si="2482"/>
        <v>0</v>
      </c>
      <c r="CY110" s="116">
        <f t="shared" si="2482"/>
        <v>0</v>
      </c>
      <c r="CZ110" s="116">
        <f t="shared" si="2482"/>
        <v>0</v>
      </c>
      <c r="DA110" s="116">
        <f t="shared" si="2482"/>
        <v>0</v>
      </c>
      <c r="DB110" s="116">
        <f t="shared" si="2482"/>
        <v>0</v>
      </c>
      <c r="DC110" s="116">
        <f t="shared" si="2482"/>
        <v>0</v>
      </c>
      <c r="DD110" s="116">
        <f t="shared" si="2482"/>
        <v>0</v>
      </c>
      <c r="DE110" s="116">
        <f t="shared" si="2482"/>
        <v>0</v>
      </c>
      <c r="DF110" s="116">
        <f t="shared" si="2482"/>
        <v>0</v>
      </c>
      <c r="DG110" s="116">
        <f t="shared" si="2482"/>
        <v>0</v>
      </c>
      <c r="DH110" s="116">
        <f t="shared" si="2482"/>
        <v>0</v>
      </c>
      <c r="DI110" s="116">
        <f t="shared" si="2482"/>
        <v>0</v>
      </c>
      <c r="DJ110" s="116">
        <f t="shared" si="2482"/>
        <v>0</v>
      </c>
      <c r="DK110" s="116">
        <f t="shared" si="2482"/>
        <v>0</v>
      </c>
      <c r="DL110" s="116">
        <f t="shared" si="2482"/>
        <v>0</v>
      </c>
      <c r="DM110" s="116">
        <f t="shared" si="2482"/>
        <v>0</v>
      </c>
      <c r="DN110" s="116">
        <f t="shared" si="2482"/>
        <v>0</v>
      </c>
      <c r="DO110" s="116">
        <f t="shared" si="2482"/>
        <v>0</v>
      </c>
      <c r="DP110" s="116">
        <f t="shared" si="2482"/>
        <v>0</v>
      </c>
      <c r="DQ110" s="116">
        <f t="shared" si="2482"/>
        <v>0</v>
      </c>
      <c r="DR110" s="116">
        <f t="shared" si="2482"/>
        <v>0</v>
      </c>
      <c r="DS110" s="116">
        <f t="shared" si="2482"/>
        <v>0</v>
      </c>
      <c r="DT110" s="116">
        <f t="shared" si="2482"/>
        <v>0</v>
      </c>
      <c r="DU110" s="116">
        <f t="shared" si="2482"/>
        <v>0</v>
      </c>
      <c r="DV110" s="116">
        <f t="shared" si="2482"/>
        <v>0</v>
      </c>
      <c r="DW110" s="116">
        <f t="shared" si="2482"/>
        <v>0</v>
      </c>
      <c r="DX110" s="116">
        <f t="shared" si="2482"/>
        <v>0</v>
      </c>
      <c r="DY110" s="116">
        <f t="shared" si="2482"/>
        <v>0</v>
      </c>
      <c r="DZ110" s="116">
        <f t="shared" si="2482"/>
        <v>0</v>
      </c>
      <c r="EA110" s="116">
        <f t="shared" ref="EA110:GH110" si="2483">EA107+EA108/20+EA109/240</f>
        <v>0</v>
      </c>
      <c r="EB110" s="116">
        <f t="shared" si="2483"/>
        <v>0</v>
      </c>
      <c r="EC110" s="116">
        <f t="shared" si="2483"/>
        <v>0</v>
      </c>
      <c r="ED110" s="116">
        <f t="shared" si="2483"/>
        <v>0</v>
      </c>
      <c r="EE110" s="116">
        <f t="shared" si="2483"/>
        <v>0</v>
      </c>
      <c r="EF110" s="116">
        <f t="shared" si="2483"/>
        <v>0</v>
      </c>
      <c r="EG110" s="116">
        <f t="shared" si="2483"/>
        <v>0</v>
      </c>
      <c r="EH110" s="116">
        <f t="shared" si="2483"/>
        <v>0</v>
      </c>
      <c r="EI110" s="116">
        <f t="shared" si="2483"/>
        <v>0</v>
      </c>
      <c r="EJ110" s="116">
        <f t="shared" si="2483"/>
        <v>0</v>
      </c>
      <c r="EK110" s="116">
        <f t="shared" si="2483"/>
        <v>0</v>
      </c>
      <c r="EL110" s="116">
        <f t="shared" si="2483"/>
        <v>0</v>
      </c>
      <c r="EM110" s="116">
        <f t="shared" si="2483"/>
        <v>0</v>
      </c>
      <c r="EN110" s="116">
        <f t="shared" si="2483"/>
        <v>0</v>
      </c>
      <c r="EO110" s="116">
        <f t="shared" si="2483"/>
        <v>0</v>
      </c>
      <c r="EP110" s="116">
        <f t="shared" si="2483"/>
        <v>0</v>
      </c>
      <c r="EQ110" s="116">
        <f t="shared" si="2483"/>
        <v>0</v>
      </c>
      <c r="ER110" s="116">
        <f t="shared" si="2483"/>
        <v>0</v>
      </c>
      <c r="ES110" s="116">
        <f t="shared" si="2483"/>
        <v>0</v>
      </c>
      <c r="ET110" s="116">
        <f t="shared" si="2483"/>
        <v>0</v>
      </c>
      <c r="EU110" s="116">
        <f t="shared" si="2483"/>
        <v>0</v>
      </c>
      <c r="EV110" s="116">
        <f t="shared" si="2483"/>
        <v>0</v>
      </c>
      <c r="EW110" s="116">
        <f t="shared" si="2483"/>
        <v>0</v>
      </c>
      <c r="EX110" s="116">
        <f t="shared" si="2483"/>
        <v>0</v>
      </c>
      <c r="EY110" s="116">
        <f t="shared" si="2483"/>
        <v>0</v>
      </c>
      <c r="EZ110" s="116">
        <f t="shared" si="2483"/>
        <v>0</v>
      </c>
      <c r="FA110" s="116">
        <f t="shared" si="2483"/>
        <v>0</v>
      </c>
      <c r="FB110" s="116">
        <f t="shared" si="2483"/>
        <v>0</v>
      </c>
      <c r="FC110" s="116">
        <f t="shared" si="2483"/>
        <v>0</v>
      </c>
      <c r="FD110" s="116">
        <f t="shared" si="2483"/>
        <v>0</v>
      </c>
      <c r="FE110" s="116">
        <f t="shared" si="2483"/>
        <v>0</v>
      </c>
      <c r="FF110" s="116">
        <f t="shared" si="2483"/>
        <v>0</v>
      </c>
      <c r="FG110" s="116">
        <f t="shared" si="2483"/>
        <v>0</v>
      </c>
      <c r="FH110" s="116">
        <f t="shared" si="2483"/>
        <v>0</v>
      </c>
      <c r="FI110" s="116">
        <f t="shared" si="2483"/>
        <v>0</v>
      </c>
      <c r="FJ110" s="116">
        <f t="shared" si="2483"/>
        <v>0</v>
      </c>
      <c r="FK110" s="116">
        <f t="shared" si="2483"/>
        <v>0</v>
      </c>
      <c r="FL110" s="116">
        <f t="shared" si="2483"/>
        <v>0</v>
      </c>
      <c r="FM110" s="116">
        <f t="shared" si="2483"/>
        <v>0</v>
      </c>
      <c r="FN110" s="116">
        <f t="shared" si="2483"/>
        <v>0</v>
      </c>
      <c r="FO110" s="116">
        <f t="shared" si="2483"/>
        <v>0</v>
      </c>
      <c r="FP110" s="116">
        <f t="shared" si="2483"/>
        <v>0</v>
      </c>
      <c r="FQ110" s="116">
        <f t="shared" si="2483"/>
        <v>0</v>
      </c>
      <c r="FR110" s="116">
        <f t="shared" si="2483"/>
        <v>0</v>
      </c>
      <c r="FS110" s="116">
        <f t="shared" si="2483"/>
        <v>0</v>
      </c>
      <c r="FT110" s="116">
        <f t="shared" si="2483"/>
        <v>0</v>
      </c>
      <c r="FU110" s="116">
        <f t="shared" si="2483"/>
        <v>0</v>
      </c>
      <c r="FV110" s="116">
        <f t="shared" si="2483"/>
        <v>0</v>
      </c>
      <c r="FW110" s="116">
        <f t="shared" si="2483"/>
        <v>0</v>
      </c>
      <c r="FX110" s="116">
        <f t="shared" si="2483"/>
        <v>0</v>
      </c>
      <c r="FY110" s="116">
        <f t="shared" si="2483"/>
        <v>0</v>
      </c>
      <c r="FZ110" s="116">
        <f t="shared" si="2483"/>
        <v>0</v>
      </c>
      <c r="GA110" s="116">
        <f t="shared" si="2483"/>
        <v>0</v>
      </c>
      <c r="GB110" s="116">
        <f t="shared" si="2483"/>
        <v>0</v>
      </c>
      <c r="GC110" s="116">
        <f t="shared" si="2483"/>
        <v>0</v>
      </c>
      <c r="GD110" s="116">
        <f t="shared" si="2483"/>
        <v>5068.2624999999998</v>
      </c>
      <c r="GE110" s="116">
        <f t="shared" ref="GE110:GF110" si="2484">GE107+GE108/20+GE109/240</f>
        <v>5068.2624999999998</v>
      </c>
      <c r="GF110" s="116">
        <f t="shared" si="2484"/>
        <v>5068.2624999999998</v>
      </c>
      <c r="GG110" s="116">
        <f t="shared" si="2483"/>
        <v>0</v>
      </c>
      <c r="GH110" s="116">
        <f t="shared" si="2483"/>
        <v>5068.2624999999998</v>
      </c>
      <c r="GI110" s="116">
        <f t="shared" ref="GI110:GJ110" si="2485">GI107+GI108/20+GI109/240</f>
        <v>5068.2624999999998</v>
      </c>
      <c r="GJ110" s="116">
        <f t="shared" si="2485"/>
        <v>5068.2624999999998</v>
      </c>
      <c r="GK110" s="116">
        <f t="shared" ref="GK110:GL110" si="2486">GK107+GK108/20+GK109/240</f>
        <v>5068.2624999999998</v>
      </c>
      <c r="GL110" s="116">
        <f t="shared" si="2486"/>
        <v>5068.2624999999998</v>
      </c>
      <c r="GM110" s="116">
        <f t="shared" ref="GM110:GN110" si="2487">GM107+GM108/20+GM109/240</f>
        <v>5068.2624999999998</v>
      </c>
      <c r="GN110" s="116">
        <f t="shared" si="2487"/>
        <v>5068.2624999999998</v>
      </c>
      <c r="GO110" s="116">
        <f t="shared" ref="GO110:GP110" si="2488">GO107+GO108/20+GO109/240</f>
        <v>5068.2624999999998</v>
      </c>
      <c r="GP110" s="116">
        <f t="shared" si="2488"/>
        <v>5068.2624999999998</v>
      </c>
      <c r="GQ110" s="116">
        <f t="shared" ref="GQ110:GR110" si="2489">GQ107+GQ108/20+GQ109/240</f>
        <v>5068.2624999999998</v>
      </c>
      <c r="GR110" s="116">
        <f t="shared" si="2489"/>
        <v>5068.2624999999998</v>
      </c>
      <c r="GS110" s="116">
        <f t="shared" ref="GS110:GT110" si="2490">GS107+GS108/20+GS109/240</f>
        <v>5068.2624999999998</v>
      </c>
      <c r="GT110" s="116">
        <f t="shared" si="2490"/>
        <v>5068.2624999999998</v>
      </c>
      <c r="GU110" s="116">
        <f t="shared" ref="GU110:GV110" si="2491">GU107+GU108/20+GU109/240</f>
        <v>5068.2624999999998</v>
      </c>
      <c r="GV110" s="116">
        <f t="shared" si="2491"/>
        <v>5068.2624999999998</v>
      </c>
      <c r="GW110" s="116">
        <f t="shared" ref="GW110:HR110" si="2492">GW107+GW108/20+GW109/240</f>
        <v>5075.4624999999996</v>
      </c>
      <c r="GX110" s="116">
        <f t="shared" ref="GX110:GY110" si="2493">GX107+GX108/20+GX109/240</f>
        <v>5075.4624999999996</v>
      </c>
      <c r="GY110" s="116">
        <f t="shared" si="2493"/>
        <v>5075.4624999999996</v>
      </c>
      <c r="GZ110" s="116">
        <f t="shared" ref="GZ110:HA110" si="2494">GZ107+GZ108/20+GZ109/240</f>
        <v>5075.4624999999996</v>
      </c>
      <c r="HA110" s="116">
        <f t="shared" si="2494"/>
        <v>5075.4624999999996</v>
      </c>
      <c r="HB110" s="116">
        <f t="shared" ref="HB110:HD110" si="2495">HB107+HB108/20+HB109/240</f>
        <v>5075.4624999999996</v>
      </c>
      <c r="HC110" s="116">
        <f t="shared" si="2492"/>
        <v>0</v>
      </c>
      <c r="HD110" s="116">
        <f t="shared" si="2495"/>
        <v>5075.4624999999996</v>
      </c>
      <c r="HE110" s="116">
        <f t="shared" ref="HE110:HF110" si="2496">HE107+HE108/20+HE109/240</f>
        <v>5075.4624999999996</v>
      </c>
      <c r="HF110" s="116">
        <f t="shared" si="2496"/>
        <v>5075.4624999999996</v>
      </c>
      <c r="HG110" s="116">
        <f t="shared" ref="HG110" si="2497">HG107+HG108/20+HG109/240</f>
        <v>5075.4624999999996</v>
      </c>
      <c r="HH110" s="116">
        <f t="shared" si="2492"/>
        <v>5075.4624999999996</v>
      </c>
      <c r="HI110" s="116">
        <f t="shared" ref="HI110:HJ110" si="2498">HI107+HI108/20+HI109/240</f>
        <v>5075.4624999999996</v>
      </c>
      <c r="HJ110" s="116">
        <f t="shared" si="2498"/>
        <v>5075.4624999999996</v>
      </c>
      <c r="HK110" s="116">
        <f t="shared" ref="HK110:HL110" si="2499">HK107+HK108/20+HK109/240</f>
        <v>5075.4624999999996</v>
      </c>
      <c r="HL110" s="116">
        <f t="shared" si="2499"/>
        <v>5075.4624999999996</v>
      </c>
      <c r="HM110" s="116">
        <f t="shared" ref="HM110:HN110" si="2500">HM107+HM108/20+HM109/240</f>
        <v>5075.4624999999996</v>
      </c>
      <c r="HN110" s="116">
        <f t="shared" si="2500"/>
        <v>5075.4624999999996</v>
      </c>
      <c r="HO110" s="116">
        <f t="shared" ref="HO110:HP110" si="2501">HO107+HO108/20+HO109/240</f>
        <v>5075.4624999999996</v>
      </c>
      <c r="HP110" s="116">
        <f t="shared" si="2501"/>
        <v>5075.4624999999996</v>
      </c>
      <c r="HQ110" s="116">
        <f t="shared" si="2492"/>
        <v>0</v>
      </c>
      <c r="HR110" s="116">
        <f t="shared" si="2492"/>
        <v>5075.4624999999996</v>
      </c>
      <c r="HS110" s="116">
        <f t="shared" ref="HS110:HT110" si="2502">HS107+HS108/20+HS109/240</f>
        <v>5075.4624999999996</v>
      </c>
      <c r="HT110" s="116">
        <f t="shared" si="2502"/>
        <v>5075.4624999999996</v>
      </c>
      <c r="HU110" s="116">
        <f t="shared" ref="HU110:HV110" si="2503">HU107+HU108/20+HU109/240</f>
        <v>5075.4624999999996</v>
      </c>
      <c r="HV110" s="116">
        <f t="shared" si="2503"/>
        <v>5075.4624999999996</v>
      </c>
      <c r="HW110" s="116">
        <f t="shared" ref="HW110:HX110" si="2504">HW107+HW108/20+HW109/240</f>
        <v>5075.4624999999996</v>
      </c>
      <c r="HX110" s="116">
        <f t="shared" si="2504"/>
        <v>5075.4624999999996</v>
      </c>
      <c r="HY110" s="116">
        <f t="shared" ref="HY110:HZ110" si="2505">HY107+HY108/20+HY109/240</f>
        <v>5075.4624999999996</v>
      </c>
      <c r="HZ110" s="116">
        <f t="shared" si="2505"/>
        <v>5075.4624999999996</v>
      </c>
      <c r="IA110" s="116">
        <f t="shared" ref="IA110:IB110" si="2506">IA107+IA108/20+IA109/240</f>
        <v>5075.4624999999996</v>
      </c>
      <c r="IB110" s="116">
        <f t="shared" si="2506"/>
        <v>5075.4624999999996</v>
      </c>
      <c r="IC110" s="116">
        <f t="shared" ref="IC110:ID110" si="2507">IC107+IC108/20+IC109/240</f>
        <v>5075.4624999999996</v>
      </c>
      <c r="ID110" s="116">
        <f t="shared" si="2507"/>
        <v>5075.4624999999996</v>
      </c>
      <c r="IE110" s="116">
        <f t="shared" ref="IE110:IF110" si="2508">IE107+IE108/20+IE109/240</f>
        <v>5075.4624999999996</v>
      </c>
      <c r="IF110" s="116">
        <f t="shared" si="2508"/>
        <v>5075.4624999999996</v>
      </c>
      <c r="IG110" s="116">
        <f t="shared" ref="IG110:IH110" si="2509">IG107+IG108/20+IG109/240</f>
        <v>5075.4624999999996</v>
      </c>
      <c r="IH110" s="116">
        <f t="shared" si="2509"/>
        <v>5075.4624999999996</v>
      </c>
      <c r="II110" s="116">
        <f t="shared" ref="II110:IJ110" si="2510">II107+II108/20+II109/240</f>
        <v>5075.4624999999996</v>
      </c>
      <c r="IJ110" s="116">
        <f t="shared" si="2510"/>
        <v>5075.4624999999996</v>
      </c>
      <c r="IK110" s="116">
        <f t="shared" ref="IK110:IL110" si="2511">IK107+IK108/20+IK109/240</f>
        <v>5075.4624999999996</v>
      </c>
      <c r="IL110" s="116">
        <f t="shared" si="2511"/>
        <v>5075.4624999999996</v>
      </c>
      <c r="IM110" s="116">
        <f t="shared" ref="IM110:IN110" si="2512">IM107+IM108/20+IM109/240</f>
        <v>5075.4624999999996</v>
      </c>
      <c r="IN110" s="116">
        <f t="shared" si="2512"/>
        <v>5075.4624999999996</v>
      </c>
      <c r="IO110" s="116">
        <f t="shared" ref="IO110:IP110" si="2513">IO107+IO108/20+IO109/240</f>
        <v>5075.4624999999996</v>
      </c>
      <c r="IP110" s="116">
        <f t="shared" si="2513"/>
        <v>5075.4624999999996</v>
      </c>
      <c r="IQ110" s="116">
        <f t="shared" ref="IQ110:IR110" si="2514">IQ107+IQ108/20+IQ109/240</f>
        <v>5075.4624999999996</v>
      </c>
      <c r="IR110" s="116">
        <f t="shared" si="2514"/>
        <v>5075.4624999999996</v>
      </c>
      <c r="IS110" s="116">
        <f t="shared" ref="IS110:IT110" si="2515">IS107+IS108/20+IS109/240</f>
        <v>5075.4624999999996</v>
      </c>
      <c r="IT110" s="116">
        <f t="shared" si="2515"/>
        <v>5075.4624999999996</v>
      </c>
      <c r="IU110" s="116">
        <f t="shared" ref="IU110:IV110" si="2516">IU107+IU108/20+IU109/240</f>
        <v>5075.4624999999996</v>
      </c>
      <c r="IV110" s="116">
        <f t="shared" si="2516"/>
        <v>5075.4624999999996</v>
      </c>
      <c r="IW110" s="116">
        <f t="shared" ref="IW110:IX110" si="2517">IW107+IW108/20+IW109/240</f>
        <v>5075.4624999999996</v>
      </c>
      <c r="IX110" s="116">
        <f t="shared" si="2517"/>
        <v>5075.4624999999996</v>
      </c>
      <c r="IY110" s="116">
        <f t="shared" ref="IY110:LJ110" si="2518">IY107+IY108/20+IY109/240</f>
        <v>0</v>
      </c>
      <c r="IZ110" s="116">
        <f t="shared" si="2518"/>
        <v>5075.4624999999996</v>
      </c>
      <c r="JA110" s="116">
        <f t="shared" ref="JA110:JB110" si="2519">JA107+JA108/20+JA109/240</f>
        <v>5075.4624999999996</v>
      </c>
      <c r="JB110" s="116">
        <f t="shared" si="2519"/>
        <v>5075.4624999999996</v>
      </c>
      <c r="JC110" s="116">
        <f t="shared" ref="JC110:JD110" si="2520">JC107+JC108/20+JC109/240</f>
        <v>5075.4624999999996</v>
      </c>
      <c r="JD110" s="116">
        <f t="shared" si="2520"/>
        <v>5075.4624999999996</v>
      </c>
      <c r="JE110" s="116">
        <f t="shared" ref="JE110:JF110" si="2521">JE107+JE108/20+JE109/240</f>
        <v>5075.4624999999996</v>
      </c>
      <c r="JF110" s="116">
        <f t="shared" si="2521"/>
        <v>5075.4624999999996</v>
      </c>
      <c r="JG110" s="116">
        <f t="shared" ref="JG110:JH110" si="2522">JG107+JG108/20+JG109/240</f>
        <v>5075.4624999999996</v>
      </c>
      <c r="JH110" s="116">
        <f t="shared" si="2522"/>
        <v>5075.4624999999996</v>
      </c>
      <c r="JI110" s="116">
        <f t="shared" ref="JI110:JJ110" si="2523">JI107+JI108/20+JI109/240</f>
        <v>5075.4624999999996</v>
      </c>
      <c r="JJ110" s="116">
        <f t="shared" si="2523"/>
        <v>5075.4624999999996</v>
      </c>
      <c r="JK110" s="116">
        <f t="shared" ref="JK110" si="2524">JK107+JK108/20+JK109/240</f>
        <v>5075.4624999999996</v>
      </c>
      <c r="JL110" s="116">
        <v>5075.4624999999996</v>
      </c>
      <c r="JM110" s="116">
        <v>5075.4624999999996</v>
      </c>
      <c r="JN110" s="116">
        <v>5075.4624999999996</v>
      </c>
      <c r="JO110" s="116">
        <v>5075.4624999999996</v>
      </c>
      <c r="JP110" s="116">
        <v>5075.4624999999996</v>
      </c>
      <c r="JQ110" s="116">
        <v>5075.4624999999996</v>
      </c>
      <c r="JR110" s="116">
        <v>5075.4624999999996</v>
      </c>
      <c r="JS110" s="116">
        <v>5075.4624999999996</v>
      </c>
      <c r="JT110" s="116">
        <v>5075.4624999999996</v>
      </c>
      <c r="JU110" s="116">
        <v>5075.4624999999996</v>
      </c>
      <c r="JV110" s="116">
        <v>5075.4624999999996</v>
      </c>
      <c r="JW110" s="116">
        <v>5075.4624999999996</v>
      </c>
      <c r="JX110" s="116">
        <v>5075.4624999999996</v>
      </c>
      <c r="JY110" s="116">
        <v>5075.4624999999996</v>
      </c>
      <c r="JZ110" s="116">
        <v>5075.4624999999996</v>
      </c>
      <c r="KA110" s="116">
        <v>5075.4624999999996</v>
      </c>
      <c r="KB110" s="116">
        <v>5075.4624999999996</v>
      </c>
      <c r="KC110" s="116">
        <v>5075.4624999999996</v>
      </c>
      <c r="KD110" s="116">
        <f t="shared" si="2518"/>
        <v>5075.4624999999996</v>
      </c>
      <c r="KE110" s="116">
        <f t="shared" ref="KE110:KF110" si="2525">KE107+KE108/20+KE109/240</f>
        <v>5075.4624999999996</v>
      </c>
      <c r="KF110" s="116">
        <f t="shared" si="2525"/>
        <v>5075.4624999999996</v>
      </c>
      <c r="KG110" s="116">
        <f t="shared" ref="KG110:KH110" si="2526">KG107+KG108/20+KG109/240</f>
        <v>5075.4624999999996</v>
      </c>
      <c r="KH110" s="116">
        <f t="shared" si="2526"/>
        <v>5075.4624999999996</v>
      </c>
      <c r="KI110" s="116">
        <f t="shared" ref="KI110:KJ110" si="2527">KI107+KI108/20+KI109/240</f>
        <v>5075.4624999999996</v>
      </c>
      <c r="KJ110" s="116">
        <f t="shared" si="2527"/>
        <v>5075.4624999999996</v>
      </c>
      <c r="KK110" s="116">
        <f t="shared" ref="KK110" si="2528">KK107+KK108/20+KK109/240</f>
        <v>5075.4624999999996</v>
      </c>
      <c r="KL110" s="116">
        <f t="shared" si="2518"/>
        <v>5075.4624999999996</v>
      </c>
      <c r="KM110" s="116">
        <f t="shared" ref="KM110:KN110" si="2529">KM107+KM108/20+KM109/240</f>
        <v>5075.4624999999996</v>
      </c>
      <c r="KN110" s="116">
        <f t="shared" si="2529"/>
        <v>5075.4624999999996</v>
      </c>
      <c r="KO110" s="116">
        <f t="shared" ref="KO110:KP110" si="2530">KO107+KO108/20+KO109/240</f>
        <v>5075.4624999999996</v>
      </c>
      <c r="KP110" s="116">
        <f t="shared" si="2530"/>
        <v>5075.4624999999996</v>
      </c>
      <c r="KQ110" s="116">
        <f t="shared" ref="KQ110:KR110" si="2531">KQ107+KQ108/20+KQ109/240</f>
        <v>5075.4624999999996</v>
      </c>
      <c r="KR110" s="116">
        <f t="shared" si="2531"/>
        <v>5075.4624999999996</v>
      </c>
      <c r="KS110" s="116">
        <f t="shared" ref="KS110:KT110" si="2532">KS107+KS108/20+KS109/240</f>
        <v>5075.4624999999996</v>
      </c>
      <c r="KT110" s="116">
        <f t="shared" si="2532"/>
        <v>5075.4624999999996</v>
      </c>
      <c r="KU110" s="116">
        <f t="shared" ref="KU110:KV110" si="2533">KU107+KU108/20+KU109/240</f>
        <v>5075.4624999999996</v>
      </c>
      <c r="KV110" s="116">
        <f t="shared" si="2533"/>
        <v>5075.4624999999996</v>
      </c>
      <c r="KW110" s="116">
        <f t="shared" ref="KW110:KX110" si="2534">KW107+KW108/20+KW109/240</f>
        <v>5075.4624999999996</v>
      </c>
      <c r="KX110" s="116">
        <f t="shared" si="2534"/>
        <v>5075.4624999999996</v>
      </c>
      <c r="KY110" s="116">
        <f t="shared" ref="KY110:KZ110" si="2535">KY107+KY108/20+KY109/240</f>
        <v>5075.4624999999996</v>
      </c>
      <c r="KZ110" s="116">
        <f t="shared" si="2535"/>
        <v>5075.4624999999996</v>
      </c>
      <c r="LA110" s="116">
        <f t="shared" ref="LA110:LB110" si="2536">LA107+LA108/20+LA109/240</f>
        <v>5075.4624999999996</v>
      </c>
      <c r="LB110" s="116">
        <f t="shared" si="2536"/>
        <v>5075.4624999999996</v>
      </c>
      <c r="LC110" s="116">
        <f t="shared" si="2518"/>
        <v>5075.4624999999996</v>
      </c>
      <c r="LD110" s="116">
        <f t="shared" si="2518"/>
        <v>5075.4624999999996</v>
      </c>
      <c r="LE110" s="116">
        <f t="shared" si="2518"/>
        <v>5075.4624999999996</v>
      </c>
      <c r="LF110" s="116">
        <f t="shared" si="2518"/>
        <v>5075.4624999999996</v>
      </c>
      <c r="LG110" s="116">
        <f t="shared" si="2518"/>
        <v>5075.4624999999996</v>
      </c>
      <c r="LH110" s="116">
        <f t="shared" si="2518"/>
        <v>0</v>
      </c>
      <c r="LI110" s="116">
        <f t="shared" si="2518"/>
        <v>0</v>
      </c>
      <c r="LJ110" s="116">
        <f t="shared" si="2518"/>
        <v>0</v>
      </c>
      <c r="LK110" s="116">
        <f t="shared" ref="LK110:MG110" si="2537">LK107+LK108/20+LK109/240</f>
        <v>0</v>
      </c>
      <c r="LL110" s="116">
        <f t="shared" si="2537"/>
        <v>0</v>
      </c>
      <c r="LM110" s="116">
        <f t="shared" si="2537"/>
        <v>0</v>
      </c>
      <c r="LN110" s="116">
        <f t="shared" si="2537"/>
        <v>0</v>
      </c>
      <c r="LO110" s="116">
        <f t="shared" si="2537"/>
        <v>0</v>
      </c>
      <c r="LP110" s="116">
        <f t="shared" si="2537"/>
        <v>0</v>
      </c>
      <c r="LQ110" s="116">
        <f t="shared" si="2537"/>
        <v>0</v>
      </c>
      <c r="LR110" s="116">
        <f t="shared" si="2537"/>
        <v>0</v>
      </c>
      <c r="LS110" s="116">
        <f t="shared" si="2537"/>
        <v>0</v>
      </c>
      <c r="LT110" s="116">
        <f t="shared" si="2537"/>
        <v>0</v>
      </c>
      <c r="LU110" s="116">
        <f t="shared" si="2537"/>
        <v>0</v>
      </c>
      <c r="LV110" s="116">
        <f t="shared" si="2537"/>
        <v>0</v>
      </c>
      <c r="LW110" s="116">
        <f t="shared" si="2537"/>
        <v>0</v>
      </c>
      <c r="LX110" s="116">
        <f t="shared" si="2537"/>
        <v>0</v>
      </c>
      <c r="LY110" s="116">
        <f t="shared" si="2537"/>
        <v>0</v>
      </c>
      <c r="LZ110" s="116">
        <f t="shared" si="2537"/>
        <v>0</v>
      </c>
      <c r="MA110" s="116">
        <f t="shared" si="2537"/>
        <v>0</v>
      </c>
      <c r="MB110" s="116">
        <f t="shared" si="2537"/>
        <v>0</v>
      </c>
      <c r="MC110" s="116">
        <f t="shared" si="2537"/>
        <v>0</v>
      </c>
      <c r="MD110" s="116">
        <f t="shared" si="2537"/>
        <v>0</v>
      </c>
      <c r="ME110" s="116">
        <f t="shared" si="2537"/>
        <v>0</v>
      </c>
      <c r="MF110" s="116">
        <f t="shared" si="2537"/>
        <v>0</v>
      </c>
      <c r="MG110" s="116">
        <f t="shared" si="2537"/>
        <v>0</v>
      </c>
    </row>
    <row r="111" spans="1:345">
      <c r="A111" s="12" t="s">
        <v>143</v>
      </c>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v>810</v>
      </c>
      <c r="GE111" s="19">
        <v>810</v>
      </c>
      <c r="GF111" s="19">
        <v>810</v>
      </c>
      <c r="GG111" s="19"/>
      <c r="GH111" s="19">
        <v>810</v>
      </c>
      <c r="GI111" s="19">
        <v>810</v>
      </c>
      <c r="GJ111" s="19">
        <v>810</v>
      </c>
      <c r="GK111" s="19">
        <v>810</v>
      </c>
      <c r="GL111" s="19">
        <v>810</v>
      </c>
      <c r="GM111" s="19">
        <v>810</v>
      </c>
      <c r="GN111" s="19">
        <v>810</v>
      </c>
      <c r="GO111" s="19">
        <v>810</v>
      </c>
      <c r="GP111" s="19">
        <v>810</v>
      </c>
      <c r="GQ111" s="19">
        <v>810</v>
      </c>
      <c r="GR111" s="19">
        <v>810</v>
      </c>
      <c r="GS111" s="19">
        <v>810</v>
      </c>
      <c r="GT111" s="19">
        <v>810</v>
      </c>
      <c r="GU111" s="19">
        <v>810</v>
      </c>
      <c r="GV111" s="19">
        <v>810</v>
      </c>
      <c r="GW111" s="19">
        <v>810</v>
      </c>
      <c r="GX111" s="19">
        <v>810</v>
      </c>
      <c r="GY111" s="19">
        <v>810</v>
      </c>
      <c r="GZ111" s="19">
        <v>810</v>
      </c>
      <c r="HA111" s="19">
        <v>810</v>
      </c>
      <c r="HB111" s="19">
        <v>810</v>
      </c>
      <c r="HC111" s="19"/>
      <c r="HD111" s="19">
        <v>810</v>
      </c>
      <c r="HE111" s="19">
        <v>810</v>
      </c>
      <c r="HF111" s="19">
        <v>810</v>
      </c>
      <c r="HG111" s="19">
        <v>810</v>
      </c>
      <c r="HH111" s="19">
        <v>827</v>
      </c>
      <c r="HI111" s="19">
        <v>827</v>
      </c>
      <c r="HJ111" s="19">
        <v>827</v>
      </c>
      <c r="HK111" s="19">
        <v>827</v>
      </c>
      <c r="HL111" s="19">
        <v>827</v>
      </c>
      <c r="HM111" s="19">
        <v>827</v>
      </c>
      <c r="HN111" s="19">
        <v>827</v>
      </c>
      <c r="HO111" s="19">
        <v>827</v>
      </c>
      <c r="HP111" s="19">
        <v>827</v>
      </c>
      <c r="HQ111" s="19"/>
      <c r="HR111" s="19">
        <v>827</v>
      </c>
      <c r="HS111" s="19">
        <v>827</v>
      </c>
      <c r="HT111" s="19">
        <v>827</v>
      </c>
      <c r="HU111" s="19">
        <v>827</v>
      </c>
      <c r="HV111" s="19">
        <v>827</v>
      </c>
      <c r="HW111" s="19">
        <v>827</v>
      </c>
      <c r="HX111" s="19">
        <v>827</v>
      </c>
      <c r="HY111" s="19">
        <v>827</v>
      </c>
      <c r="HZ111" s="19">
        <v>827</v>
      </c>
      <c r="IA111" s="19">
        <v>827</v>
      </c>
      <c r="IB111" s="19">
        <v>827</v>
      </c>
      <c r="IC111" s="19">
        <v>827</v>
      </c>
      <c r="ID111" s="19">
        <v>827</v>
      </c>
      <c r="IE111" s="19">
        <v>827</v>
      </c>
      <c r="IF111" s="19">
        <v>827</v>
      </c>
      <c r="IG111" s="19">
        <v>827</v>
      </c>
      <c r="IH111" s="19">
        <v>827</v>
      </c>
      <c r="II111" s="19">
        <v>827</v>
      </c>
      <c r="IJ111" s="19">
        <v>827</v>
      </c>
      <c r="IK111" s="19">
        <v>827</v>
      </c>
      <c r="IL111" s="19">
        <v>827</v>
      </c>
      <c r="IM111" s="19">
        <v>827</v>
      </c>
      <c r="IN111" s="19">
        <v>827</v>
      </c>
      <c r="IO111" s="19">
        <v>827</v>
      </c>
      <c r="IP111" s="19">
        <v>827</v>
      </c>
      <c r="IQ111" s="19">
        <v>827</v>
      </c>
      <c r="IR111" s="19">
        <v>827</v>
      </c>
      <c r="IS111" s="19">
        <v>827</v>
      </c>
      <c r="IT111" s="19">
        <v>827</v>
      </c>
      <c r="IU111" s="19">
        <v>827</v>
      </c>
      <c r="IV111" s="19">
        <v>827</v>
      </c>
      <c r="IW111" s="19">
        <v>827</v>
      </c>
      <c r="IX111" s="19">
        <v>827</v>
      </c>
      <c r="IY111" s="19"/>
      <c r="IZ111" s="19">
        <v>827</v>
      </c>
      <c r="JA111" s="19">
        <v>827</v>
      </c>
      <c r="JB111" s="19">
        <v>827</v>
      </c>
      <c r="JC111" s="19">
        <v>827</v>
      </c>
      <c r="JD111" s="19">
        <v>827</v>
      </c>
      <c r="JE111" s="19">
        <v>827</v>
      </c>
      <c r="JF111" s="19">
        <v>827</v>
      </c>
      <c r="JG111" s="19">
        <v>827</v>
      </c>
      <c r="JH111" s="19">
        <v>827</v>
      </c>
      <c r="JI111" s="19">
        <v>827</v>
      </c>
      <c r="JJ111" s="19">
        <v>827</v>
      </c>
      <c r="JK111" s="19">
        <v>827</v>
      </c>
      <c r="JL111" s="32">
        <v>827</v>
      </c>
      <c r="JM111" s="32">
        <v>827</v>
      </c>
      <c r="JN111" s="32">
        <v>827</v>
      </c>
      <c r="JO111" s="32">
        <v>827</v>
      </c>
      <c r="JP111" s="32">
        <v>827</v>
      </c>
      <c r="JQ111" s="32">
        <v>827</v>
      </c>
      <c r="JR111" s="32">
        <v>827</v>
      </c>
      <c r="JS111" s="32">
        <v>827</v>
      </c>
      <c r="JT111" s="32">
        <v>827</v>
      </c>
      <c r="JU111" s="32">
        <v>827</v>
      </c>
      <c r="JV111" s="32">
        <v>827</v>
      </c>
      <c r="JW111" s="32">
        <v>827</v>
      </c>
      <c r="JX111" s="32">
        <v>827</v>
      </c>
      <c r="JY111" s="32">
        <v>827</v>
      </c>
      <c r="JZ111" s="32">
        <v>827</v>
      </c>
      <c r="KA111" s="32">
        <v>827</v>
      </c>
      <c r="KB111" s="32">
        <v>827</v>
      </c>
      <c r="KC111" s="32">
        <v>827</v>
      </c>
      <c r="KD111" s="32">
        <v>827</v>
      </c>
      <c r="KE111" s="32">
        <v>827</v>
      </c>
      <c r="KF111" s="32">
        <v>827</v>
      </c>
      <c r="KG111" s="32">
        <v>827</v>
      </c>
      <c r="KH111" s="32">
        <v>827</v>
      </c>
      <c r="KI111" s="32">
        <v>827</v>
      </c>
      <c r="KJ111" s="32">
        <v>827</v>
      </c>
      <c r="KK111" s="32">
        <v>827</v>
      </c>
      <c r="KL111" s="32">
        <v>827</v>
      </c>
      <c r="KM111" s="32">
        <v>827</v>
      </c>
      <c r="KN111" s="32">
        <v>827</v>
      </c>
      <c r="KO111" s="32">
        <v>827</v>
      </c>
      <c r="KP111" s="32">
        <v>827</v>
      </c>
      <c r="KQ111" s="32">
        <v>827</v>
      </c>
      <c r="KR111" s="32">
        <v>827</v>
      </c>
      <c r="KS111" s="32">
        <v>827</v>
      </c>
      <c r="KT111" s="32">
        <v>827</v>
      </c>
      <c r="KU111" s="32">
        <v>827</v>
      </c>
      <c r="KV111" s="32">
        <v>827</v>
      </c>
      <c r="KW111" s="32">
        <v>827</v>
      </c>
      <c r="KX111" s="32">
        <v>827</v>
      </c>
      <c r="KY111" s="32">
        <v>827</v>
      </c>
      <c r="KZ111" s="32">
        <v>827</v>
      </c>
      <c r="LA111" s="32">
        <v>827</v>
      </c>
      <c r="LB111" s="32">
        <v>827</v>
      </c>
      <c r="LC111" s="32">
        <v>827</v>
      </c>
      <c r="LH111" s="19"/>
      <c r="LI111" s="19"/>
      <c r="LJ111" s="19"/>
      <c r="LK111" s="19"/>
      <c r="LL111" s="19"/>
      <c r="LM111" s="19"/>
      <c r="LN111" s="19"/>
      <c r="LO111" s="19"/>
      <c r="LP111" s="19"/>
      <c r="LQ111" s="19"/>
      <c r="LR111" s="19"/>
      <c r="LS111" s="19"/>
      <c r="LT111" s="19"/>
      <c r="LU111" s="19"/>
      <c r="LV111" s="19"/>
      <c r="LW111" s="19"/>
      <c r="LX111" s="19"/>
      <c r="LY111" s="19"/>
      <c r="LZ111" s="19"/>
      <c r="MA111" s="19"/>
      <c r="MB111" s="19"/>
      <c r="MC111" s="19"/>
      <c r="MD111" s="19"/>
      <c r="ME111" s="19"/>
      <c r="MF111" s="19"/>
      <c r="MG111" s="19"/>
    </row>
    <row r="112" spans="1:345">
      <c r="A112" s="12" t="s">
        <v>144</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v>0</v>
      </c>
      <c r="GE112" s="19">
        <v>0</v>
      </c>
      <c r="GF112" s="19">
        <v>0</v>
      </c>
      <c r="GG112" s="19"/>
      <c r="GH112" s="19">
        <v>0</v>
      </c>
      <c r="GI112" s="19">
        <v>0</v>
      </c>
      <c r="GJ112" s="19">
        <v>0</v>
      </c>
      <c r="GK112" s="19">
        <v>0</v>
      </c>
      <c r="GL112" s="19">
        <v>0</v>
      </c>
      <c r="GM112" s="19">
        <v>0</v>
      </c>
      <c r="GN112" s="19">
        <v>0</v>
      </c>
      <c r="GO112" s="19">
        <v>0</v>
      </c>
      <c r="GP112" s="19">
        <v>0</v>
      </c>
      <c r="GQ112" s="19">
        <v>0</v>
      </c>
      <c r="GR112" s="19">
        <v>0</v>
      </c>
      <c r="GS112" s="19">
        <v>0</v>
      </c>
      <c r="GT112" s="19">
        <v>0</v>
      </c>
      <c r="GU112" s="19">
        <v>0</v>
      </c>
      <c r="GV112" s="19">
        <v>0</v>
      </c>
      <c r="GW112" s="19">
        <v>0</v>
      </c>
      <c r="GX112" s="19">
        <v>0</v>
      </c>
      <c r="GY112" s="19">
        <v>0</v>
      </c>
      <c r="GZ112" s="19">
        <v>0</v>
      </c>
      <c r="HA112" s="19">
        <v>0</v>
      </c>
      <c r="HB112" s="19">
        <v>0</v>
      </c>
      <c r="HC112" s="19"/>
      <c r="HD112" s="19">
        <v>0</v>
      </c>
      <c r="HE112" s="19">
        <v>0</v>
      </c>
      <c r="HF112" s="19">
        <v>0</v>
      </c>
      <c r="HG112" s="19">
        <v>0</v>
      </c>
      <c r="HH112" s="19">
        <v>10</v>
      </c>
      <c r="HI112" s="19">
        <v>10</v>
      </c>
      <c r="HJ112" s="19">
        <v>10</v>
      </c>
      <c r="HK112" s="19">
        <v>10</v>
      </c>
      <c r="HL112" s="19">
        <v>10</v>
      </c>
      <c r="HM112" s="19">
        <v>10</v>
      </c>
      <c r="HN112" s="19">
        <v>10</v>
      </c>
      <c r="HO112" s="19">
        <v>10</v>
      </c>
      <c r="HP112" s="19">
        <v>10</v>
      </c>
      <c r="HQ112" s="19"/>
      <c r="HR112" s="19">
        <v>10</v>
      </c>
      <c r="HS112" s="19">
        <v>10</v>
      </c>
      <c r="HT112" s="19">
        <v>10</v>
      </c>
      <c r="HU112" s="19">
        <v>10</v>
      </c>
      <c r="HV112" s="19">
        <v>10</v>
      </c>
      <c r="HW112" s="19">
        <v>10</v>
      </c>
      <c r="HX112" s="19">
        <v>10</v>
      </c>
      <c r="HY112" s="19">
        <v>10</v>
      </c>
      <c r="HZ112" s="19">
        <v>10</v>
      </c>
      <c r="IA112" s="19">
        <v>10</v>
      </c>
      <c r="IB112" s="19">
        <v>10</v>
      </c>
      <c r="IC112" s="19">
        <v>10</v>
      </c>
      <c r="ID112" s="19">
        <v>10</v>
      </c>
      <c r="IE112" s="19">
        <v>10</v>
      </c>
      <c r="IF112" s="19">
        <v>10</v>
      </c>
      <c r="IG112" s="19">
        <v>10</v>
      </c>
      <c r="IH112" s="19">
        <v>10</v>
      </c>
      <c r="II112" s="19">
        <v>10</v>
      </c>
      <c r="IJ112" s="19">
        <v>10</v>
      </c>
      <c r="IK112" s="19">
        <v>10</v>
      </c>
      <c r="IL112" s="19">
        <v>10</v>
      </c>
      <c r="IM112" s="19">
        <v>10</v>
      </c>
      <c r="IN112" s="19">
        <v>10</v>
      </c>
      <c r="IO112" s="19">
        <v>10</v>
      </c>
      <c r="IP112" s="19">
        <v>10</v>
      </c>
      <c r="IQ112" s="19">
        <v>10</v>
      </c>
      <c r="IR112" s="19">
        <v>10</v>
      </c>
      <c r="IS112" s="19">
        <v>10</v>
      </c>
      <c r="IT112" s="19">
        <v>10</v>
      </c>
      <c r="IU112" s="19">
        <v>10</v>
      </c>
      <c r="IV112" s="19">
        <v>10</v>
      </c>
      <c r="IW112" s="19">
        <v>10</v>
      </c>
      <c r="IX112" s="19">
        <v>10</v>
      </c>
      <c r="IY112" s="19"/>
      <c r="IZ112" s="19">
        <v>10</v>
      </c>
      <c r="JA112" s="19">
        <v>10</v>
      </c>
      <c r="JB112" s="19">
        <v>10</v>
      </c>
      <c r="JC112" s="19">
        <v>10</v>
      </c>
      <c r="JD112" s="19">
        <v>10</v>
      </c>
      <c r="JE112" s="19">
        <v>10</v>
      </c>
      <c r="JF112" s="19">
        <v>10</v>
      </c>
      <c r="JG112" s="19">
        <v>10</v>
      </c>
      <c r="JH112" s="19">
        <v>10</v>
      </c>
      <c r="JI112" s="19">
        <v>10</v>
      </c>
      <c r="JJ112" s="19">
        <v>10</v>
      </c>
      <c r="JK112" s="19">
        <v>10</v>
      </c>
      <c r="JL112" s="32">
        <v>10</v>
      </c>
      <c r="JM112" s="32">
        <v>10</v>
      </c>
      <c r="JN112" s="32">
        <v>10</v>
      </c>
      <c r="JO112" s="32">
        <v>10</v>
      </c>
      <c r="JP112" s="32">
        <v>10</v>
      </c>
      <c r="JQ112" s="32">
        <v>10</v>
      </c>
      <c r="JR112" s="32">
        <v>10</v>
      </c>
      <c r="JS112" s="32">
        <v>10</v>
      </c>
      <c r="JT112" s="32">
        <v>10</v>
      </c>
      <c r="JU112" s="32">
        <v>10</v>
      </c>
      <c r="JV112" s="32">
        <v>10</v>
      </c>
      <c r="JW112" s="32">
        <v>10</v>
      </c>
      <c r="JX112" s="32">
        <v>10</v>
      </c>
      <c r="JY112" s="32">
        <v>10</v>
      </c>
      <c r="JZ112" s="32">
        <v>10</v>
      </c>
      <c r="KA112" s="32">
        <v>10</v>
      </c>
      <c r="KB112" s="32">
        <v>10</v>
      </c>
      <c r="KC112" s="32">
        <v>10</v>
      </c>
      <c r="KD112" s="32">
        <v>10</v>
      </c>
      <c r="KE112" s="32">
        <v>10</v>
      </c>
      <c r="KF112" s="32">
        <v>10</v>
      </c>
      <c r="KG112" s="32">
        <v>10</v>
      </c>
      <c r="KH112" s="32">
        <v>10</v>
      </c>
      <c r="KI112" s="32">
        <v>10</v>
      </c>
      <c r="KJ112" s="32">
        <v>10</v>
      </c>
      <c r="KK112" s="32">
        <v>10</v>
      </c>
      <c r="KL112" s="32">
        <v>10</v>
      </c>
      <c r="KM112" s="32">
        <v>10</v>
      </c>
      <c r="KN112" s="32">
        <v>10</v>
      </c>
      <c r="KO112" s="32">
        <v>10</v>
      </c>
      <c r="KP112" s="32">
        <v>10</v>
      </c>
      <c r="KQ112" s="32">
        <v>10</v>
      </c>
      <c r="KR112" s="32">
        <v>10</v>
      </c>
      <c r="KS112" s="32">
        <v>10</v>
      </c>
      <c r="KT112" s="32">
        <v>10</v>
      </c>
      <c r="KU112" s="32">
        <v>10</v>
      </c>
      <c r="KV112" s="32">
        <v>10</v>
      </c>
      <c r="KW112" s="32">
        <v>10</v>
      </c>
      <c r="KX112" s="32">
        <v>10</v>
      </c>
      <c r="KY112" s="32">
        <v>10</v>
      </c>
      <c r="KZ112" s="32">
        <v>10</v>
      </c>
      <c r="LA112" s="32">
        <v>10</v>
      </c>
      <c r="LB112" s="32">
        <v>10</v>
      </c>
      <c r="LC112" s="32">
        <v>10</v>
      </c>
      <c r="LH112" s="19"/>
      <c r="LI112" s="19"/>
      <c r="LJ112" s="19"/>
      <c r="LK112" s="19"/>
      <c r="LL112" s="19"/>
      <c r="LM112" s="19"/>
      <c r="LN112" s="19"/>
      <c r="LO112" s="19"/>
      <c r="LP112" s="19"/>
      <c r="LQ112" s="19"/>
      <c r="LR112" s="19"/>
      <c r="LS112" s="19"/>
      <c r="LT112" s="19"/>
      <c r="LU112" s="19"/>
      <c r="LV112" s="19"/>
      <c r="LW112" s="19"/>
      <c r="LX112" s="19"/>
      <c r="LY112" s="19"/>
      <c r="LZ112" s="19"/>
      <c r="MA112" s="19"/>
      <c r="MB112" s="19"/>
      <c r="MC112" s="19"/>
      <c r="MD112" s="19"/>
      <c r="ME112" s="19"/>
      <c r="MF112" s="19"/>
      <c r="MG112" s="19"/>
    </row>
    <row r="113" spans="1:345">
      <c r="A113" s="12" t="s">
        <v>145</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v>0</v>
      </c>
      <c r="GE113" s="19">
        <v>0</v>
      </c>
      <c r="GF113" s="19">
        <v>0</v>
      </c>
      <c r="GG113" s="19"/>
      <c r="GH113" s="19">
        <v>0</v>
      </c>
      <c r="GI113" s="19">
        <v>0</v>
      </c>
      <c r="GJ113" s="19">
        <v>0</v>
      </c>
      <c r="GK113" s="19">
        <v>0</v>
      </c>
      <c r="GL113" s="19">
        <v>0</v>
      </c>
      <c r="GM113" s="19">
        <v>0</v>
      </c>
      <c r="GN113" s="19">
        <v>0</v>
      </c>
      <c r="GO113" s="19">
        <v>0</v>
      </c>
      <c r="GP113" s="19">
        <v>0</v>
      </c>
      <c r="GQ113" s="19">
        <v>0</v>
      </c>
      <c r="GR113" s="19">
        <v>0</v>
      </c>
      <c r="GS113" s="19">
        <v>0</v>
      </c>
      <c r="GT113" s="19">
        <v>0</v>
      </c>
      <c r="GU113" s="19">
        <v>0</v>
      </c>
      <c r="GV113" s="19">
        <v>0</v>
      </c>
      <c r="GW113" s="19">
        <v>0</v>
      </c>
      <c r="GX113" s="19">
        <v>0</v>
      </c>
      <c r="GY113" s="19">
        <v>0</v>
      </c>
      <c r="GZ113" s="19">
        <v>0</v>
      </c>
      <c r="HA113" s="19">
        <v>0</v>
      </c>
      <c r="HB113" s="19">
        <v>0</v>
      </c>
      <c r="HC113" s="19"/>
      <c r="HD113" s="19">
        <v>0</v>
      </c>
      <c r="HE113" s="19">
        <v>0</v>
      </c>
      <c r="HF113" s="19">
        <v>0</v>
      </c>
      <c r="HG113" s="19">
        <v>0</v>
      </c>
      <c r="HH113" s="19">
        <v>0</v>
      </c>
      <c r="HI113" s="19">
        <v>0</v>
      </c>
      <c r="HJ113" s="19">
        <v>0</v>
      </c>
      <c r="HK113" s="19">
        <v>0</v>
      </c>
      <c r="HL113" s="19">
        <v>0</v>
      </c>
      <c r="HM113" s="19">
        <v>0</v>
      </c>
      <c r="HN113" s="19">
        <v>0</v>
      </c>
      <c r="HO113" s="19">
        <v>0</v>
      </c>
      <c r="HP113" s="19">
        <v>0</v>
      </c>
      <c r="HQ113" s="19"/>
      <c r="HR113" s="19">
        <v>0</v>
      </c>
      <c r="HS113" s="19">
        <v>0</v>
      </c>
      <c r="HT113" s="19">
        <v>0</v>
      </c>
      <c r="HU113" s="19">
        <v>0</v>
      </c>
      <c r="HV113" s="19">
        <v>0</v>
      </c>
      <c r="HW113" s="19">
        <v>0</v>
      </c>
      <c r="HX113" s="19">
        <v>0</v>
      </c>
      <c r="HY113" s="19">
        <v>0</v>
      </c>
      <c r="HZ113" s="19">
        <v>0</v>
      </c>
      <c r="IA113" s="19">
        <v>0</v>
      </c>
      <c r="IB113" s="19">
        <v>0</v>
      </c>
      <c r="IC113" s="19">
        <v>0</v>
      </c>
      <c r="ID113" s="19">
        <v>0</v>
      </c>
      <c r="IE113" s="19">
        <v>0</v>
      </c>
      <c r="IF113" s="19">
        <v>0</v>
      </c>
      <c r="IG113" s="19">
        <v>0</v>
      </c>
      <c r="IH113" s="19">
        <v>0</v>
      </c>
      <c r="II113" s="19">
        <v>0</v>
      </c>
      <c r="IJ113" s="19">
        <v>0</v>
      </c>
      <c r="IK113" s="19">
        <v>0</v>
      </c>
      <c r="IL113" s="19">
        <v>0</v>
      </c>
      <c r="IM113" s="19">
        <v>0</v>
      </c>
      <c r="IN113" s="19">
        <v>0</v>
      </c>
      <c r="IO113" s="19">
        <v>0</v>
      </c>
      <c r="IP113" s="19">
        <v>0</v>
      </c>
      <c r="IQ113" s="19">
        <v>0</v>
      </c>
      <c r="IR113" s="19">
        <v>0</v>
      </c>
      <c r="IS113" s="19">
        <v>0</v>
      </c>
      <c r="IT113" s="19">
        <v>0</v>
      </c>
      <c r="IU113" s="19">
        <v>0</v>
      </c>
      <c r="IV113" s="19">
        <v>0</v>
      </c>
      <c r="IW113" s="19">
        <v>0</v>
      </c>
      <c r="IX113" s="19">
        <v>0</v>
      </c>
      <c r="IY113" s="19"/>
      <c r="IZ113" s="19">
        <v>0</v>
      </c>
      <c r="JA113" s="19">
        <v>0</v>
      </c>
      <c r="JB113" s="19">
        <v>0</v>
      </c>
      <c r="JC113" s="19">
        <v>0</v>
      </c>
      <c r="JD113" s="19">
        <v>0</v>
      </c>
      <c r="JE113" s="19">
        <v>0</v>
      </c>
      <c r="JF113" s="19">
        <v>0</v>
      </c>
      <c r="JG113" s="19">
        <v>0</v>
      </c>
      <c r="JH113" s="19">
        <v>0</v>
      </c>
      <c r="JI113" s="19">
        <v>0</v>
      </c>
      <c r="JJ113" s="19">
        <v>0</v>
      </c>
      <c r="JK113" s="19">
        <v>0</v>
      </c>
      <c r="JL113" s="32">
        <v>0</v>
      </c>
      <c r="JM113" s="32">
        <v>0</v>
      </c>
      <c r="JN113" s="32">
        <v>0</v>
      </c>
      <c r="JO113" s="32">
        <v>0</v>
      </c>
      <c r="JP113" s="32">
        <v>0</v>
      </c>
      <c r="JQ113" s="32">
        <v>0</v>
      </c>
      <c r="JR113" s="32">
        <v>0</v>
      </c>
      <c r="JS113" s="32">
        <v>0</v>
      </c>
      <c r="JT113" s="32">
        <v>0</v>
      </c>
      <c r="JU113" s="32">
        <v>0</v>
      </c>
      <c r="JV113" s="32">
        <v>0</v>
      </c>
      <c r="JW113" s="32">
        <v>0</v>
      </c>
      <c r="JX113" s="32">
        <v>0</v>
      </c>
      <c r="JY113" s="32">
        <v>0</v>
      </c>
      <c r="JZ113" s="32">
        <v>0</v>
      </c>
      <c r="KA113" s="32">
        <v>0</v>
      </c>
      <c r="KB113" s="32">
        <v>0</v>
      </c>
      <c r="KC113" s="32">
        <v>0</v>
      </c>
      <c r="KD113" s="32">
        <v>0</v>
      </c>
      <c r="KE113" s="32">
        <v>0</v>
      </c>
      <c r="KF113" s="32">
        <v>0</v>
      </c>
      <c r="KG113" s="32">
        <v>0</v>
      </c>
      <c r="KH113" s="32">
        <v>0</v>
      </c>
      <c r="KI113" s="32">
        <v>0</v>
      </c>
      <c r="KJ113" s="32">
        <v>0</v>
      </c>
      <c r="KK113" s="32">
        <v>0</v>
      </c>
      <c r="KL113" s="32">
        <v>0</v>
      </c>
      <c r="KM113" s="32">
        <v>0</v>
      </c>
      <c r="KN113" s="32">
        <v>0</v>
      </c>
      <c r="KO113" s="32">
        <v>0</v>
      </c>
      <c r="KP113" s="32">
        <v>0</v>
      </c>
      <c r="KQ113" s="32">
        <v>0</v>
      </c>
      <c r="KR113" s="32">
        <v>0</v>
      </c>
      <c r="KS113" s="32">
        <v>0</v>
      </c>
      <c r="KT113" s="32">
        <v>0</v>
      </c>
      <c r="KU113" s="32">
        <v>0</v>
      </c>
      <c r="KV113" s="32">
        <v>0</v>
      </c>
      <c r="KW113" s="32">
        <v>0</v>
      </c>
      <c r="KX113" s="32">
        <v>0</v>
      </c>
      <c r="KY113" s="32">
        <v>0</v>
      </c>
      <c r="KZ113" s="32">
        <v>0</v>
      </c>
      <c r="LA113" s="32">
        <v>0</v>
      </c>
      <c r="LB113" s="32">
        <v>0</v>
      </c>
      <c r="LC113" s="32">
        <v>0</v>
      </c>
      <c r="LH113" s="19"/>
      <c r="LI113" s="19"/>
      <c r="LJ113" s="19"/>
      <c r="LK113" s="19"/>
      <c r="LL113" s="19"/>
      <c r="LM113" s="19"/>
      <c r="LN113" s="19"/>
      <c r="LO113" s="19"/>
      <c r="LP113" s="19"/>
      <c r="LQ113" s="19"/>
      <c r="LR113" s="19"/>
      <c r="LS113" s="19"/>
      <c r="LT113" s="19"/>
      <c r="LU113" s="19"/>
      <c r="LV113" s="19"/>
      <c r="LW113" s="19"/>
      <c r="LX113" s="19"/>
      <c r="LY113" s="19"/>
      <c r="LZ113" s="19"/>
      <c r="MA113" s="19"/>
      <c r="MB113" s="19"/>
      <c r="MC113" s="19"/>
      <c r="MD113" s="19"/>
      <c r="ME113" s="19"/>
      <c r="MF113" s="19"/>
      <c r="MG113" s="19"/>
    </row>
    <row r="114" spans="1:345" s="3" customFormat="1">
      <c r="A114" s="3" t="s">
        <v>146</v>
      </c>
      <c r="B114" s="116">
        <f>B111+B112/20+B113/240</f>
        <v>0</v>
      </c>
      <c r="C114" s="116">
        <f t="shared" ref="C114:BN114" si="2538">C111+C112/20+C113/240</f>
        <v>0</v>
      </c>
      <c r="D114" s="116">
        <f t="shared" si="2538"/>
        <v>0</v>
      </c>
      <c r="E114" s="116">
        <f t="shared" si="2538"/>
        <v>0</v>
      </c>
      <c r="F114" s="116">
        <f t="shared" si="2538"/>
        <v>0</v>
      </c>
      <c r="G114" s="116">
        <f t="shared" si="2538"/>
        <v>0</v>
      </c>
      <c r="H114" s="116">
        <f t="shared" si="2538"/>
        <v>0</v>
      </c>
      <c r="I114" s="116">
        <f t="shared" si="2538"/>
        <v>0</v>
      </c>
      <c r="J114" s="116">
        <f t="shared" si="2538"/>
        <v>0</v>
      </c>
      <c r="K114" s="116">
        <f t="shared" si="2538"/>
        <v>0</v>
      </c>
      <c r="L114" s="116">
        <f t="shared" si="2538"/>
        <v>0</v>
      </c>
      <c r="M114" s="116">
        <f t="shared" si="2538"/>
        <v>0</v>
      </c>
      <c r="N114" s="116">
        <f t="shared" si="2538"/>
        <v>0</v>
      </c>
      <c r="O114" s="116">
        <f t="shared" si="2538"/>
        <v>0</v>
      </c>
      <c r="P114" s="116">
        <f t="shared" si="2538"/>
        <v>0</v>
      </c>
      <c r="Q114" s="116">
        <f t="shared" si="2538"/>
        <v>0</v>
      </c>
      <c r="R114" s="116">
        <f t="shared" si="2538"/>
        <v>0</v>
      </c>
      <c r="S114" s="116">
        <f t="shared" si="2538"/>
        <v>0</v>
      </c>
      <c r="T114" s="116">
        <f t="shared" si="2538"/>
        <v>0</v>
      </c>
      <c r="U114" s="116">
        <f t="shared" si="2538"/>
        <v>0</v>
      </c>
      <c r="V114" s="116">
        <f t="shared" si="2538"/>
        <v>0</v>
      </c>
      <c r="W114" s="116">
        <f t="shared" si="2538"/>
        <v>0</v>
      </c>
      <c r="X114" s="116">
        <f t="shared" si="2538"/>
        <v>0</v>
      </c>
      <c r="Y114" s="116">
        <f t="shared" si="2538"/>
        <v>0</v>
      </c>
      <c r="Z114" s="116">
        <f t="shared" si="2538"/>
        <v>0</v>
      </c>
      <c r="AA114" s="116">
        <f t="shared" si="2538"/>
        <v>0</v>
      </c>
      <c r="AB114" s="116">
        <f t="shared" si="2538"/>
        <v>0</v>
      </c>
      <c r="AC114" s="116">
        <f t="shared" si="2538"/>
        <v>0</v>
      </c>
      <c r="AD114" s="116">
        <f t="shared" si="2538"/>
        <v>0</v>
      </c>
      <c r="AE114" s="116">
        <f t="shared" si="2538"/>
        <v>0</v>
      </c>
      <c r="AF114" s="116">
        <f t="shared" si="2538"/>
        <v>0</v>
      </c>
      <c r="AG114" s="116">
        <f t="shared" si="2538"/>
        <v>0</v>
      </c>
      <c r="AH114" s="116">
        <f t="shared" si="2538"/>
        <v>0</v>
      </c>
      <c r="AI114" s="116">
        <f t="shared" si="2538"/>
        <v>0</v>
      </c>
      <c r="AJ114" s="116">
        <f t="shared" si="2538"/>
        <v>0</v>
      </c>
      <c r="AK114" s="116">
        <f t="shared" si="2538"/>
        <v>0</v>
      </c>
      <c r="AL114" s="116">
        <f t="shared" si="2538"/>
        <v>0</v>
      </c>
      <c r="AM114" s="116">
        <f t="shared" si="2538"/>
        <v>0</v>
      </c>
      <c r="AN114" s="116">
        <f t="shared" si="2538"/>
        <v>0</v>
      </c>
      <c r="AO114" s="116">
        <f t="shared" si="2538"/>
        <v>0</v>
      </c>
      <c r="AP114" s="116">
        <f t="shared" si="2538"/>
        <v>0</v>
      </c>
      <c r="AQ114" s="116">
        <f t="shared" si="2538"/>
        <v>0</v>
      </c>
      <c r="AR114" s="116">
        <f t="shared" si="2538"/>
        <v>0</v>
      </c>
      <c r="AS114" s="116">
        <f t="shared" si="2538"/>
        <v>0</v>
      </c>
      <c r="AT114" s="116">
        <f t="shared" si="2538"/>
        <v>0</v>
      </c>
      <c r="AU114" s="116">
        <f t="shared" si="2538"/>
        <v>0</v>
      </c>
      <c r="AV114" s="116">
        <f t="shared" si="2538"/>
        <v>0</v>
      </c>
      <c r="AW114" s="116">
        <f t="shared" si="2538"/>
        <v>0</v>
      </c>
      <c r="AX114" s="116">
        <f t="shared" si="2538"/>
        <v>0</v>
      </c>
      <c r="AY114" s="116">
        <f t="shared" si="2538"/>
        <v>0</v>
      </c>
      <c r="AZ114" s="116">
        <f t="shared" si="2538"/>
        <v>0</v>
      </c>
      <c r="BA114" s="116">
        <f t="shared" si="2538"/>
        <v>0</v>
      </c>
      <c r="BB114" s="116">
        <f t="shared" si="2538"/>
        <v>0</v>
      </c>
      <c r="BC114" s="116">
        <f t="shared" si="2538"/>
        <v>0</v>
      </c>
      <c r="BD114" s="116">
        <f t="shared" si="2538"/>
        <v>0</v>
      </c>
      <c r="BE114" s="116">
        <f t="shared" si="2538"/>
        <v>0</v>
      </c>
      <c r="BF114" s="116">
        <f t="shared" si="2538"/>
        <v>0</v>
      </c>
      <c r="BG114" s="116">
        <f t="shared" si="2538"/>
        <v>0</v>
      </c>
      <c r="BH114" s="116">
        <f t="shared" si="2538"/>
        <v>0</v>
      </c>
      <c r="BI114" s="116">
        <f t="shared" si="2538"/>
        <v>0</v>
      </c>
      <c r="BJ114" s="116">
        <f t="shared" si="2538"/>
        <v>0</v>
      </c>
      <c r="BK114" s="116">
        <f t="shared" si="2538"/>
        <v>0</v>
      </c>
      <c r="BL114" s="116">
        <f t="shared" si="2538"/>
        <v>0</v>
      </c>
      <c r="BM114" s="116">
        <f t="shared" si="2538"/>
        <v>0</v>
      </c>
      <c r="BN114" s="116">
        <f t="shared" si="2538"/>
        <v>0</v>
      </c>
      <c r="BO114" s="116">
        <f t="shared" ref="BO114:DZ114" si="2539">BO111+BO112/20+BO113/240</f>
        <v>0</v>
      </c>
      <c r="BP114" s="116">
        <f t="shared" si="2539"/>
        <v>0</v>
      </c>
      <c r="BQ114" s="116">
        <f t="shared" si="2539"/>
        <v>0</v>
      </c>
      <c r="BR114" s="116">
        <f t="shared" si="2539"/>
        <v>0</v>
      </c>
      <c r="BS114" s="116">
        <f t="shared" si="2539"/>
        <v>0</v>
      </c>
      <c r="BT114" s="116">
        <f t="shared" si="2539"/>
        <v>0</v>
      </c>
      <c r="BU114" s="116">
        <f t="shared" si="2539"/>
        <v>0</v>
      </c>
      <c r="BV114" s="116">
        <f t="shared" si="2539"/>
        <v>0</v>
      </c>
      <c r="BW114" s="116">
        <f t="shared" si="2539"/>
        <v>0</v>
      </c>
      <c r="BX114" s="116">
        <f t="shared" si="2539"/>
        <v>0</v>
      </c>
      <c r="BY114" s="116">
        <f t="shared" si="2539"/>
        <v>0</v>
      </c>
      <c r="BZ114" s="116">
        <f t="shared" si="2539"/>
        <v>0</v>
      </c>
      <c r="CA114" s="116">
        <f t="shared" si="2539"/>
        <v>0</v>
      </c>
      <c r="CB114" s="116">
        <f t="shared" si="2539"/>
        <v>0</v>
      </c>
      <c r="CC114" s="116">
        <f t="shared" si="2539"/>
        <v>0</v>
      </c>
      <c r="CD114" s="116">
        <f t="shared" si="2539"/>
        <v>0</v>
      </c>
      <c r="CE114" s="116">
        <f t="shared" si="2539"/>
        <v>0</v>
      </c>
      <c r="CF114" s="116">
        <f t="shared" si="2539"/>
        <v>0</v>
      </c>
      <c r="CG114" s="116">
        <f t="shared" si="2539"/>
        <v>0</v>
      </c>
      <c r="CH114" s="116">
        <f t="shared" si="2539"/>
        <v>0</v>
      </c>
      <c r="CI114" s="116">
        <f t="shared" si="2539"/>
        <v>0</v>
      </c>
      <c r="CJ114" s="116">
        <f t="shared" si="2539"/>
        <v>0</v>
      </c>
      <c r="CK114" s="116">
        <f t="shared" si="2539"/>
        <v>0</v>
      </c>
      <c r="CL114" s="116">
        <f t="shared" si="2539"/>
        <v>0</v>
      </c>
      <c r="CM114" s="116">
        <f t="shared" si="2539"/>
        <v>0</v>
      </c>
      <c r="CN114" s="116">
        <f t="shared" si="2539"/>
        <v>0</v>
      </c>
      <c r="CO114" s="116">
        <f t="shared" si="2539"/>
        <v>0</v>
      </c>
      <c r="CP114" s="116">
        <f t="shared" si="2539"/>
        <v>0</v>
      </c>
      <c r="CQ114" s="116">
        <f t="shared" si="2539"/>
        <v>0</v>
      </c>
      <c r="CR114" s="116">
        <f t="shared" si="2539"/>
        <v>0</v>
      </c>
      <c r="CS114" s="116">
        <f t="shared" si="2539"/>
        <v>0</v>
      </c>
      <c r="CT114" s="116">
        <f t="shared" si="2539"/>
        <v>0</v>
      </c>
      <c r="CU114" s="116">
        <f t="shared" si="2539"/>
        <v>0</v>
      </c>
      <c r="CV114" s="116">
        <f t="shared" si="2539"/>
        <v>0</v>
      </c>
      <c r="CW114" s="116">
        <f t="shared" si="2539"/>
        <v>0</v>
      </c>
      <c r="CX114" s="116">
        <f t="shared" si="2539"/>
        <v>0</v>
      </c>
      <c r="CY114" s="116">
        <f t="shared" si="2539"/>
        <v>0</v>
      </c>
      <c r="CZ114" s="116">
        <f t="shared" si="2539"/>
        <v>0</v>
      </c>
      <c r="DA114" s="116">
        <f t="shared" si="2539"/>
        <v>0</v>
      </c>
      <c r="DB114" s="116">
        <f t="shared" si="2539"/>
        <v>0</v>
      </c>
      <c r="DC114" s="116">
        <f t="shared" si="2539"/>
        <v>0</v>
      </c>
      <c r="DD114" s="116">
        <f t="shared" si="2539"/>
        <v>0</v>
      </c>
      <c r="DE114" s="116">
        <f t="shared" si="2539"/>
        <v>0</v>
      </c>
      <c r="DF114" s="116">
        <f t="shared" si="2539"/>
        <v>0</v>
      </c>
      <c r="DG114" s="116">
        <f t="shared" si="2539"/>
        <v>0</v>
      </c>
      <c r="DH114" s="116">
        <f t="shared" si="2539"/>
        <v>0</v>
      </c>
      <c r="DI114" s="116">
        <f t="shared" si="2539"/>
        <v>0</v>
      </c>
      <c r="DJ114" s="116">
        <f t="shared" si="2539"/>
        <v>0</v>
      </c>
      <c r="DK114" s="116">
        <f t="shared" si="2539"/>
        <v>0</v>
      </c>
      <c r="DL114" s="116">
        <f t="shared" si="2539"/>
        <v>0</v>
      </c>
      <c r="DM114" s="116">
        <f t="shared" si="2539"/>
        <v>0</v>
      </c>
      <c r="DN114" s="116">
        <f t="shared" si="2539"/>
        <v>0</v>
      </c>
      <c r="DO114" s="116">
        <f t="shared" si="2539"/>
        <v>0</v>
      </c>
      <c r="DP114" s="116">
        <f t="shared" si="2539"/>
        <v>0</v>
      </c>
      <c r="DQ114" s="116">
        <f t="shared" si="2539"/>
        <v>0</v>
      </c>
      <c r="DR114" s="116">
        <f t="shared" si="2539"/>
        <v>0</v>
      </c>
      <c r="DS114" s="116">
        <f t="shared" si="2539"/>
        <v>0</v>
      </c>
      <c r="DT114" s="116">
        <f t="shared" si="2539"/>
        <v>0</v>
      </c>
      <c r="DU114" s="116">
        <f t="shared" si="2539"/>
        <v>0</v>
      </c>
      <c r="DV114" s="116">
        <f t="shared" si="2539"/>
        <v>0</v>
      </c>
      <c r="DW114" s="116">
        <f t="shared" si="2539"/>
        <v>0</v>
      </c>
      <c r="DX114" s="116">
        <f t="shared" si="2539"/>
        <v>0</v>
      </c>
      <c r="DY114" s="116">
        <f t="shared" si="2539"/>
        <v>0</v>
      </c>
      <c r="DZ114" s="116">
        <f t="shared" si="2539"/>
        <v>0</v>
      </c>
      <c r="EA114" s="116">
        <f t="shared" ref="EA114:GH114" si="2540">EA111+EA112/20+EA113/240</f>
        <v>0</v>
      </c>
      <c r="EB114" s="116">
        <f t="shared" si="2540"/>
        <v>0</v>
      </c>
      <c r="EC114" s="116">
        <f t="shared" si="2540"/>
        <v>0</v>
      </c>
      <c r="ED114" s="116">
        <f t="shared" si="2540"/>
        <v>0</v>
      </c>
      <c r="EE114" s="116">
        <f t="shared" si="2540"/>
        <v>0</v>
      </c>
      <c r="EF114" s="116">
        <f t="shared" si="2540"/>
        <v>0</v>
      </c>
      <c r="EG114" s="116">
        <f t="shared" si="2540"/>
        <v>0</v>
      </c>
      <c r="EH114" s="116">
        <f t="shared" si="2540"/>
        <v>0</v>
      </c>
      <c r="EI114" s="116">
        <f t="shared" si="2540"/>
        <v>0</v>
      </c>
      <c r="EJ114" s="116">
        <f t="shared" si="2540"/>
        <v>0</v>
      </c>
      <c r="EK114" s="116">
        <f t="shared" si="2540"/>
        <v>0</v>
      </c>
      <c r="EL114" s="116">
        <f t="shared" si="2540"/>
        <v>0</v>
      </c>
      <c r="EM114" s="116">
        <f t="shared" si="2540"/>
        <v>0</v>
      </c>
      <c r="EN114" s="116">
        <f t="shared" si="2540"/>
        <v>0</v>
      </c>
      <c r="EO114" s="116">
        <f t="shared" si="2540"/>
        <v>0</v>
      </c>
      <c r="EP114" s="116">
        <f t="shared" si="2540"/>
        <v>0</v>
      </c>
      <c r="EQ114" s="116">
        <f t="shared" si="2540"/>
        <v>0</v>
      </c>
      <c r="ER114" s="116">
        <f t="shared" si="2540"/>
        <v>0</v>
      </c>
      <c r="ES114" s="116">
        <f t="shared" si="2540"/>
        <v>0</v>
      </c>
      <c r="ET114" s="116">
        <f t="shared" si="2540"/>
        <v>0</v>
      </c>
      <c r="EU114" s="116">
        <f t="shared" si="2540"/>
        <v>0</v>
      </c>
      <c r="EV114" s="116">
        <f t="shared" si="2540"/>
        <v>0</v>
      </c>
      <c r="EW114" s="116">
        <f t="shared" si="2540"/>
        <v>0</v>
      </c>
      <c r="EX114" s="116">
        <f t="shared" si="2540"/>
        <v>0</v>
      </c>
      <c r="EY114" s="116">
        <f t="shared" si="2540"/>
        <v>0</v>
      </c>
      <c r="EZ114" s="116">
        <f t="shared" si="2540"/>
        <v>0</v>
      </c>
      <c r="FA114" s="116">
        <f t="shared" si="2540"/>
        <v>0</v>
      </c>
      <c r="FB114" s="116">
        <f t="shared" si="2540"/>
        <v>0</v>
      </c>
      <c r="FC114" s="116">
        <f t="shared" si="2540"/>
        <v>0</v>
      </c>
      <c r="FD114" s="116">
        <f t="shared" si="2540"/>
        <v>0</v>
      </c>
      <c r="FE114" s="116">
        <f t="shared" si="2540"/>
        <v>0</v>
      </c>
      <c r="FF114" s="116">
        <f t="shared" si="2540"/>
        <v>0</v>
      </c>
      <c r="FG114" s="116">
        <f t="shared" si="2540"/>
        <v>0</v>
      </c>
      <c r="FH114" s="116">
        <f t="shared" si="2540"/>
        <v>0</v>
      </c>
      <c r="FI114" s="116">
        <f t="shared" si="2540"/>
        <v>0</v>
      </c>
      <c r="FJ114" s="116">
        <f t="shared" si="2540"/>
        <v>0</v>
      </c>
      <c r="FK114" s="116">
        <f t="shared" si="2540"/>
        <v>0</v>
      </c>
      <c r="FL114" s="116">
        <f t="shared" si="2540"/>
        <v>0</v>
      </c>
      <c r="FM114" s="116">
        <f t="shared" si="2540"/>
        <v>0</v>
      </c>
      <c r="FN114" s="116">
        <f t="shared" si="2540"/>
        <v>0</v>
      </c>
      <c r="FO114" s="116">
        <f t="shared" si="2540"/>
        <v>0</v>
      </c>
      <c r="FP114" s="116">
        <f t="shared" si="2540"/>
        <v>0</v>
      </c>
      <c r="FQ114" s="116">
        <f t="shared" si="2540"/>
        <v>0</v>
      </c>
      <c r="FR114" s="116">
        <f t="shared" si="2540"/>
        <v>0</v>
      </c>
      <c r="FS114" s="116">
        <f t="shared" si="2540"/>
        <v>0</v>
      </c>
      <c r="FT114" s="116">
        <f t="shared" si="2540"/>
        <v>0</v>
      </c>
      <c r="FU114" s="116">
        <f t="shared" si="2540"/>
        <v>0</v>
      </c>
      <c r="FV114" s="116">
        <f t="shared" si="2540"/>
        <v>0</v>
      </c>
      <c r="FW114" s="116">
        <f t="shared" si="2540"/>
        <v>0</v>
      </c>
      <c r="FX114" s="116">
        <f t="shared" si="2540"/>
        <v>0</v>
      </c>
      <c r="FY114" s="116">
        <f t="shared" si="2540"/>
        <v>0</v>
      </c>
      <c r="FZ114" s="116">
        <f t="shared" si="2540"/>
        <v>0</v>
      </c>
      <c r="GA114" s="116">
        <f t="shared" si="2540"/>
        <v>0</v>
      </c>
      <c r="GB114" s="116">
        <f t="shared" si="2540"/>
        <v>0</v>
      </c>
      <c r="GC114" s="116">
        <f t="shared" si="2540"/>
        <v>0</v>
      </c>
      <c r="GD114" s="116">
        <f t="shared" si="2540"/>
        <v>810</v>
      </c>
      <c r="GE114" s="116">
        <f t="shared" si="2540"/>
        <v>810</v>
      </c>
      <c r="GF114" s="116">
        <f t="shared" si="2540"/>
        <v>810</v>
      </c>
      <c r="GG114" s="116">
        <f t="shared" si="2540"/>
        <v>0</v>
      </c>
      <c r="GH114" s="116">
        <f t="shared" si="2540"/>
        <v>810</v>
      </c>
      <c r="GI114" s="116">
        <f t="shared" ref="GI114:GJ114" si="2541">GI111+GI112/20+GI113/240</f>
        <v>810</v>
      </c>
      <c r="GJ114" s="116">
        <f t="shared" si="2541"/>
        <v>810</v>
      </c>
      <c r="GK114" s="116">
        <f t="shared" ref="GK114:GL114" si="2542">GK111+GK112/20+GK113/240</f>
        <v>810</v>
      </c>
      <c r="GL114" s="116">
        <f t="shared" si="2542"/>
        <v>810</v>
      </c>
      <c r="GM114" s="116">
        <f t="shared" ref="GM114:GN114" si="2543">GM111+GM112/20+GM113/240</f>
        <v>810</v>
      </c>
      <c r="GN114" s="116">
        <f t="shared" si="2543"/>
        <v>810</v>
      </c>
      <c r="GO114" s="116">
        <f t="shared" ref="GO114:GP114" si="2544">GO111+GO112/20+GO113/240</f>
        <v>810</v>
      </c>
      <c r="GP114" s="116">
        <f t="shared" si="2544"/>
        <v>810</v>
      </c>
      <c r="GQ114" s="116">
        <f t="shared" ref="GQ114:GR114" si="2545">GQ111+GQ112/20+GQ113/240</f>
        <v>810</v>
      </c>
      <c r="GR114" s="116">
        <f t="shared" si="2545"/>
        <v>810</v>
      </c>
      <c r="GS114" s="116">
        <f t="shared" ref="GS114:GT114" si="2546">GS111+GS112/20+GS113/240</f>
        <v>810</v>
      </c>
      <c r="GT114" s="116">
        <f t="shared" si="2546"/>
        <v>810</v>
      </c>
      <c r="GU114" s="116">
        <f t="shared" ref="GU114:GV114" si="2547">GU111+GU112/20+GU113/240</f>
        <v>810</v>
      </c>
      <c r="GV114" s="116">
        <f t="shared" si="2547"/>
        <v>810</v>
      </c>
      <c r="GW114" s="116">
        <f t="shared" ref="GW114:GX114" si="2548">GW111+GW112/20+GW113/240</f>
        <v>810</v>
      </c>
      <c r="GX114" s="116">
        <f t="shared" si="2548"/>
        <v>810</v>
      </c>
      <c r="GY114" s="116">
        <f t="shared" ref="GY114:GZ114" si="2549">GY111+GY112/20+GY113/240</f>
        <v>810</v>
      </c>
      <c r="GZ114" s="116">
        <f t="shared" si="2549"/>
        <v>810</v>
      </c>
      <c r="HA114" s="116">
        <f t="shared" ref="HA114:HB114" si="2550">HA111+HA112/20+HA113/240</f>
        <v>810</v>
      </c>
      <c r="HB114" s="116">
        <f t="shared" si="2550"/>
        <v>810</v>
      </c>
      <c r="HC114" s="116">
        <f t="shared" ref="HC114:HR114" si="2551">HC111+HC112/20+HC113/240</f>
        <v>0</v>
      </c>
      <c r="HD114" s="116">
        <f t="shared" si="2551"/>
        <v>810</v>
      </c>
      <c r="HE114" s="116">
        <f t="shared" ref="HE114:HF114" si="2552">HE111+HE112/20+HE113/240</f>
        <v>810</v>
      </c>
      <c r="HF114" s="116">
        <f t="shared" si="2552"/>
        <v>810</v>
      </c>
      <c r="HG114" s="116">
        <f t="shared" ref="HG114" si="2553">HG111+HG112/20+HG113/240</f>
        <v>810</v>
      </c>
      <c r="HH114" s="116">
        <f t="shared" si="2551"/>
        <v>827.5</v>
      </c>
      <c r="HI114" s="116">
        <f t="shared" ref="HI114:HJ114" si="2554">HI111+HI112/20+HI113/240</f>
        <v>827.5</v>
      </c>
      <c r="HJ114" s="116">
        <f t="shared" si="2554"/>
        <v>827.5</v>
      </c>
      <c r="HK114" s="116">
        <f t="shared" ref="HK114:HL114" si="2555">HK111+HK112/20+HK113/240</f>
        <v>827.5</v>
      </c>
      <c r="HL114" s="116">
        <f t="shared" si="2555"/>
        <v>827.5</v>
      </c>
      <c r="HM114" s="116">
        <f t="shared" ref="HM114:HN114" si="2556">HM111+HM112/20+HM113/240</f>
        <v>827.5</v>
      </c>
      <c r="HN114" s="116">
        <f t="shared" si="2556"/>
        <v>827.5</v>
      </c>
      <c r="HO114" s="116">
        <f t="shared" ref="HO114:HP114" si="2557">HO111+HO112/20+HO113/240</f>
        <v>827.5</v>
      </c>
      <c r="HP114" s="116">
        <f t="shared" si="2557"/>
        <v>827.5</v>
      </c>
      <c r="HQ114" s="116">
        <f t="shared" si="2551"/>
        <v>0</v>
      </c>
      <c r="HR114" s="116">
        <f t="shared" si="2551"/>
        <v>827.5</v>
      </c>
      <c r="HS114" s="116">
        <f t="shared" ref="HS114:HT114" si="2558">HS111+HS112/20+HS113/240</f>
        <v>827.5</v>
      </c>
      <c r="HT114" s="116">
        <f t="shared" si="2558"/>
        <v>827.5</v>
      </c>
      <c r="HU114" s="116">
        <f t="shared" ref="HU114:HV114" si="2559">HU111+HU112/20+HU113/240</f>
        <v>827.5</v>
      </c>
      <c r="HV114" s="116">
        <f t="shared" si="2559"/>
        <v>827.5</v>
      </c>
      <c r="HW114" s="116">
        <f t="shared" ref="HW114:HX114" si="2560">HW111+HW112/20+HW113/240</f>
        <v>827.5</v>
      </c>
      <c r="HX114" s="116">
        <f t="shared" si="2560"/>
        <v>827.5</v>
      </c>
      <c r="HY114" s="116">
        <f t="shared" ref="HY114:HZ114" si="2561">HY111+HY112/20+HY113/240</f>
        <v>827.5</v>
      </c>
      <c r="HZ114" s="116">
        <f t="shared" si="2561"/>
        <v>827.5</v>
      </c>
      <c r="IA114" s="116">
        <f t="shared" ref="IA114:IB114" si="2562">IA111+IA112/20+IA113/240</f>
        <v>827.5</v>
      </c>
      <c r="IB114" s="116">
        <f t="shared" si="2562"/>
        <v>827.5</v>
      </c>
      <c r="IC114" s="116">
        <f t="shared" ref="IC114:ID114" si="2563">IC111+IC112/20+IC113/240</f>
        <v>827.5</v>
      </c>
      <c r="ID114" s="116">
        <f t="shared" si="2563"/>
        <v>827.5</v>
      </c>
      <c r="IE114" s="116">
        <f t="shared" ref="IE114:IF114" si="2564">IE111+IE112/20+IE113/240</f>
        <v>827.5</v>
      </c>
      <c r="IF114" s="116">
        <f t="shared" si="2564"/>
        <v>827.5</v>
      </c>
      <c r="IG114" s="116">
        <f t="shared" ref="IG114:IH114" si="2565">IG111+IG112/20+IG113/240</f>
        <v>827.5</v>
      </c>
      <c r="IH114" s="116">
        <f t="shared" si="2565"/>
        <v>827.5</v>
      </c>
      <c r="II114" s="116">
        <f t="shared" ref="II114:IJ114" si="2566">II111+II112/20+II113/240</f>
        <v>827.5</v>
      </c>
      <c r="IJ114" s="116">
        <f t="shared" si="2566"/>
        <v>827.5</v>
      </c>
      <c r="IK114" s="116">
        <f t="shared" ref="IK114:IL114" si="2567">IK111+IK112/20+IK113/240</f>
        <v>827.5</v>
      </c>
      <c r="IL114" s="116">
        <f t="shared" si="2567"/>
        <v>827.5</v>
      </c>
      <c r="IM114" s="116">
        <f t="shared" ref="IM114:IN114" si="2568">IM111+IM112/20+IM113/240</f>
        <v>827.5</v>
      </c>
      <c r="IN114" s="116">
        <f t="shared" si="2568"/>
        <v>827.5</v>
      </c>
      <c r="IO114" s="116">
        <f t="shared" ref="IO114:IP114" si="2569">IO111+IO112/20+IO113/240</f>
        <v>827.5</v>
      </c>
      <c r="IP114" s="116">
        <f t="shared" si="2569"/>
        <v>827.5</v>
      </c>
      <c r="IQ114" s="116">
        <f t="shared" ref="IQ114:IR114" si="2570">IQ111+IQ112/20+IQ113/240</f>
        <v>827.5</v>
      </c>
      <c r="IR114" s="116">
        <f t="shared" si="2570"/>
        <v>827.5</v>
      </c>
      <c r="IS114" s="116">
        <f t="shared" ref="IS114:IT114" si="2571">IS111+IS112/20+IS113/240</f>
        <v>827.5</v>
      </c>
      <c r="IT114" s="116">
        <f t="shared" si="2571"/>
        <v>827.5</v>
      </c>
      <c r="IU114" s="116">
        <f t="shared" ref="IU114:IV114" si="2572">IU111+IU112/20+IU113/240</f>
        <v>827.5</v>
      </c>
      <c r="IV114" s="116">
        <f t="shared" si="2572"/>
        <v>827.5</v>
      </c>
      <c r="IW114" s="116">
        <f t="shared" ref="IW114:IX114" si="2573">IW111+IW112/20+IW113/240</f>
        <v>827.5</v>
      </c>
      <c r="IX114" s="116">
        <f t="shared" si="2573"/>
        <v>827.5</v>
      </c>
      <c r="IY114" s="116">
        <f t="shared" ref="IY114:LJ114" si="2574">IY111+IY112/20+IY113/240</f>
        <v>0</v>
      </c>
      <c r="IZ114" s="116">
        <f t="shared" si="2574"/>
        <v>827.5</v>
      </c>
      <c r="JA114" s="116">
        <f t="shared" ref="JA114:JB114" si="2575">JA111+JA112/20+JA113/240</f>
        <v>827.5</v>
      </c>
      <c r="JB114" s="116">
        <f t="shared" si="2575"/>
        <v>827.5</v>
      </c>
      <c r="JC114" s="116">
        <f t="shared" ref="JC114:JD114" si="2576">JC111+JC112/20+JC113/240</f>
        <v>827.5</v>
      </c>
      <c r="JD114" s="116">
        <f t="shared" si="2576"/>
        <v>827.5</v>
      </c>
      <c r="JE114" s="116">
        <f t="shared" ref="JE114:JF114" si="2577">JE111+JE112/20+JE113/240</f>
        <v>827.5</v>
      </c>
      <c r="JF114" s="116">
        <f t="shared" si="2577"/>
        <v>827.5</v>
      </c>
      <c r="JG114" s="116">
        <f t="shared" ref="JG114:JH114" si="2578">JG111+JG112/20+JG113/240</f>
        <v>827.5</v>
      </c>
      <c r="JH114" s="116">
        <f t="shared" si="2578"/>
        <v>827.5</v>
      </c>
      <c r="JI114" s="116">
        <f t="shared" ref="JI114:JJ114" si="2579">JI111+JI112/20+JI113/240</f>
        <v>827.5</v>
      </c>
      <c r="JJ114" s="116">
        <f t="shared" si="2579"/>
        <v>827.5</v>
      </c>
      <c r="JK114" s="116">
        <f t="shared" ref="JK114" si="2580">JK111+JK112/20+JK113/240</f>
        <v>827.5</v>
      </c>
      <c r="JL114" s="116">
        <v>827.5</v>
      </c>
      <c r="JM114" s="116">
        <v>827.5</v>
      </c>
      <c r="JN114" s="116">
        <v>827.5</v>
      </c>
      <c r="JO114" s="116">
        <v>827.5</v>
      </c>
      <c r="JP114" s="116">
        <v>827.5</v>
      </c>
      <c r="JQ114" s="116">
        <v>827.5</v>
      </c>
      <c r="JR114" s="116">
        <v>827.5</v>
      </c>
      <c r="JS114" s="116">
        <v>827.5</v>
      </c>
      <c r="JT114" s="116">
        <v>827.5</v>
      </c>
      <c r="JU114" s="116">
        <v>827.5</v>
      </c>
      <c r="JV114" s="116">
        <v>827.5</v>
      </c>
      <c r="JW114" s="116">
        <v>827.5</v>
      </c>
      <c r="JX114" s="116">
        <v>827.5</v>
      </c>
      <c r="JY114" s="116">
        <v>827.5</v>
      </c>
      <c r="JZ114" s="116">
        <v>827.5</v>
      </c>
      <c r="KA114" s="116">
        <v>827.5</v>
      </c>
      <c r="KB114" s="116">
        <v>827.5</v>
      </c>
      <c r="KC114" s="116">
        <v>827.5</v>
      </c>
      <c r="KD114" s="116">
        <f t="shared" si="2574"/>
        <v>827.5</v>
      </c>
      <c r="KE114" s="116">
        <f t="shared" ref="KE114:KF114" si="2581">KE111+KE112/20+KE113/240</f>
        <v>827.5</v>
      </c>
      <c r="KF114" s="116">
        <f t="shared" si="2581"/>
        <v>827.5</v>
      </c>
      <c r="KG114" s="116">
        <f t="shared" ref="KG114:KH114" si="2582">KG111+KG112/20+KG113/240</f>
        <v>827.5</v>
      </c>
      <c r="KH114" s="116">
        <f t="shared" si="2582"/>
        <v>827.5</v>
      </c>
      <c r="KI114" s="116">
        <f t="shared" ref="KI114:KJ114" si="2583">KI111+KI112/20+KI113/240</f>
        <v>827.5</v>
      </c>
      <c r="KJ114" s="116">
        <f t="shared" si="2583"/>
        <v>827.5</v>
      </c>
      <c r="KK114" s="116">
        <f t="shared" ref="KK114" si="2584">KK111+KK112/20+KK113/240</f>
        <v>827.5</v>
      </c>
      <c r="KL114" s="116">
        <f t="shared" si="2574"/>
        <v>827.5</v>
      </c>
      <c r="KM114" s="116">
        <f t="shared" ref="KM114:KN114" si="2585">KM111+KM112/20+KM113/240</f>
        <v>827.5</v>
      </c>
      <c r="KN114" s="116">
        <f t="shared" si="2585"/>
        <v>827.5</v>
      </c>
      <c r="KO114" s="116">
        <f t="shared" ref="KO114:KP114" si="2586">KO111+KO112/20+KO113/240</f>
        <v>827.5</v>
      </c>
      <c r="KP114" s="116">
        <f t="shared" si="2586"/>
        <v>827.5</v>
      </c>
      <c r="KQ114" s="116">
        <f t="shared" ref="KQ114:KR114" si="2587">KQ111+KQ112/20+KQ113/240</f>
        <v>827.5</v>
      </c>
      <c r="KR114" s="116">
        <f t="shared" si="2587"/>
        <v>827.5</v>
      </c>
      <c r="KS114" s="116">
        <f t="shared" ref="KS114:KT114" si="2588">KS111+KS112/20+KS113/240</f>
        <v>827.5</v>
      </c>
      <c r="KT114" s="116">
        <f t="shared" si="2588"/>
        <v>827.5</v>
      </c>
      <c r="KU114" s="116">
        <f t="shared" ref="KU114:KV114" si="2589">KU111+KU112/20+KU113/240</f>
        <v>827.5</v>
      </c>
      <c r="KV114" s="116">
        <f t="shared" si="2589"/>
        <v>827.5</v>
      </c>
      <c r="KW114" s="116">
        <f t="shared" ref="KW114:KX114" si="2590">KW111+KW112/20+KW113/240</f>
        <v>827.5</v>
      </c>
      <c r="KX114" s="116">
        <f t="shared" si="2590"/>
        <v>827.5</v>
      </c>
      <c r="KY114" s="116">
        <f t="shared" ref="KY114:KZ114" si="2591">KY111+KY112/20+KY113/240</f>
        <v>827.5</v>
      </c>
      <c r="KZ114" s="116">
        <f t="shared" si="2591"/>
        <v>827.5</v>
      </c>
      <c r="LA114" s="116">
        <f t="shared" ref="LA114:LB114" si="2592">LA111+LA112/20+LA113/240</f>
        <v>827.5</v>
      </c>
      <c r="LB114" s="116">
        <f t="shared" si="2592"/>
        <v>827.5</v>
      </c>
      <c r="LC114" s="116">
        <f t="shared" si="2574"/>
        <v>827.5</v>
      </c>
      <c r="LD114" s="116">
        <f t="shared" si="2574"/>
        <v>0</v>
      </c>
      <c r="LE114" s="116">
        <f t="shared" si="2574"/>
        <v>0</v>
      </c>
      <c r="LF114" s="116">
        <f t="shared" si="2574"/>
        <v>0</v>
      </c>
      <c r="LG114" s="116">
        <f t="shared" si="2574"/>
        <v>0</v>
      </c>
      <c r="LH114" s="116">
        <f t="shared" ref="LH114:LI114" si="2593">LH111+LH112/20+LH113/240</f>
        <v>0</v>
      </c>
      <c r="LI114" s="116">
        <f t="shared" si="2593"/>
        <v>0</v>
      </c>
      <c r="LJ114" s="116">
        <f t="shared" si="2574"/>
        <v>0</v>
      </c>
      <c r="LK114" s="116">
        <f t="shared" ref="LK114:MG114" si="2594">LK111+LK112/20+LK113/240</f>
        <v>0</v>
      </c>
      <c r="LL114" s="116">
        <f t="shared" si="2594"/>
        <v>0</v>
      </c>
      <c r="LM114" s="116">
        <f t="shared" si="2594"/>
        <v>0</v>
      </c>
      <c r="LN114" s="116">
        <f t="shared" si="2594"/>
        <v>0</v>
      </c>
      <c r="LO114" s="116">
        <f t="shared" si="2594"/>
        <v>0</v>
      </c>
      <c r="LP114" s="116">
        <f t="shared" si="2594"/>
        <v>0</v>
      </c>
      <c r="LQ114" s="116">
        <f t="shared" si="2594"/>
        <v>0</v>
      </c>
      <c r="LR114" s="116">
        <f t="shared" si="2594"/>
        <v>0</v>
      </c>
      <c r="LS114" s="116">
        <f t="shared" si="2594"/>
        <v>0</v>
      </c>
      <c r="LT114" s="116">
        <f t="shared" si="2594"/>
        <v>0</v>
      </c>
      <c r="LU114" s="116">
        <f t="shared" si="2594"/>
        <v>0</v>
      </c>
      <c r="LV114" s="116">
        <f t="shared" si="2594"/>
        <v>0</v>
      </c>
      <c r="LW114" s="116">
        <f t="shared" si="2594"/>
        <v>0</v>
      </c>
      <c r="LX114" s="116">
        <f t="shared" si="2594"/>
        <v>0</v>
      </c>
      <c r="LY114" s="116">
        <f t="shared" si="2594"/>
        <v>0</v>
      </c>
      <c r="LZ114" s="116">
        <f t="shared" si="2594"/>
        <v>0</v>
      </c>
      <c r="MA114" s="116">
        <f t="shared" si="2594"/>
        <v>0</v>
      </c>
      <c r="MB114" s="116">
        <f t="shared" si="2594"/>
        <v>0</v>
      </c>
      <c r="MC114" s="116">
        <f t="shared" si="2594"/>
        <v>0</v>
      </c>
      <c r="MD114" s="116">
        <f t="shared" si="2594"/>
        <v>0</v>
      </c>
      <c r="ME114" s="116">
        <f t="shared" si="2594"/>
        <v>0</v>
      </c>
      <c r="MF114" s="116">
        <f t="shared" si="2594"/>
        <v>0</v>
      </c>
      <c r="MG114" s="116">
        <f t="shared" si="2594"/>
        <v>0</v>
      </c>
    </row>
    <row r="115" spans="1:345">
      <c r="A115" s="12" t="s">
        <v>424</v>
      </c>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v>276</v>
      </c>
      <c r="GI115" s="19">
        <v>276</v>
      </c>
      <c r="GJ115" s="19">
        <v>276</v>
      </c>
      <c r="GK115" s="19">
        <v>276</v>
      </c>
      <c r="GL115" s="19">
        <v>276</v>
      </c>
      <c r="GM115" s="19">
        <v>276</v>
      </c>
      <c r="GN115" s="19">
        <v>276</v>
      </c>
      <c r="GO115" s="19">
        <v>276</v>
      </c>
      <c r="GP115" s="19">
        <v>276</v>
      </c>
      <c r="GQ115" s="19">
        <v>276</v>
      </c>
      <c r="GR115" s="19">
        <v>276</v>
      </c>
      <c r="GS115" s="19">
        <v>276</v>
      </c>
      <c r="GT115" s="19">
        <v>276</v>
      </c>
      <c r="GU115" s="19">
        <v>276</v>
      </c>
      <c r="GV115" s="19">
        <v>276</v>
      </c>
      <c r="GW115" s="19">
        <v>276</v>
      </c>
      <c r="GX115" s="19">
        <v>276</v>
      </c>
      <c r="GY115" s="19">
        <v>276</v>
      </c>
      <c r="GZ115" s="19">
        <v>276</v>
      </c>
      <c r="HA115" s="19">
        <v>276</v>
      </c>
      <c r="HB115" s="19">
        <v>276</v>
      </c>
      <c r="HC115" s="19"/>
      <c r="HD115" s="19">
        <v>276</v>
      </c>
      <c r="HE115" s="19">
        <v>276</v>
      </c>
      <c r="HF115" s="19">
        <v>276</v>
      </c>
      <c r="HG115" s="19">
        <v>276</v>
      </c>
      <c r="HH115" s="19">
        <v>276</v>
      </c>
      <c r="HI115" s="19">
        <v>276</v>
      </c>
      <c r="HJ115" s="19">
        <v>276</v>
      </c>
      <c r="HK115" s="19">
        <v>276</v>
      </c>
      <c r="HL115" s="19">
        <v>276</v>
      </c>
      <c r="HM115" s="19">
        <v>276</v>
      </c>
      <c r="HN115" s="19">
        <v>276</v>
      </c>
      <c r="HO115" s="19">
        <v>276</v>
      </c>
      <c r="HP115" s="19">
        <v>276</v>
      </c>
      <c r="HQ115" s="19"/>
      <c r="HR115" s="19">
        <v>276</v>
      </c>
      <c r="HS115" s="19">
        <v>276</v>
      </c>
      <c r="HT115" s="19">
        <v>276</v>
      </c>
      <c r="HU115" s="19">
        <v>276</v>
      </c>
      <c r="HV115" s="19">
        <v>276</v>
      </c>
      <c r="HW115" s="19">
        <v>276</v>
      </c>
      <c r="HX115" s="19">
        <v>276</v>
      </c>
      <c r="HY115" s="19">
        <v>276</v>
      </c>
      <c r="HZ115" s="19">
        <v>276</v>
      </c>
      <c r="IA115" s="19">
        <v>276</v>
      </c>
      <c r="IB115" s="19">
        <v>276</v>
      </c>
      <c r="IC115" s="19">
        <v>276</v>
      </c>
      <c r="ID115" s="19">
        <v>276</v>
      </c>
      <c r="IE115" s="19">
        <v>276</v>
      </c>
      <c r="IF115" s="19">
        <v>276</v>
      </c>
      <c r="IG115" s="19">
        <v>276</v>
      </c>
      <c r="IH115" s="19">
        <v>276</v>
      </c>
      <c r="II115" s="19">
        <v>276</v>
      </c>
      <c r="IJ115" s="19">
        <v>276</v>
      </c>
      <c r="IK115" s="19">
        <v>276</v>
      </c>
      <c r="IL115" s="19">
        <v>276</v>
      </c>
      <c r="IM115" s="19">
        <v>276</v>
      </c>
      <c r="IN115" s="19">
        <v>276</v>
      </c>
      <c r="IO115" s="19">
        <v>276</v>
      </c>
      <c r="IP115" s="19">
        <v>276</v>
      </c>
      <c r="IQ115" s="19">
        <v>276</v>
      </c>
      <c r="IR115" s="19">
        <v>276</v>
      </c>
      <c r="IS115" s="19">
        <v>276</v>
      </c>
      <c r="IT115" s="19">
        <v>276</v>
      </c>
      <c r="IU115" s="19">
        <v>276</v>
      </c>
      <c r="IV115" s="19">
        <v>276</v>
      </c>
      <c r="IW115" s="19">
        <v>276</v>
      </c>
      <c r="IX115" s="19">
        <v>276</v>
      </c>
      <c r="IY115" s="19"/>
      <c r="IZ115" s="19">
        <v>276</v>
      </c>
      <c r="JA115" s="19">
        <v>276</v>
      </c>
      <c r="JB115" s="19">
        <v>276</v>
      </c>
      <c r="JC115" s="19">
        <v>276</v>
      </c>
      <c r="JD115" s="19">
        <v>276</v>
      </c>
      <c r="JE115" s="19">
        <v>276</v>
      </c>
      <c r="JF115" s="19">
        <v>276</v>
      </c>
      <c r="JG115" s="19">
        <v>276</v>
      </c>
      <c r="JH115" s="19">
        <v>276</v>
      </c>
      <c r="JI115" s="19">
        <v>276</v>
      </c>
      <c r="JJ115" s="19">
        <v>276</v>
      </c>
      <c r="JK115" s="19">
        <v>276</v>
      </c>
      <c r="JL115" s="32">
        <v>276</v>
      </c>
      <c r="JM115" s="32">
        <v>276</v>
      </c>
      <c r="JN115" s="32">
        <v>276</v>
      </c>
      <c r="JO115" s="32">
        <v>276</v>
      </c>
      <c r="JP115" s="32">
        <v>276</v>
      </c>
      <c r="JQ115" s="32">
        <v>276</v>
      </c>
      <c r="JR115" s="32">
        <v>276</v>
      </c>
      <c r="JS115" s="32">
        <v>276</v>
      </c>
      <c r="JT115" s="32">
        <v>276</v>
      </c>
      <c r="JU115" s="32">
        <v>276</v>
      </c>
      <c r="JV115" s="32">
        <v>276</v>
      </c>
      <c r="JW115" s="32">
        <v>276</v>
      </c>
      <c r="JX115" s="32">
        <v>276</v>
      </c>
      <c r="JY115" s="32">
        <v>276</v>
      </c>
      <c r="JZ115" s="32">
        <v>276</v>
      </c>
      <c r="KA115" s="32">
        <v>276</v>
      </c>
      <c r="KB115" s="32">
        <v>276</v>
      </c>
      <c r="KC115" s="32">
        <v>276</v>
      </c>
      <c r="KD115" s="32">
        <v>276</v>
      </c>
      <c r="KE115" s="32">
        <v>276</v>
      </c>
      <c r="KF115" s="32">
        <v>276</v>
      </c>
      <c r="KG115" s="32">
        <v>276</v>
      </c>
      <c r="KH115" s="32">
        <v>276</v>
      </c>
      <c r="KI115" s="32">
        <v>276</v>
      </c>
      <c r="KJ115" s="32">
        <v>276</v>
      </c>
      <c r="KK115" s="32">
        <v>276</v>
      </c>
      <c r="KL115" s="32">
        <v>276</v>
      </c>
      <c r="KM115" s="32">
        <v>276</v>
      </c>
      <c r="KN115" s="32">
        <v>276</v>
      </c>
      <c r="KO115" s="32">
        <v>276</v>
      </c>
      <c r="KP115" s="32">
        <v>276</v>
      </c>
      <c r="KQ115" s="32">
        <v>276</v>
      </c>
      <c r="KR115" s="32">
        <v>276</v>
      </c>
      <c r="KS115" s="32">
        <v>276</v>
      </c>
      <c r="KT115" s="32">
        <v>276</v>
      </c>
      <c r="KU115" s="32">
        <v>276</v>
      </c>
      <c r="KV115" s="32">
        <v>276</v>
      </c>
      <c r="KW115" s="32">
        <v>276</v>
      </c>
      <c r="KX115" s="32">
        <v>276</v>
      </c>
      <c r="KY115" s="32">
        <v>276</v>
      </c>
      <c r="KZ115" s="32">
        <v>276</v>
      </c>
      <c r="LA115" s="32">
        <v>276</v>
      </c>
      <c r="LB115" s="32">
        <v>276</v>
      </c>
      <c r="LC115" s="32">
        <v>414</v>
      </c>
      <c r="LD115" s="19">
        <v>489</v>
      </c>
      <c r="LE115" s="19">
        <v>489</v>
      </c>
      <c r="LF115" s="19">
        <v>489</v>
      </c>
      <c r="LG115" s="19">
        <v>489</v>
      </c>
      <c r="LH115" s="19">
        <v>489</v>
      </c>
      <c r="LI115" s="19">
        <v>503</v>
      </c>
      <c r="LJ115" s="19">
        <v>503</v>
      </c>
      <c r="LK115" s="19">
        <v>503</v>
      </c>
      <c r="LL115" s="19">
        <v>503</v>
      </c>
      <c r="LM115" s="19">
        <v>503</v>
      </c>
      <c r="LN115" s="19">
        <v>503</v>
      </c>
      <c r="LO115" s="19">
        <v>503</v>
      </c>
      <c r="LP115" s="19">
        <v>503</v>
      </c>
      <c r="LQ115" s="19">
        <v>503</v>
      </c>
      <c r="LR115" s="19">
        <v>503</v>
      </c>
      <c r="LS115" s="19">
        <v>503</v>
      </c>
      <c r="LT115" s="19">
        <v>503</v>
      </c>
      <c r="LU115" s="19">
        <v>503</v>
      </c>
      <c r="LV115" s="19"/>
      <c r="LW115" s="19"/>
      <c r="LX115" s="19"/>
      <c r="LY115" s="19"/>
      <c r="LZ115" s="19"/>
      <c r="MA115" s="19"/>
      <c r="MB115" s="19"/>
      <c r="MC115" s="19"/>
      <c r="MD115" s="19"/>
      <c r="ME115" s="19"/>
      <c r="MF115" s="19"/>
      <c r="MG115" s="19"/>
    </row>
    <row r="116" spans="1:345">
      <c r="A116" s="12" t="s">
        <v>425</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v>0</v>
      </c>
      <c r="GI116" s="19">
        <v>0</v>
      </c>
      <c r="GJ116" s="19">
        <v>0</v>
      </c>
      <c r="GK116" s="19">
        <v>0</v>
      </c>
      <c r="GL116" s="19">
        <v>0</v>
      </c>
      <c r="GM116" s="19">
        <v>0</v>
      </c>
      <c r="GN116" s="19">
        <v>0</v>
      </c>
      <c r="GO116" s="19">
        <v>0</v>
      </c>
      <c r="GP116" s="19">
        <v>0</v>
      </c>
      <c r="GQ116" s="19">
        <v>0</v>
      </c>
      <c r="GR116" s="19">
        <v>0</v>
      </c>
      <c r="GS116" s="19">
        <v>0</v>
      </c>
      <c r="GT116" s="19">
        <v>0</v>
      </c>
      <c r="GU116" s="19">
        <v>0</v>
      </c>
      <c r="GV116" s="19">
        <v>0</v>
      </c>
      <c r="GW116" s="19">
        <v>0</v>
      </c>
      <c r="GX116" s="19">
        <v>0</v>
      </c>
      <c r="GY116" s="19">
        <v>0</v>
      </c>
      <c r="GZ116" s="19">
        <v>0</v>
      </c>
      <c r="HA116" s="19">
        <v>0</v>
      </c>
      <c r="HB116" s="19">
        <v>0</v>
      </c>
      <c r="HC116" s="19"/>
      <c r="HD116" s="19">
        <v>0</v>
      </c>
      <c r="HE116" s="19">
        <v>0</v>
      </c>
      <c r="HF116" s="19">
        <v>0</v>
      </c>
      <c r="HG116" s="19">
        <v>0</v>
      </c>
      <c r="HH116" s="19">
        <v>0</v>
      </c>
      <c r="HI116" s="19">
        <v>0</v>
      </c>
      <c r="HJ116" s="19">
        <v>0</v>
      </c>
      <c r="HK116" s="19">
        <v>0</v>
      </c>
      <c r="HL116" s="19">
        <v>0</v>
      </c>
      <c r="HM116" s="19">
        <v>0</v>
      </c>
      <c r="HN116" s="19">
        <v>0</v>
      </c>
      <c r="HO116" s="19">
        <v>0</v>
      </c>
      <c r="HP116" s="19">
        <v>0</v>
      </c>
      <c r="HQ116" s="19"/>
      <c r="HR116" s="19">
        <v>0</v>
      </c>
      <c r="HS116" s="19">
        <v>0</v>
      </c>
      <c r="HT116" s="19">
        <v>0</v>
      </c>
      <c r="HU116" s="19">
        <v>0</v>
      </c>
      <c r="HV116" s="19">
        <v>0</v>
      </c>
      <c r="HW116" s="19">
        <v>0</v>
      </c>
      <c r="HX116" s="19">
        <v>0</v>
      </c>
      <c r="HY116" s="19">
        <v>0</v>
      </c>
      <c r="HZ116" s="19">
        <v>0</v>
      </c>
      <c r="IA116" s="19">
        <v>0</v>
      </c>
      <c r="IB116" s="19">
        <v>0</v>
      </c>
      <c r="IC116" s="19">
        <v>0</v>
      </c>
      <c r="ID116" s="19">
        <v>0</v>
      </c>
      <c r="IE116" s="19">
        <v>0</v>
      </c>
      <c r="IF116" s="19">
        <v>0</v>
      </c>
      <c r="IG116" s="19">
        <v>0</v>
      </c>
      <c r="IH116" s="19">
        <v>0</v>
      </c>
      <c r="II116" s="19">
        <v>0</v>
      </c>
      <c r="IJ116" s="19">
        <v>0</v>
      </c>
      <c r="IK116" s="19">
        <v>0</v>
      </c>
      <c r="IL116" s="19">
        <v>0</v>
      </c>
      <c r="IM116" s="19">
        <v>0</v>
      </c>
      <c r="IN116" s="19">
        <v>0</v>
      </c>
      <c r="IO116" s="19">
        <v>0</v>
      </c>
      <c r="IP116" s="19">
        <v>0</v>
      </c>
      <c r="IQ116" s="19">
        <v>0</v>
      </c>
      <c r="IR116" s="19">
        <v>0</v>
      </c>
      <c r="IS116" s="19">
        <v>0</v>
      </c>
      <c r="IT116" s="19">
        <v>0</v>
      </c>
      <c r="IU116" s="19">
        <v>0</v>
      </c>
      <c r="IV116" s="19">
        <v>0</v>
      </c>
      <c r="IW116" s="19">
        <v>0</v>
      </c>
      <c r="IX116" s="19">
        <v>0</v>
      </c>
      <c r="IY116" s="19"/>
      <c r="IZ116" s="19">
        <v>0</v>
      </c>
      <c r="JA116" s="19">
        <v>0</v>
      </c>
      <c r="JB116" s="19">
        <v>0</v>
      </c>
      <c r="JC116" s="19">
        <v>0</v>
      </c>
      <c r="JD116" s="19">
        <v>0</v>
      </c>
      <c r="JE116" s="19">
        <v>0</v>
      </c>
      <c r="JF116" s="19">
        <v>0</v>
      </c>
      <c r="JG116" s="19">
        <v>0</v>
      </c>
      <c r="JH116" s="19">
        <v>0</v>
      </c>
      <c r="JI116" s="19">
        <v>0</v>
      </c>
      <c r="JJ116" s="19">
        <v>0</v>
      </c>
      <c r="JK116" s="19">
        <v>0</v>
      </c>
      <c r="JL116" s="32">
        <v>0</v>
      </c>
      <c r="JM116" s="32">
        <v>0</v>
      </c>
      <c r="JN116" s="32">
        <v>0</v>
      </c>
      <c r="JO116" s="32">
        <v>0</v>
      </c>
      <c r="JP116" s="32">
        <v>0</v>
      </c>
      <c r="JQ116" s="32">
        <v>0</v>
      </c>
      <c r="JR116" s="32">
        <v>0</v>
      </c>
      <c r="JS116" s="32">
        <v>0</v>
      </c>
      <c r="JT116" s="32">
        <v>0</v>
      </c>
      <c r="JU116" s="32">
        <v>0</v>
      </c>
      <c r="JV116" s="32">
        <v>0</v>
      </c>
      <c r="JW116" s="32">
        <v>0</v>
      </c>
      <c r="JX116" s="32">
        <v>0</v>
      </c>
      <c r="JY116" s="32">
        <v>0</v>
      </c>
      <c r="JZ116" s="32">
        <v>0</v>
      </c>
      <c r="KA116" s="32">
        <v>0</v>
      </c>
      <c r="KB116" s="32">
        <v>0</v>
      </c>
      <c r="KC116" s="32">
        <v>0</v>
      </c>
      <c r="KD116" s="32">
        <v>0</v>
      </c>
      <c r="KE116" s="32">
        <v>0</v>
      </c>
      <c r="KF116" s="32">
        <v>0</v>
      </c>
      <c r="KG116" s="32">
        <v>0</v>
      </c>
      <c r="KH116" s="32">
        <v>0</v>
      </c>
      <c r="KI116" s="32">
        <v>0</v>
      </c>
      <c r="KJ116" s="32">
        <v>0</v>
      </c>
      <c r="KK116" s="32">
        <v>0</v>
      </c>
      <c r="KL116" s="32">
        <v>0</v>
      </c>
      <c r="KM116" s="32">
        <v>0</v>
      </c>
      <c r="KN116" s="32">
        <v>0</v>
      </c>
      <c r="KO116" s="32">
        <v>0</v>
      </c>
      <c r="KP116" s="32">
        <v>0</v>
      </c>
      <c r="KQ116" s="32">
        <v>0</v>
      </c>
      <c r="KR116" s="32">
        <v>0</v>
      </c>
      <c r="KS116" s="32">
        <v>0</v>
      </c>
      <c r="KT116" s="32">
        <v>0</v>
      </c>
      <c r="KU116" s="32">
        <v>0</v>
      </c>
      <c r="KV116" s="32">
        <v>0</v>
      </c>
      <c r="KW116" s="32">
        <v>0</v>
      </c>
      <c r="KX116" s="32">
        <v>0</v>
      </c>
      <c r="KY116" s="32">
        <v>0</v>
      </c>
      <c r="KZ116" s="32">
        <v>0</v>
      </c>
      <c r="LA116" s="32">
        <v>0</v>
      </c>
      <c r="LB116" s="32">
        <v>0</v>
      </c>
      <c r="LC116" s="32">
        <v>9</v>
      </c>
      <c r="LD116" s="19">
        <v>7</v>
      </c>
      <c r="LE116" s="19">
        <v>7</v>
      </c>
      <c r="LF116" s="19">
        <v>7</v>
      </c>
      <c r="LG116" s="19">
        <v>7</v>
      </c>
      <c r="LH116" s="19">
        <v>7</v>
      </c>
      <c r="LI116" s="19">
        <v>8</v>
      </c>
      <c r="LJ116" s="19">
        <v>8</v>
      </c>
      <c r="LK116" s="19">
        <v>8</v>
      </c>
      <c r="LL116" s="19">
        <v>8</v>
      </c>
      <c r="LM116" s="19">
        <v>8</v>
      </c>
      <c r="LN116" s="19">
        <v>8</v>
      </c>
      <c r="LO116" s="19">
        <v>8</v>
      </c>
      <c r="LP116" s="19">
        <v>8</v>
      </c>
      <c r="LQ116" s="19">
        <v>8</v>
      </c>
      <c r="LR116" s="19">
        <v>8</v>
      </c>
      <c r="LS116" s="19">
        <v>8</v>
      </c>
      <c r="LT116" s="19">
        <v>8</v>
      </c>
      <c r="LU116" s="19">
        <v>8</v>
      </c>
      <c r="LV116" s="19"/>
      <c r="LW116" s="19"/>
      <c r="LX116" s="19"/>
      <c r="LY116" s="19"/>
      <c r="LZ116" s="19"/>
      <c r="MA116" s="19"/>
      <c r="MB116" s="19"/>
      <c r="MC116" s="19"/>
      <c r="MD116" s="19"/>
      <c r="ME116" s="19"/>
      <c r="MF116" s="19"/>
      <c r="MG116" s="19"/>
    </row>
    <row r="117" spans="1:345">
      <c r="A117" s="12" t="s">
        <v>426</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v>5</v>
      </c>
      <c r="GI117" s="19">
        <v>5</v>
      </c>
      <c r="GJ117" s="19">
        <v>5</v>
      </c>
      <c r="GK117" s="19">
        <v>5</v>
      </c>
      <c r="GL117" s="19">
        <v>5</v>
      </c>
      <c r="GM117" s="19">
        <v>5</v>
      </c>
      <c r="GN117" s="19">
        <v>5</v>
      </c>
      <c r="GO117" s="19">
        <v>5</v>
      </c>
      <c r="GP117" s="19">
        <v>5</v>
      </c>
      <c r="GQ117" s="19">
        <v>5</v>
      </c>
      <c r="GR117" s="19">
        <v>5</v>
      </c>
      <c r="GS117" s="19">
        <v>5</v>
      </c>
      <c r="GT117" s="19">
        <v>5</v>
      </c>
      <c r="GU117" s="19">
        <v>5</v>
      </c>
      <c r="GV117" s="19">
        <v>5</v>
      </c>
      <c r="GW117" s="19">
        <v>5</v>
      </c>
      <c r="GX117" s="19">
        <v>5</v>
      </c>
      <c r="GY117" s="19">
        <v>5</v>
      </c>
      <c r="GZ117" s="19">
        <v>5</v>
      </c>
      <c r="HA117" s="19">
        <v>5</v>
      </c>
      <c r="HB117" s="19">
        <v>5</v>
      </c>
      <c r="HC117" s="19"/>
      <c r="HD117" s="19">
        <v>5</v>
      </c>
      <c r="HE117" s="19">
        <v>5</v>
      </c>
      <c r="HF117" s="19">
        <v>5</v>
      </c>
      <c r="HG117" s="19">
        <v>5</v>
      </c>
      <c r="HH117" s="19">
        <v>5</v>
      </c>
      <c r="HI117" s="19">
        <v>5</v>
      </c>
      <c r="HJ117" s="19">
        <v>5</v>
      </c>
      <c r="HK117" s="19">
        <v>5</v>
      </c>
      <c r="HL117" s="19">
        <v>5</v>
      </c>
      <c r="HM117" s="19">
        <v>5</v>
      </c>
      <c r="HN117" s="19">
        <v>5</v>
      </c>
      <c r="HO117" s="19">
        <v>5</v>
      </c>
      <c r="HP117" s="19">
        <v>5</v>
      </c>
      <c r="HQ117" s="19"/>
      <c r="HR117" s="19">
        <v>5</v>
      </c>
      <c r="HS117" s="19">
        <v>5</v>
      </c>
      <c r="HT117" s="19">
        <v>5</v>
      </c>
      <c r="HU117" s="19">
        <v>5</v>
      </c>
      <c r="HV117" s="19">
        <v>5</v>
      </c>
      <c r="HW117" s="19">
        <v>5</v>
      </c>
      <c r="HX117" s="19">
        <v>5</v>
      </c>
      <c r="HY117" s="19">
        <v>5</v>
      </c>
      <c r="HZ117" s="19">
        <v>5</v>
      </c>
      <c r="IA117" s="19">
        <v>5</v>
      </c>
      <c r="IB117" s="19">
        <v>5</v>
      </c>
      <c r="IC117" s="19">
        <v>5</v>
      </c>
      <c r="ID117" s="19">
        <v>5</v>
      </c>
      <c r="IE117" s="19">
        <v>5</v>
      </c>
      <c r="IF117" s="19">
        <v>5</v>
      </c>
      <c r="IG117" s="19">
        <v>5</v>
      </c>
      <c r="IH117" s="19">
        <v>5</v>
      </c>
      <c r="II117" s="19">
        <v>5</v>
      </c>
      <c r="IJ117" s="19">
        <v>5</v>
      </c>
      <c r="IK117" s="19">
        <v>5</v>
      </c>
      <c r="IL117" s="19">
        <v>5</v>
      </c>
      <c r="IM117" s="19">
        <v>5</v>
      </c>
      <c r="IN117" s="19">
        <v>5</v>
      </c>
      <c r="IO117" s="19">
        <v>5</v>
      </c>
      <c r="IP117" s="19">
        <v>5</v>
      </c>
      <c r="IQ117" s="19">
        <v>5</v>
      </c>
      <c r="IR117" s="19">
        <v>5</v>
      </c>
      <c r="IS117" s="19">
        <v>5</v>
      </c>
      <c r="IT117" s="19">
        <v>5</v>
      </c>
      <c r="IU117" s="19">
        <v>5</v>
      </c>
      <c r="IV117" s="19">
        <v>5</v>
      </c>
      <c r="IW117" s="19">
        <v>5</v>
      </c>
      <c r="IX117" s="19">
        <v>5</v>
      </c>
      <c r="IY117" s="19"/>
      <c r="IZ117" s="19">
        <v>5</v>
      </c>
      <c r="JA117" s="19">
        <v>5</v>
      </c>
      <c r="JB117" s="19">
        <v>5</v>
      </c>
      <c r="JC117" s="19">
        <v>5</v>
      </c>
      <c r="JD117" s="19">
        <v>5</v>
      </c>
      <c r="JE117" s="19">
        <v>5</v>
      </c>
      <c r="JF117" s="19">
        <v>5</v>
      </c>
      <c r="JG117" s="19">
        <v>5</v>
      </c>
      <c r="JH117" s="19">
        <v>5</v>
      </c>
      <c r="JI117" s="19">
        <v>5</v>
      </c>
      <c r="JJ117" s="19">
        <v>5</v>
      </c>
      <c r="JK117" s="19">
        <v>5</v>
      </c>
      <c r="JL117" s="32">
        <v>5</v>
      </c>
      <c r="JM117" s="32">
        <v>5</v>
      </c>
      <c r="JN117" s="32">
        <v>5</v>
      </c>
      <c r="JO117" s="32">
        <v>5</v>
      </c>
      <c r="JP117" s="32">
        <v>5</v>
      </c>
      <c r="JQ117" s="32">
        <v>5</v>
      </c>
      <c r="JR117" s="32">
        <v>5</v>
      </c>
      <c r="JS117" s="32">
        <v>5</v>
      </c>
      <c r="JT117" s="32">
        <v>5</v>
      </c>
      <c r="JU117" s="32">
        <v>5</v>
      </c>
      <c r="JV117" s="32">
        <v>5</v>
      </c>
      <c r="JW117" s="32">
        <v>5</v>
      </c>
      <c r="JX117" s="32">
        <v>5</v>
      </c>
      <c r="JY117" s="32">
        <v>5</v>
      </c>
      <c r="JZ117" s="32">
        <v>5</v>
      </c>
      <c r="KA117" s="32">
        <v>5</v>
      </c>
      <c r="KB117" s="32">
        <v>5</v>
      </c>
      <c r="KC117" s="32">
        <v>5</v>
      </c>
      <c r="KD117" s="32">
        <v>5</v>
      </c>
      <c r="KE117" s="32">
        <v>5</v>
      </c>
      <c r="KF117" s="32">
        <v>5</v>
      </c>
      <c r="KG117" s="32">
        <v>5</v>
      </c>
      <c r="KH117" s="32">
        <v>5</v>
      </c>
      <c r="KI117" s="32">
        <v>5</v>
      </c>
      <c r="KJ117" s="32">
        <v>5</v>
      </c>
      <c r="KK117" s="32">
        <v>5</v>
      </c>
      <c r="KL117" s="32">
        <v>5</v>
      </c>
      <c r="KM117" s="32">
        <v>5</v>
      </c>
      <c r="KN117" s="32">
        <v>5</v>
      </c>
      <c r="KO117" s="32">
        <v>5</v>
      </c>
      <c r="KP117" s="32">
        <v>5</v>
      </c>
      <c r="KQ117" s="32">
        <v>5</v>
      </c>
      <c r="KR117" s="32">
        <v>5</v>
      </c>
      <c r="KS117" s="32">
        <v>5</v>
      </c>
      <c r="KT117" s="32">
        <v>5</v>
      </c>
      <c r="KU117" s="32">
        <v>5</v>
      </c>
      <c r="KV117" s="32">
        <v>5</v>
      </c>
      <c r="KW117" s="32">
        <v>5</v>
      </c>
      <c r="KX117" s="32">
        <v>5</v>
      </c>
      <c r="KY117" s="32">
        <v>5</v>
      </c>
      <c r="KZ117" s="32">
        <v>5</v>
      </c>
      <c r="LA117" s="32">
        <v>5</v>
      </c>
      <c r="LB117" s="32">
        <v>5</v>
      </c>
      <c r="LC117" s="32">
        <v>1</v>
      </c>
      <c r="LD117" s="19">
        <v>10</v>
      </c>
      <c r="LE117" s="19">
        <v>10</v>
      </c>
      <c r="LF117" s="19">
        <v>10</v>
      </c>
      <c r="LG117" s="19">
        <v>10</v>
      </c>
      <c r="LH117" s="19">
        <v>10</v>
      </c>
      <c r="LI117" s="19">
        <v>7</v>
      </c>
      <c r="LJ117" s="19">
        <v>7</v>
      </c>
      <c r="LK117" s="19">
        <v>7</v>
      </c>
      <c r="LL117" s="19">
        <v>7</v>
      </c>
      <c r="LM117" s="19">
        <v>7</v>
      </c>
      <c r="LN117" s="19">
        <v>7</v>
      </c>
      <c r="LO117" s="19">
        <v>7</v>
      </c>
      <c r="LP117" s="19">
        <v>7</v>
      </c>
      <c r="LQ117" s="19">
        <v>7</v>
      </c>
      <c r="LR117" s="19">
        <v>7</v>
      </c>
      <c r="LS117" s="19">
        <v>7</v>
      </c>
      <c r="LT117" s="19">
        <v>7</v>
      </c>
      <c r="LU117" s="19">
        <v>7</v>
      </c>
      <c r="LV117" s="19"/>
      <c r="LW117" s="19"/>
      <c r="LX117" s="19"/>
      <c r="LY117" s="19"/>
      <c r="LZ117" s="19"/>
      <c r="MA117" s="19"/>
      <c r="MB117" s="19"/>
      <c r="MC117" s="19"/>
      <c r="MD117" s="19"/>
      <c r="ME117" s="19"/>
      <c r="MF117" s="19"/>
      <c r="MG117" s="19"/>
    </row>
    <row r="118" spans="1:345" s="3" customFormat="1">
      <c r="A118" s="3" t="s">
        <v>427</v>
      </c>
      <c r="B118" s="116">
        <f>B115+B116/20+B117/240</f>
        <v>0</v>
      </c>
      <c r="C118" s="116">
        <f t="shared" ref="C118:BN118" si="2595">C115+C116/20+C117/240</f>
        <v>0</v>
      </c>
      <c r="D118" s="116">
        <f t="shared" si="2595"/>
        <v>0</v>
      </c>
      <c r="E118" s="116">
        <f t="shared" si="2595"/>
        <v>0</v>
      </c>
      <c r="F118" s="116">
        <f t="shared" si="2595"/>
        <v>0</v>
      </c>
      <c r="G118" s="116">
        <f t="shared" si="2595"/>
        <v>0</v>
      </c>
      <c r="H118" s="116">
        <f t="shared" si="2595"/>
        <v>0</v>
      </c>
      <c r="I118" s="116">
        <f t="shared" si="2595"/>
        <v>0</v>
      </c>
      <c r="J118" s="116">
        <f t="shared" si="2595"/>
        <v>0</v>
      </c>
      <c r="K118" s="116">
        <f t="shared" si="2595"/>
        <v>0</v>
      </c>
      <c r="L118" s="116">
        <f t="shared" si="2595"/>
        <v>0</v>
      </c>
      <c r="M118" s="116">
        <f t="shared" si="2595"/>
        <v>0</v>
      </c>
      <c r="N118" s="116">
        <f t="shared" si="2595"/>
        <v>0</v>
      </c>
      <c r="O118" s="116">
        <f t="shared" si="2595"/>
        <v>0</v>
      </c>
      <c r="P118" s="116">
        <f t="shared" si="2595"/>
        <v>0</v>
      </c>
      <c r="Q118" s="116">
        <f t="shared" si="2595"/>
        <v>0</v>
      </c>
      <c r="R118" s="116">
        <f t="shared" si="2595"/>
        <v>0</v>
      </c>
      <c r="S118" s="116">
        <f t="shared" si="2595"/>
        <v>0</v>
      </c>
      <c r="T118" s="116">
        <f t="shared" si="2595"/>
        <v>0</v>
      </c>
      <c r="U118" s="116">
        <f t="shared" si="2595"/>
        <v>0</v>
      </c>
      <c r="V118" s="116">
        <f t="shared" si="2595"/>
        <v>0</v>
      </c>
      <c r="W118" s="116">
        <f t="shared" si="2595"/>
        <v>0</v>
      </c>
      <c r="X118" s="116">
        <f t="shared" si="2595"/>
        <v>0</v>
      </c>
      <c r="Y118" s="116">
        <f t="shared" si="2595"/>
        <v>0</v>
      </c>
      <c r="Z118" s="116">
        <f t="shared" si="2595"/>
        <v>0</v>
      </c>
      <c r="AA118" s="116">
        <f t="shared" si="2595"/>
        <v>0</v>
      </c>
      <c r="AB118" s="116">
        <f t="shared" si="2595"/>
        <v>0</v>
      </c>
      <c r="AC118" s="116">
        <f t="shared" si="2595"/>
        <v>0</v>
      </c>
      <c r="AD118" s="116">
        <f t="shared" si="2595"/>
        <v>0</v>
      </c>
      <c r="AE118" s="116">
        <f t="shared" si="2595"/>
        <v>0</v>
      </c>
      <c r="AF118" s="116">
        <f t="shared" si="2595"/>
        <v>0</v>
      </c>
      <c r="AG118" s="116">
        <f t="shared" si="2595"/>
        <v>0</v>
      </c>
      <c r="AH118" s="116">
        <f t="shared" si="2595"/>
        <v>0</v>
      </c>
      <c r="AI118" s="116">
        <f t="shared" si="2595"/>
        <v>0</v>
      </c>
      <c r="AJ118" s="116">
        <f t="shared" si="2595"/>
        <v>0</v>
      </c>
      <c r="AK118" s="116">
        <f t="shared" si="2595"/>
        <v>0</v>
      </c>
      <c r="AL118" s="116">
        <f t="shared" si="2595"/>
        <v>0</v>
      </c>
      <c r="AM118" s="116">
        <f t="shared" si="2595"/>
        <v>0</v>
      </c>
      <c r="AN118" s="116">
        <f t="shared" si="2595"/>
        <v>0</v>
      </c>
      <c r="AO118" s="116">
        <f t="shared" si="2595"/>
        <v>0</v>
      </c>
      <c r="AP118" s="116">
        <f t="shared" si="2595"/>
        <v>0</v>
      </c>
      <c r="AQ118" s="116">
        <f t="shared" si="2595"/>
        <v>0</v>
      </c>
      <c r="AR118" s="116">
        <f t="shared" si="2595"/>
        <v>0</v>
      </c>
      <c r="AS118" s="116">
        <f t="shared" si="2595"/>
        <v>0</v>
      </c>
      <c r="AT118" s="116">
        <f t="shared" si="2595"/>
        <v>0</v>
      </c>
      <c r="AU118" s="116">
        <f t="shared" si="2595"/>
        <v>0</v>
      </c>
      <c r="AV118" s="116">
        <f t="shared" si="2595"/>
        <v>0</v>
      </c>
      <c r="AW118" s="116">
        <f t="shared" si="2595"/>
        <v>0</v>
      </c>
      <c r="AX118" s="116">
        <f t="shared" si="2595"/>
        <v>0</v>
      </c>
      <c r="AY118" s="116">
        <f t="shared" si="2595"/>
        <v>0</v>
      </c>
      <c r="AZ118" s="116">
        <f t="shared" si="2595"/>
        <v>0</v>
      </c>
      <c r="BA118" s="116">
        <f t="shared" si="2595"/>
        <v>0</v>
      </c>
      <c r="BB118" s="116">
        <f t="shared" si="2595"/>
        <v>0</v>
      </c>
      <c r="BC118" s="116">
        <f t="shared" si="2595"/>
        <v>0</v>
      </c>
      <c r="BD118" s="116">
        <f t="shared" si="2595"/>
        <v>0</v>
      </c>
      <c r="BE118" s="116">
        <f t="shared" si="2595"/>
        <v>0</v>
      </c>
      <c r="BF118" s="116">
        <f t="shared" si="2595"/>
        <v>0</v>
      </c>
      <c r="BG118" s="116">
        <f t="shared" si="2595"/>
        <v>0</v>
      </c>
      <c r="BH118" s="116">
        <f t="shared" si="2595"/>
        <v>0</v>
      </c>
      <c r="BI118" s="116">
        <f t="shared" si="2595"/>
        <v>0</v>
      </c>
      <c r="BJ118" s="116">
        <f t="shared" si="2595"/>
        <v>0</v>
      </c>
      <c r="BK118" s="116">
        <f t="shared" si="2595"/>
        <v>0</v>
      </c>
      <c r="BL118" s="116">
        <f t="shared" si="2595"/>
        <v>0</v>
      </c>
      <c r="BM118" s="116">
        <f t="shared" si="2595"/>
        <v>0</v>
      </c>
      <c r="BN118" s="116">
        <f t="shared" si="2595"/>
        <v>0</v>
      </c>
      <c r="BO118" s="116">
        <f t="shared" ref="BO118:DZ118" si="2596">BO115+BO116/20+BO117/240</f>
        <v>0</v>
      </c>
      <c r="BP118" s="116">
        <f t="shared" si="2596"/>
        <v>0</v>
      </c>
      <c r="BQ118" s="116">
        <f t="shared" si="2596"/>
        <v>0</v>
      </c>
      <c r="BR118" s="116">
        <f t="shared" si="2596"/>
        <v>0</v>
      </c>
      <c r="BS118" s="116">
        <f t="shared" si="2596"/>
        <v>0</v>
      </c>
      <c r="BT118" s="116">
        <f t="shared" si="2596"/>
        <v>0</v>
      </c>
      <c r="BU118" s="116">
        <f t="shared" si="2596"/>
        <v>0</v>
      </c>
      <c r="BV118" s="116">
        <f t="shared" si="2596"/>
        <v>0</v>
      </c>
      <c r="BW118" s="116">
        <f t="shared" si="2596"/>
        <v>0</v>
      </c>
      <c r="BX118" s="116">
        <f t="shared" si="2596"/>
        <v>0</v>
      </c>
      <c r="BY118" s="116">
        <f t="shared" si="2596"/>
        <v>0</v>
      </c>
      <c r="BZ118" s="116">
        <f t="shared" si="2596"/>
        <v>0</v>
      </c>
      <c r="CA118" s="116">
        <f t="shared" si="2596"/>
        <v>0</v>
      </c>
      <c r="CB118" s="116">
        <f t="shared" si="2596"/>
        <v>0</v>
      </c>
      <c r="CC118" s="116">
        <f t="shared" si="2596"/>
        <v>0</v>
      </c>
      <c r="CD118" s="116">
        <f t="shared" si="2596"/>
        <v>0</v>
      </c>
      <c r="CE118" s="116">
        <f t="shared" si="2596"/>
        <v>0</v>
      </c>
      <c r="CF118" s="116">
        <f t="shared" si="2596"/>
        <v>0</v>
      </c>
      <c r="CG118" s="116">
        <f t="shared" si="2596"/>
        <v>0</v>
      </c>
      <c r="CH118" s="116">
        <f t="shared" si="2596"/>
        <v>0</v>
      </c>
      <c r="CI118" s="116">
        <f t="shared" si="2596"/>
        <v>0</v>
      </c>
      <c r="CJ118" s="116">
        <f t="shared" si="2596"/>
        <v>0</v>
      </c>
      <c r="CK118" s="116">
        <f t="shared" si="2596"/>
        <v>0</v>
      </c>
      <c r="CL118" s="116">
        <f t="shared" si="2596"/>
        <v>0</v>
      </c>
      <c r="CM118" s="116">
        <f t="shared" si="2596"/>
        <v>0</v>
      </c>
      <c r="CN118" s="116">
        <f t="shared" si="2596"/>
        <v>0</v>
      </c>
      <c r="CO118" s="116">
        <f t="shared" si="2596"/>
        <v>0</v>
      </c>
      <c r="CP118" s="116">
        <f t="shared" si="2596"/>
        <v>0</v>
      </c>
      <c r="CQ118" s="116">
        <f t="shared" si="2596"/>
        <v>0</v>
      </c>
      <c r="CR118" s="116">
        <f t="shared" si="2596"/>
        <v>0</v>
      </c>
      <c r="CS118" s="116">
        <f t="shared" si="2596"/>
        <v>0</v>
      </c>
      <c r="CT118" s="116">
        <f t="shared" si="2596"/>
        <v>0</v>
      </c>
      <c r="CU118" s="116">
        <f t="shared" si="2596"/>
        <v>0</v>
      </c>
      <c r="CV118" s="116">
        <f t="shared" si="2596"/>
        <v>0</v>
      </c>
      <c r="CW118" s="116">
        <f t="shared" si="2596"/>
        <v>0</v>
      </c>
      <c r="CX118" s="116">
        <f t="shared" si="2596"/>
        <v>0</v>
      </c>
      <c r="CY118" s="116">
        <f t="shared" si="2596"/>
        <v>0</v>
      </c>
      <c r="CZ118" s="116">
        <f t="shared" si="2596"/>
        <v>0</v>
      </c>
      <c r="DA118" s="116">
        <f t="shared" si="2596"/>
        <v>0</v>
      </c>
      <c r="DB118" s="116">
        <f t="shared" si="2596"/>
        <v>0</v>
      </c>
      <c r="DC118" s="116">
        <f t="shared" si="2596"/>
        <v>0</v>
      </c>
      <c r="DD118" s="116">
        <f t="shared" si="2596"/>
        <v>0</v>
      </c>
      <c r="DE118" s="116">
        <f t="shared" si="2596"/>
        <v>0</v>
      </c>
      <c r="DF118" s="116">
        <f t="shared" si="2596"/>
        <v>0</v>
      </c>
      <c r="DG118" s="116">
        <f t="shared" si="2596"/>
        <v>0</v>
      </c>
      <c r="DH118" s="116">
        <f t="shared" si="2596"/>
        <v>0</v>
      </c>
      <c r="DI118" s="116">
        <f t="shared" si="2596"/>
        <v>0</v>
      </c>
      <c r="DJ118" s="116">
        <f t="shared" si="2596"/>
        <v>0</v>
      </c>
      <c r="DK118" s="116">
        <f t="shared" si="2596"/>
        <v>0</v>
      </c>
      <c r="DL118" s="116">
        <f t="shared" si="2596"/>
        <v>0</v>
      </c>
      <c r="DM118" s="116">
        <f t="shared" si="2596"/>
        <v>0</v>
      </c>
      <c r="DN118" s="116">
        <f t="shared" si="2596"/>
        <v>0</v>
      </c>
      <c r="DO118" s="116">
        <f t="shared" si="2596"/>
        <v>0</v>
      </c>
      <c r="DP118" s="116">
        <f t="shared" si="2596"/>
        <v>0</v>
      </c>
      <c r="DQ118" s="116">
        <f t="shared" si="2596"/>
        <v>0</v>
      </c>
      <c r="DR118" s="116">
        <f t="shared" si="2596"/>
        <v>0</v>
      </c>
      <c r="DS118" s="116">
        <f t="shared" si="2596"/>
        <v>0</v>
      </c>
      <c r="DT118" s="116">
        <f t="shared" si="2596"/>
        <v>0</v>
      </c>
      <c r="DU118" s="116">
        <f t="shared" si="2596"/>
        <v>0</v>
      </c>
      <c r="DV118" s="116">
        <f t="shared" si="2596"/>
        <v>0</v>
      </c>
      <c r="DW118" s="116">
        <f t="shared" si="2596"/>
        <v>0</v>
      </c>
      <c r="DX118" s="116">
        <f t="shared" si="2596"/>
        <v>0</v>
      </c>
      <c r="DY118" s="116">
        <f t="shared" si="2596"/>
        <v>0</v>
      </c>
      <c r="DZ118" s="116">
        <f t="shared" si="2596"/>
        <v>0</v>
      </c>
      <c r="EA118" s="116">
        <f t="shared" ref="EA118:GI118" si="2597">EA115+EA116/20+EA117/240</f>
        <v>0</v>
      </c>
      <c r="EB118" s="116">
        <f t="shared" si="2597"/>
        <v>0</v>
      </c>
      <c r="EC118" s="116">
        <f t="shared" si="2597"/>
        <v>0</v>
      </c>
      <c r="ED118" s="116">
        <f t="shared" si="2597"/>
        <v>0</v>
      </c>
      <c r="EE118" s="116">
        <f t="shared" si="2597"/>
        <v>0</v>
      </c>
      <c r="EF118" s="116">
        <f t="shared" si="2597"/>
        <v>0</v>
      </c>
      <c r="EG118" s="116">
        <f t="shared" si="2597"/>
        <v>0</v>
      </c>
      <c r="EH118" s="116">
        <f t="shared" si="2597"/>
        <v>0</v>
      </c>
      <c r="EI118" s="116">
        <f t="shared" si="2597"/>
        <v>0</v>
      </c>
      <c r="EJ118" s="116">
        <f t="shared" si="2597"/>
        <v>0</v>
      </c>
      <c r="EK118" s="116">
        <f t="shared" si="2597"/>
        <v>0</v>
      </c>
      <c r="EL118" s="116">
        <f t="shared" si="2597"/>
        <v>0</v>
      </c>
      <c r="EM118" s="116">
        <f t="shared" si="2597"/>
        <v>0</v>
      </c>
      <c r="EN118" s="116">
        <f t="shared" si="2597"/>
        <v>0</v>
      </c>
      <c r="EO118" s="116">
        <f t="shared" si="2597"/>
        <v>0</v>
      </c>
      <c r="EP118" s="116">
        <f t="shared" si="2597"/>
        <v>0</v>
      </c>
      <c r="EQ118" s="116">
        <f t="shared" si="2597"/>
        <v>0</v>
      </c>
      <c r="ER118" s="116">
        <f t="shared" si="2597"/>
        <v>0</v>
      </c>
      <c r="ES118" s="116">
        <f t="shared" si="2597"/>
        <v>0</v>
      </c>
      <c r="ET118" s="116">
        <f t="shared" si="2597"/>
        <v>0</v>
      </c>
      <c r="EU118" s="116">
        <f t="shared" si="2597"/>
        <v>0</v>
      </c>
      <c r="EV118" s="116">
        <f t="shared" si="2597"/>
        <v>0</v>
      </c>
      <c r="EW118" s="116">
        <f t="shared" si="2597"/>
        <v>0</v>
      </c>
      <c r="EX118" s="116">
        <f t="shared" si="2597"/>
        <v>0</v>
      </c>
      <c r="EY118" s="116">
        <f t="shared" si="2597"/>
        <v>0</v>
      </c>
      <c r="EZ118" s="116">
        <f t="shared" si="2597"/>
        <v>0</v>
      </c>
      <c r="FA118" s="116">
        <f t="shared" si="2597"/>
        <v>0</v>
      </c>
      <c r="FB118" s="116">
        <f t="shared" si="2597"/>
        <v>0</v>
      </c>
      <c r="FC118" s="116">
        <f t="shared" si="2597"/>
        <v>0</v>
      </c>
      <c r="FD118" s="116">
        <f t="shared" si="2597"/>
        <v>0</v>
      </c>
      <c r="FE118" s="116">
        <f t="shared" si="2597"/>
        <v>0</v>
      </c>
      <c r="FF118" s="116">
        <f t="shared" si="2597"/>
        <v>0</v>
      </c>
      <c r="FG118" s="116">
        <f t="shared" si="2597"/>
        <v>0</v>
      </c>
      <c r="FH118" s="116">
        <f t="shared" si="2597"/>
        <v>0</v>
      </c>
      <c r="FI118" s="116">
        <f t="shared" si="2597"/>
        <v>0</v>
      </c>
      <c r="FJ118" s="116">
        <f t="shared" si="2597"/>
        <v>0</v>
      </c>
      <c r="FK118" s="116">
        <f t="shared" si="2597"/>
        <v>0</v>
      </c>
      <c r="FL118" s="116">
        <f t="shared" si="2597"/>
        <v>0</v>
      </c>
      <c r="FM118" s="116">
        <f t="shared" si="2597"/>
        <v>0</v>
      </c>
      <c r="FN118" s="116">
        <f t="shared" si="2597"/>
        <v>0</v>
      </c>
      <c r="FO118" s="116">
        <f t="shared" si="2597"/>
        <v>0</v>
      </c>
      <c r="FP118" s="116">
        <f t="shared" si="2597"/>
        <v>0</v>
      </c>
      <c r="FQ118" s="116">
        <f t="shared" si="2597"/>
        <v>0</v>
      </c>
      <c r="FR118" s="116">
        <f t="shared" si="2597"/>
        <v>0</v>
      </c>
      <c r="FS118" s="116">
        <f t="shared" si="2597"/>
        <v>0</v>
      </c>
      <c r="FT118" s="116">
        <f t="shared" si="2597"/>
        <v>0</v>
      </c>
      <c r="FU118" s="116">
        <f t="shared" si="2597"/>
        <v>0</v>
      </c>
      <c r="FV118" s="116">
        <f t="shared" si="2597"/>
        <v>0</v>
      </c>
      <c r="FW118" s="116">
        <f t="shared" si="2597"/>
        <v>0</v>
      </c>
      <c r="FX118" s="116">
        <f t="shared" si="2597"/>
        <v>0</v>
      </c>
      <c r="FY118" s="116">
        <f t="shared" si="2597"/>
        <v>0</v>
      </c>
      <c r="FZ118" s="116">
        <f t="shared" si="2597"/>
        <v>0</v>
      </c>
      <c r="GA118" s="116">
        <f t="shared" si="2597"/>
        <v>0</v>
      </c>
      <c r="GB118" s="116">
        <f t="shared" si="2597"/>
        <v>0</v>
      </c>
      <c r="GC118" s="116">
        <f t="shared" si="2597"/>
        <v>0</v>
      </c>
      <c r="GD118" s="116">
        <f t="shared" si="2597"/>
        <v>0</v>
      </c>
      <c r="GE118" s="116">
        <f t="shared" si="2597"/>
        <v>0</v>
      </c>
      <c r="GF118" s="116">
        <f t="shared" si="2597"/>
        <v>0</v>
      </c>
      <c r="GG118" s="116">
        <f t="shared" si="2597"/>
        <v>0</v>
      </c>
      <c r="GH118" s="116">
        <f t="shared" si="2597"/>
        <v>276.02083333333331</v>
      </c>
      <c r="GI118" s="116">
        <f t="shared" si="2597"/>
        <v>276.02083333333331</v>
      </c>
      <c r="GJ118" s="116">
        <f t="shared" ref="GJ118:GK118" si="2598">GJ115+GJ116/20+GJ117/240</f>
        <v>276.02083333333331</v>
      </c>
      <c r="GK118" s="116">
        <f t="shared" si="2598"/>
        <v>276.02083333333331</v>
      </c>
      <c r="GL118" s="116">
        <f t="shared" ref="GL118:GM118" si="2599">GL115+GL116/20+GL117/240</f>
        <v>276.02083333333331</v>
      </c>
      <c r="GM118" s="116">
        <f t="shared" si="2599"/>
        <v>276.02083333333331</v>
      </c>
      <c r="GN118" s="116">
        <f t="shared" ref="GN118" si="2600">GN115+GN116/20+GN117/240</f>
        <v>276.02083333333331</v>
      </c>
      <c r="GO118" s="116">
        <f t="shared" ref="GO118:HR118" si="2601">GO115+GO116/20+GO117/240</f>
        <v>276.02083333333331</v>
      </c>
      <c r="GP118" s="116">
        <f t="shared" ref="GP118" si="2602">GP115+GP116/20+GP117/240</f>
        <v>276.02083333333331</v>
      </c>
      <c r="GQ118" s="116">
        <f t="shared" si="2601"/>
        <v>276.02083333333331</v>
      </c>
      <c r="GR118" s="116">
        <f t="shared" ref="GR118:GS118" si="2603">GR115+GR116/20+GR117/240</f>
        <v>276.02083333333331</v>
      </c>
      <c r="GS118" s="116">
        <f t="shared" si="2603"/>
        <v>276.02083333333331</v>
      </c>
      <c r="GT118" s="116">
        <f t="shared" si="2601"/>
        <v>276.02083333333331</v>
      </c>
      <c r="GU118" s="116">
        <f t="shared" ref="GU118:GV118" si="2604">GU115+GU116/20+GU117/240</f>
        <v>276.02083333333331</v>
      </c>
      <c r="GV118" s="116">
        <f t="shared" si="2604"/>
        <v>276.02083333333331</v>
      </c>
      <c r="GW118" s="116">
        <f t="shared" ref="GW118:GX118" si="2605">GW115+GW116/20+GW117/240</f>
        <v>276.02083333333331</v>
      </c>
      <c r="GX118" s="116">
        <f t="shared" si="2605"/>
        <v>276.02083333333331</v>
      </c>
      <c r="GY118" s="116">
        <f t="shared" ref="GY118:GZ118" si="2606">GY115+GY116/20+GY117/240</f>
        <v>276.02083333333331</v>
      </c>
      <c r="GZ118" s="116">
        <f t="shared" si="2606"/>
        <v>276.02083333333331</v>
      </c>
      <c r="HA118" s="116">
        <f t="shared" ref="HA118:HB118" si="2607">HA115+HA116/20+HA117/240</f>
        <v>276.02083333333331</v>
      </c>
      <c r="HB118" s="116">
        <f t="shared" si="2607"/>
        <v>276.02083333333331</v>
      </c>
      <c r="HC118" s="116">
        <f t="shared" si="2601"/>
        <v>0</v>
      </c>
      <c r="HD118" s="116">
        <f t="shared" si="2601"/>
        <v>276.02083333333331</v>
      </c>
      <c r="HE118" s="116">
        <f t="shared" ref="HE118:HF118" si="2608">HE115+HE116/20+HE117/240</f>
        <v>276.02083333333331</v>
      </c>
      <c r="HF118" s="116">
        <f t="shared" si="2608"/>
        <v>276.02083333333331</v>
      </c>
      <c r="HG118" s="116">
        <f t="shared" ref="HG118" si="2609">HG115+HG116/20+HG117/240</f>
        <v>276.02083333333331</v>
      </c>
      <c r="HH118" s="116">
        <f t="shared" si="2601"/>
        <v>276.02083333333331</v>
      </c>
      <c r="HI118" s="116">
        <f t="shared" ref="HI118:HJ118" si="2610">HI115+HI116/20+HI117/240</f>
        <v>276.02083333333331</v>
      </c>
      <c r="HJ118" s="116">
        <f t="shared" si="2610"/>
        <v>276.02083333333331</v>
      </c>
      <c r="HK118" s="116">
        <f t="shared" ref="HK118:HL118" si="2611">HK115+HK116/20+HK117/240</f>
        <v>276.02083333333331</v>
      </c>
      <c r="HL118" s="116">
        <f t="shared" si="2611"/>
        <v>276.02083333333331</v>
      </c>
      <c r="HM118" s="116">
        <f t="shared" ref="HM118:HN118" si="2612">HM115+HM116/20+HM117/240</f>
        <v>276.02083333333331</v>
      </c>
      <c r="HN118" s="116">
        <f t="shared" si="2612"/>
        <v>276.02083333333331</v>
      </c>
      <c r="HO118" s="116">
        <f t="shared" ref="HO118:HP118" si="2613">HO115+HO116/20+HO117/240</f>
        <v>276.02083333333331</v>
      </c>
      <c r="HP118" s="116">
        <f t="shared" si="2613"/>
        <v>276.02083333333331</v>
      </c>
      <c r="HQ118" s="116">
        <f t="shared" si="2601"/>
        <v>0</v>
      </c>
      <c r="HR118" s="116">
        <f t="shared" si="2601"/>
        <v>276.02083333333331</v>
      </c>
      <c r="HS118" s="116">
        <f t="shared" ref="HS118:HT118" si="2614">HS115+HS116/20+HS117/240</f>
        <v>276.02083333333331</v>
      </c>
      <c r="HT118" s="116">
        <f t="shared" si="2614"/>
        <v>276.02083333333331</v>
      </c>
      <c r="HU118" s="116">
        <f t="shared" ref="HU118:HV118" si="2615">HU115+HU116/20+HU117/240</f>
        <v>276.02083333333331</v>
      </c>
      <c r="HV118" s="116">
        <f t="shared" si="2615"/>
        <v>276.02083333333331</v>
      </c>
      <c r="HW118" s="116">
        <f t="shared" ref="HW118:HX118" si="2616">HW115+HW116/20+HW117/240</f>
        <v>276.02083333333331</v>
      </c>
      <c r="HX118" s="116">
        <f t="shared" si="2616"/>
        <v>276.02083333333331</v>
      </c>
      <c r="HY118" s="116">
        <f t="shared" ref="HY118:HZ118" si="2617">HY115+HY116/20+HY117/240</f>
        <v>276.02083333333331</v>
      </c>
      <c r="HZ118" s="116">
        <f t="shared" si="2617"/>
        <v>276.02083333333331</v>
      </c>
      <c r="IA118" s="116">
        <f t="shared" ref="IA118:IB118" si="2618">IA115+IA116/20+IA117/240</f>
        <v>276.02083333333331</v>
      </c>
      <c r="IB118" s="116">
        <f t="shared" si="2618"/>
        <v>276.02083333333331</v>
      </c>
      <c r="IC118" s="116">
        <f t="shared" ref="IC118:ID118" si="2619">IC115+IC116/20+IC117/240</f>
        <v>276.02083333333331</v>
      </c>
      <c r="ID118" s="116">
        <f t="shared" si="2619"/>
        <v>276.02083333333331</v>
      </c>
      <c r="IE118" s="116">
        <f t="shared" ref="IE118:IF118" si="2620">IE115+IE116/20+IE117/240</f>
        <v>276.02083333333331</v>
      </c>
      <c r="IF118" s="116">
        <f t="shared" si="2620"/>
        <v>276.02083333333331</v>
      </c>
      <c r="IG118" s="116">
        <f t="shared" ref="IG118:IH118" si="2621">IG115+IG116/20+IG117/240</f>
        <v>276.02083333333331</v>
      </c>
      <c r="IH118" s="116">
        <f t="shared" si="2621"/>
        <v>276.02083333333331</v>
      </c>
      <c r="II118" s="116">
        <f t="shared" ref="II118:IJ118" si="2622">II115+II116/20+II117/240</f>
        <v>276.02083333333331</v>
      </c>
      <c r="IJ118" s="116">
        <f t="shared" si="2622"/>
        <v>276.02083333333331</v>
      </c>
      <c r="IK118" s="116">
        <f t="shared" ref="IK118:IL118" si="2623">IK115+IK116/20+IK117/240</f>
        <v>276.02083333333331</v>
      </c>
      <c r="IL118" s="116">
        <f t="shared" si="2623"/>
        <v>276.02083333333331</v>
      </c>
      <c r="IM118" s="116">
        <f t="shared" ref="IM118:IN118" si="2624">IM115+IM116/20+IM117/240</f>
        <v>276.02083333333331</v>
      </c>
      <c r="IN118" s="116">
        <f t="shared" si="2624"/>
        <v>276.02083333333331</v>
      </c>
      <c r="IO118" s="116">
        <f t="shared" ref="IO118:IP118" si="2625">IO115+IO116/20+IO117/240</f>
        <v>276.02083333333331</v>
      </c>
      <c r="IP118" s="116">
        <f t="shared" si="2625"/>
        <v>276.02083333333331</v>
      </c>
      <c r="IQ118" s="116">
        <f t="shared" ref="IQ118:IR118" si="2626">IQ115+IQ116/20+IQ117/240</f>
        <v>276.02083333333331</v>
      </c>
      <c r="IR118" s="116">
        <f t="shared" si="2626"/>
        <v>276.02083333333331</v>
      </c>
      <c r="IS118" s="116">
        <f t="shared" ref="IS118:IT118" si="2627">IS115+IS116/20+IS117/240</f>
        <v>276.02083333333331</v>
      </c>
      <c r="IT118" s="116">
        <f t="shared" si="2627"/>
        <v>276.02083333333331</v>
      </c>
      <c r="IU118" s="116">
        <f t="shared" ref="IU118:IV118" si="2628">IU115+IU116/20+IU117/240</f>
        <v>276.02083333333331</v>
      </c>
      <c r="IV118" s="116">
        <f t="shared" si="2628"/>
        <v>276.02083333333331</v>
      </c>
      <c r="IW118" s="116">
        <f t="shared" ref="IW118:IX118" si="2629">IW115+IW116/20+IW117/240</f>
        <v>276.02083333333331</v>
      </c>
      <c r="IX118" s="116">
        <f t="shared" si="2629"/>
        <v>276.02083333333331</v>
      </c>
      <c r="IY118" s="116">
        <f t="shared" ref="IY118:LJ118" si="2630">IY115+IY116/20+IY117/240</f>
        <v>0</v>
      </c>
      <c r="IZ118" s="116">
        <f t="shared" si="2630"/>
        <v>276.02083333333331</v>
      </c>
      <c r="JA118" s="116">
        <f t="shared" ref="JA118:JB118" si="2631">JA115+JA116/20+JA117/240</f>
        <v>276.02083333333331</v>
      </c>
      <c r="JB118" s="116">
        <f t="shared" si="2631"/>
        <v>276.02083333333331</v>
      </c>
      <c r="JC118" s="116">
        <f t="shared" ref="JC118:JD118" si="2632">JC115+JC116/20+JC117/240</f>
        <v>276.02083333333331</v>
      </c>
      <c r="JD118" s="116">
        <f t="shared" si="2632"/>
        <v>276.02083333333331</v>
      </c>
      <c r="JE118" s="116">
        <f t="shared" ref="JE118:JF118" si="2633">JE115+JE116/20+JE117/240</f>
        <v>276.02083333333331</v>
      </c>
      <c r="JF118" s="116">
        <f t="shared" si="2633"/>
        <v>276.02083333333331</v>
      </c>
      <c r="JG118" s="116">
        <f t="shared" ref="JG118:JH118" si="2634">JG115+JG116/20+JG117/240</f>
        <v>276.02083333333331</v>
      </c>
      <c r="JH118" s="116">
        <f t="shared" si="2634"/>
        <v>276.02083333333331</v>
      </c>
      <c r="JI118" s="116">
        <f t="shared" ref="JI118:JJ118" si="2635">JI115+JI116/20+JI117/240</f>
        <v>276.02083333333331</v>
      </c>
      <c r="JJ118" s="116">
        <f t="shared" si="2635"/>
        <v>276.02083333333331</v>
      </c>
      <c r="JK118" s="116">
        <f t="shared" ref="JK118" si="2636">JK115+JK116/20+JK117/240</f>
        <v>276.02083333333331</v>
      </c>
      <c r="JL118" s="116">
        <v>276.02080000000001</v>
      </c>
      <c r="JM118" s="116">
        <v>276.02080000000001</v>
      </c>
      <c r="JN118" s="116">
        <v>276.02080000000001</v>
      </c>
      <c r="JO118" s="116">
        <v>276.02080000000001</v>
      </c>
      <c r="JP118" s="116">
        <v>276.02080000000001</v>
      </c>
      <c r="JQ118" s="116">
        <v>276.02080000000001</v>
      </c>
      <c r="JR118" s="116">
        <v>276.02080000000001</v>
      </c>
      <c r="JS118" s="116">
        <v>276.02080000000001</v>
      </c>
      <c r="JT118" s="116">
        <v>276.02080000000001</v>
      </c>
      <c r="JU118" s="116">
        <v>276.02080000000001</v>
      </c>
      <c r="JV118" s="116">
        <v>276.02080000000001</v>
      </c>
      <c r="JW118" s="116">
        <v>276.02080000000001</v>
      </c>
      <c r="JX118" s="116">
        <v>276.02080000000001</v>
      </c>
      <c r="JY118" s="116">
        <v>276.02080000000001</v>
      </c>
      <c r="JZ118" s="116">
        <v>276.02080000000001</v>
      </c>
      <c r="KA118" s="116">
        <v>276.02080000000001</v>
      </c>
      <c r="KB118" s="116">
        <v>276.02080000000001</v>
      </c>
      <c r="KC118" s="116">
        <v>276.02080000000001</v>
      </c>
      <c r="KD118" s="116">
        <f t="shared" si="2630"/>
        <v>276.02083333333331</v>
      </c>
      <c r="KE118" s="116">
        <f t="shared" ref="KE118:KF118" si="2637">KE115+KE116/20+KE117/240</f>
        <v>276.02083333333331</v>
      </c>
      <c r="KF118" s="116">
        <f t="shared" si="2637"/>
        <v>276.02083333333331</v>
      </c>
      <c r="KG118" s="116">
        <f t="shared" ref="KG118:KH118" si="2638">KG115+KG116/20+KG117/240</f>
        <v>276.02083333333331</v>
      </c>
      <c r="KH118" s="116">
        <f t="shared" si="2638"/>
        <v>276.02083333333331</v>
      </c>
      <c r="KI118" s="116">
        <f t="shared" ref="KI118:KJ118" si="2639">KI115+KI116/20+KI117/240</f>
        <v>276.02083333333331</v>
      </c>
      <c r="KJ118" s="116">
        <f t="shared" si="2639"/>
        <v>276.02083333333331</v>
      </c>
      <c r="KK118" s="116">
        <f t="shared" ref="KK118" si="2640">KK115+KK116/20+KK117/240</f>
        <v>276.02083333333331</v>
      </c>
      <c r="KL118" s="116">
        <f t="shared" si="2630"/>
        <v>276.02083333333331</v>
      </c>
      <c r="KM118" s="116">
        <f t="shared" ref="KM118:KN118" si="2641">KM115+KM116/20+KM117/240</f>
        <v>276.02083333333331</v>
      </c>
      <c r="KN118" s="116">
        <f t="shared" si="2641"/>
        <v>276.02083333333331</v>
      </c>
      <c r="KO118" s="116">
        <f t="shared" ref="KO118:KP118" si="2642">KO115+KO116/20+KO117/240</f>
        <v>276.02083333333331</v>
      </c>
      <c r="KP118" s="116">
        <f t="shared" si="2642"/>
        <v>276.02083333333331</v>
      </c>
      <c r="KQ118" s="116">
        <f t="shared" ref="KQ118:KR118" si="2643">KQ115+KQ116/20+KQ117/240</f>
        <v>276.02083333333331</v>
      </c>
      <c r="KR118" s="116">
        <f t="shared" si="2643"/>
        <v>276.02083333333331</v>
      </c>
      <c r="KS118" s="116">
        <f t="shared" ref="KS118:KT118" si="2644">KS115+KS116/20+KS117/240</f>
        <v>276.02083333333331</v>
      </c>
      <c r="KT118" s="116">
        <f t="shared" si="2644"/>
        <v>276.02083333333331</v>
      </c>
      <c r="KU118" s="116">
        <f t="shared" ref="KU118:KV118" si="2645">KU115+KU116/20+KU117/240</f>
        <v>276.02083333333331</v>
      </c>
      <c r="KV118" s="116">
        <f t="shared" si="2645"/>
        <v>276.02083333333331</v>
      </c>
      <c r="KW118" s="116">
        <f t="shared" ref="KW118:KX118" si="2646">KW115+KW116/20+KW117/240</f>
        <v>276.02083333333331</v>
      </c>
      <c r="KX118" s="116">
        <f t="shared" si="2646"/>
        <v>276.02083333333331</v>
      </c>
      <c r="KY118" s="116">
        <f t="shared" ref="KY118:KZ118" si="2647">KY115+KY116/20+KY117/240</f>
        <v>276.02083333333331</v>
      </c>
      <c r="KZ118" s="116">
        <f t="shared" si="2647"/>
        <v>276.02083333333331</v>
      </c>
      <c r="LA118" s="116">
        <f t="shared" ref="LA118:LB118" si="2648">LA115+LA116/20+LA117/240</f>
        <v>276.02083333333331</v>
      </c>
      <c r="LB118" s="116">
        <f t="shared" si="2648"/>
        <v>276.02083333333331</v>
      </c>
      <c r="LC118" s="116">
        <f t="shared" si="2630"/>
        <v>414.45416666666665</v>
      </c>
      <c r="LD118" s="116">
        <f t="shared" si="2630"/>
        <v>489.39166666666671</v>
      </c>
      <c r="LE118" s="116">
        <f t="shared" ref="LE118:LF118" si="2649">LE115+LE116/20+LE117/240</f>
        <v>489.39166666666671</v>
      </c>
      <c r="LF118" s="116">
        <f t="shared" si="2649"/>
        <v>489.39166666666671</v>
      </c>
      <c r="LG118" s="116">
        <f t="shared" si="2630"/>
        <v>489.39166666666671</v>
      </c>
      <c r="LH118" s="116">
        <f t="shared" si="2630"/>
        <v>489.39166666666671</v>
      </c>
      <c r="LI118" s="116">
        <f t="shared" si="2630"/>
        <v>503.42916666666662</v>
      </c>
      <c r="LJ118" s="116">
        <f t="shared" si="2630"/>
        <v>503.42916666666662</v>
      </c>
      <c r="LK118" s="116">
        <f t="shared" ref="LK118:LL118" si="2650">LK115+LK116/20+LK117/240</f>
        <v>503.42916666666662</v>
      </c>
      <c r="LL118" s="116">
        <f t="shared" si="2650"/>
        <v>503.42916666666662</v>
      </c>
      <c r="LM118" s="116">
        <f t="shared" ref="LM118:LN118" si="2651">LM115+LM116/20+LM117/240</f>
        <v>503.42916666666662</v>
      </c>
      <c r="LN118" s="116">
        <f t="shared" si="2651"/>
        <v>503.42916666666662</v>
      </c>
      <c r="LO118" s="116">
        <f t="shared" ref="LO118:MG118" si="2652">LO115+LO116/20+LO117/240</f>
        <v>503.42916666666662</v>
      </c>
      <c r="LP118" s="116">
        <f t="shared" si="2652"/>
        <v>503.42916666666662</v>
      </c>
      <c r="LQ118" s="116">
        <f t="shared" si="2652"/>
        <v>503.42916666666662</v>
      </c>
      <c r="LR118" s="116">
        <f t="shared" ref="LR118:LS118" si="2653">LR115+LR116/20+LR117/240</f>
        <v>503.42916666666662</v>
      </c>
      <c r="LS118" s="116">
        <f t="shared" si="2653"/>
        <v>503.42916666666662</v>
      </c>
      <c r="LT118" s="116">
        <f t="shared" ref="LT118:LU118" si="2654">LT115+LT116/20+LT117/240</f>
        <v>503.42916666666662</v>
      </c>
      <c r="LU118" s="116">
        <f t="shared" si="2654"/>
        <v>503.42916666666662</v>
      </c>
      <c r="LV118" s="116">
        <f t="shared" si="2652"/>
        <v>0</v>
      </c>
      <c r="LW118" s="116">
        <f t="shared" si="2652"/>
        <v>0</v>
      </c>
      <c r="LX118" s="116">
        <f t="shared" si="2652"/>
        <v>0</v>
      </c>
      <c r="LY118" s="116">
        <f t="shared" si="2652"/>
        <v>0</v>
      </c>
      <c r="LZ118" s="116">
        <f t="shared" si="2652"/>
        <v>0</v>
      </c>
      <c r="MA118" s="116">
        <f t="shared" si="2652"/>
        <v>0</v>
      </c>
      <c r="MB118" s="116">
        <f t="shared" si="2652"/>
        <v>0</v>
      </c>
      <c r="MC118" s="116">
        <f t="shared" si="2652"/>
        <v>0</v>
      </c>
      <c r="MD118" s="116">
        <f t="shared" si="2652"/>
        <v>0</v>
      </c>
      <c r="ME118" s="116">
        <f t="shared" si="2652"/>
        <v>0</v>
      </c>
      <c r="MF118" s="116">
        <f t="shared" si="2652"/>
        <v>0</v>
      </c>
      <c r="MG118" s="116">
        <f t="shared" si="2652"/>
        <v>0</v>
      </c>
    </row>
    <row r="119" spans="1:345">
      <c r="A119" s="12" t="s">
        <v>430</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v>2</v>
      </c>
      <c r="GJ119" s="19">
        <v>2</v>
      </c>
      <c r="GK119" s="19">
        <v>2</v>
      </c>
      <c r="GL119" s="19">
        <v>136</v>
      </c>
      <c r="GM119" s="19">
        <v>136</v>
      </c>
      <c r="GN119" s="19">
        <v>136</v>
      </c>
      <c r="GO119" s="19">
        <v>299</v>
      </c>
      <c r="GP119" s="19">
        <v>299</v>
      </c>
      <c r="GQ119" s="19">
        <v>324</v>
      </c>
      <c r="GR119" s="19">
        <v>436</v>
      </c>
      <c r="GS119" s="19">
        <v>436</v>
      </c>
      <c r="GT119" s="19">
        <v>609</v>
      </c>
      <c r="GU119" s="19">
        <v>609</v>
      </c>
      <c r="GV119" s="19">
        <v>609</v>
      </c>
      <c r="GW119" s="19">
        <v>609</v>
      </c>
      <c r="GX119" s="19">
        <v>609</v>
      </c>
      <c r="GY119" s="19">
        <v>609</v>
      </c>
      <c r="GZ119" s="19">
        <v>609</v>
      </c>
      <c r="HA119" s="19">
        <v>609</v>
      </c>
      <c r="HB119" s="19">
        <v>609</v>
      </c>
      <c r="HC119" s="19"/>
      <c r="HD119" s="19">
        <v>609</v>
      </c>
      <c r="HE119" s="19">
        <v>609</v>
      </c>
      <c r="HF119" s="19">
        <v>609</v>
      </c>
      <c r="HG119" s="19">
        <v>609</v>
      </c>
      <c r="HH119" s="19">
        <v>609</v>
      </c>
      <c r="HI119" s="19">
        <v>609</v>
      </c>
      <c r="HJ119" s="19">
        <v>609</v>
      </c>
      <c r="HK119" s="19">
        <v>609</v>
      </c>
      <c r="HL119" s="19">
        <v>609</v>
      </c>
      <c r="HM119" s="19">
        <v>609</v>
      </c>
      <c r="HN119" s="19">
        <v>609</v>
      </c>
      <c r="HO119" s="19">
        <v>609</v>
      </c>
      <c r="HP119" s="19">
        <v>609</v>
      </c>
      <c r="HQ119" s="19"/>
      <c r="HR119" s="19">
        <v>609</v>
      </c>
      <c r="HS119" s="19">
        <v>609</v>
      </c>
      <c r="HT119" s="19">
        <v>609</v>
      </c>
      <c r="HU119" s="19">
        <v>609</v>
      </c>
      <c r="HV119" s="19">
        <v>609</v>
      </c>
      <c r="HW119" s="19">
        <v>609</v>
      </c>
      <c r="HX119" s="19">
        <v>609</v>
      </c>
      <c r="HY119" s="19">
        <v>609</v>
      </c>
      <c r="HZ119" s="19">
        <v>609</v>
      </c>
      <c r="IA119" s="19">
        <v>609</v>
      </c>
      <c r="IB119" s="19">
        <v>609</v>
      </c>
      <c r="IC119" s="19">
        <v>609</v>
      </c>
      <c r="ID119" s="19">
        <v>609</v>
      </c>
      <c r="IE119" s="19">
        <v>609</v>
      </c>
      <c r="IF119" s="19">
        <v>609</v>
      </c>
      <c r="IG119" s="19">
        <v>609</v>
      </c>
      <c r="IH119" s="19">
        <v>609</v>
      </c>
      <c r="II119" s="19">
        <v>609</v>
      </c>
      <c r="IJ119" s="19">
        <v>609</v>
      </c>
      <c r="IK119" s="19">
        <v>609</v>
      </c>
      <c r="IL119" s="19">
        <v>609</v>
      </c>
      <c r="IM119" s="19">
        <v>609</v>
      </c>
      <c r="IN119" s="19">
        <v>609</v>
      </c>
      <c r="IO119" s="19">
        <v>609</v>
      </c>
      <c r="IP119" s="19">
        <v>609</v>
      </c>
      <c r="IQ119" s="19">
        <v>609</v>
      </c>
      <c r="IR119" s="19">
        <v>609</v>
      </c>
      <c r="IS119" s="19">
        <v>609</v>
      </c>
      <c r="IT119" s="19">
        <v>609</v>
      </c>
      <c r="IU119" s="19">
        <v>609</v>
      </c>
      <c r="IV119" s="19">
        <v>609</v>
      </c>
      <c r="IW119" s="19">
        <v>609</v>
      </c>
      <c r="IX119" s="19">
        <v>609</v>
      </c>
      <c r="IY119" s="19"/>
      <c r="IZ119" s="19">
        <v>609</v>
      </c>
      <c r="JA119" s="19">
        <v>609</v>
      </c>
      <c r="JB119" s="19">
        <v>609</v>
      </c>
      <c r="JC119" s="19">
        <v>609</v>
      </c>
      <c r="JD119" s="19">
        <v>609</v>
      </c>
      <c r="JE119" s="19">
        <v>609</v>
      </c>
      <c r="JF119" s="19">
        <v>609</v>
      </c>
      <c r="JG119" s="19">
        <v>609</v>
      </c>
      <c r="JH119" s="19">
        <v>609</v>
      </c>
      <c r="JI119" s="19">
        <v>609</v>
      </c>
      <c r="JJ119" s="19">
        <v>609</v>
      </c>
      <c r="JK119" s="19">
        <v>609</v>
      </c>
      <c r="JL119" s="32">
        <v>609</v>
      </c>
      <c r="JM119" s="32">
        <v>609</v>
      </c>
      <c r="JN119" s="32">
        <v>609</v>
      </c>
      <c r="JO119" s="32">
        <v>609</v>
      </c>
      <c r="JP119" s="32">
        <v>609</v>
      </c>
      <c r="JQ119" s="32">
        <v>609</v>
      </c>
      <c r="JR119" s="32">
        <v>609</v>
      </c>
      <c r="JS119" s="32">
        <v>609</v>
      </c>
      <c r="JT119" s="32">
        <v>609</v>
      </c>
      <c r="JU119" s="32">
        <v>609</v>
      </c>
      <c r="JV119" s="32">
        <v>609</v>
      </c>
      <c r="JW119" s="32">
        <v>609</v>
      </c>
      <c r="JX119" s="32">
        <v>609</v>
      </c>
      <c r="JY119" s="32">
        <v>609</v>
      </c>
      <c r="JZ119" s="32">
        <v>609</v>
      </c>
      <c r="KA119" s="32">
        <v>609</v>
      </c>
      <c r="KB119" s="32">
        <v>609</v>
      </c>
      <c r="KC119" s="32">
        <v>609</v>
      </c>
      <c r="KD119" s="32">
        <v>609</v>
      </c>
      <c r="KE119" s="32">
        <v>609</v>
      </c>
      <c r="KF119" s="32">
        <v>609</v>
      </c>
      <c r="KG119" s="32">
        <v>609</v>
      </c>
      <c r="KH119" s="32">
        <v>609</v>
      </c>
      <c r="KI119" s="32">
        <v>609</v>
      </c>
      <c r="KJ119" s="32">
        <v>609</v>
      </c>
      <c r="KK119" s="32">
        <v>609</v>
      </c>
      <c r="KL119" s="32">
        <v>609</v>
      </c>
      <c r="KM119" s="32">
        <v>609</v>
      </c>
      <c r="KN119" s="32">
        <v>609</v>
      </c>
      <c r="KO119" s="32">
        <v>609</v>
      </c>
      <c r="KP119" s="32">
        <v>609</v>
      </c>
      <c r="KQ119" s="32">
        <v>609</v>
      </c>
      <c r="KR119" s="32">
        <v>609</v>
      </c>
      <c r="KS119" s="32">
        <v>609</v>
      </c>
      <c r="KT119" s="32">
        <v>609</v>
      </c>
      <c r="KU119" s="32">
        <v>609</v>
      </c>
      <c r="KV119" s="32">
        <v>609</v>
      </c>
      <c r="KW119" s="32">
        <v>609</v>
      </c>
      <c r="KX119" s="32">
        <v>609</v>
      </c>
      <c r="KY119" s="32">
        <v>609</v>
      </c>
      <c r="KZ119" s="32">
        <v>609</v>
      </c>
      <c r="LA119" s="32">
        <v>609</v>
      </c>
      <c r="LB119" s="32">
        <v>609</v>
      </c>
      <c r="LC119" s="32">
        <v>609</v>
      </c>
      <c r="LD119" s="19">
        <v>609</v>
      </c>
      <c r="LE119" s="19">
        <v>609</v>
      </c>
      <c r="LF119" s="19">
        <v>609</v>
      </c>
      <c r="LG119" s="19">
        <v>609</v>
      </c>
      <c r="LH119" s="19">
        <v>609</v>
      </c>
      <c r="LI119" s="19">
        <v>609</v>
      </c>
      <c r="LJ119" s="19">
        <v>609</v>
      </c>
      <c r="LK119" s="19">
        <v>609</v>
      </c>
      <c r="LL119" s="19">
        <v>609</v>
      </c>
      <c r="LM119" s="19">
        <v>609</v>
      </c>
      <c r="LN119" s="19">
        <v>609</v>
      </c>
      <c r="LO119" s="19">
        <v>895</v>
      </c>
      <c r="LP119" s="19">
        <v>895</v>
      </c>
      <c r="LQ119" s="19">
        <v>923</v>
      </c>
      <c r="LR119" s="19">
        <v>923</v>
      </c>
      <c r="LS119" s="19">
        <v>923</v>
      </c>
      <c r="LT119" s="19">
        <v>923</v>
      </c>
      <c r="LU119" s="19">
        <v>923</v>
      </c>
      <c r="LV119" s="19"/>
      <c r="LW119" s="19"/>
      <c r="LX119" s="19"/>
      <c r="LY119" s="19"/>
      <c r="LZ119" s="19"/>
      <c r="MA119" s="19"/>
      <c r="MB119" s="19"/>
      <c r="MC119" s="19"/>
      <c r="MD119" s="19"/>
      <c r="ME119" s="19"/>
      <c r="MF119" s="19"/>
      <c r="MG119" s="19"/>
    </row>
    <row r="120" spans="1:345">
      <c r="A120" s="12" t="s">
        <v>431</v>
      </c>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v>18</v>
      </c>
      <c r="GJ120" s="19">
        <v>18</v>
      </c>
      <c r="GK120" s="19">
        <v>18</v>
      </c>
      <c r="GL120" s="19">
        <v>0</v>
      </c>
      <c r="GM120" s="19">
        <v>0</v>
      </c>
      <c r="GN120" s="19">
        <v>0</v>
      </c>
      <c r="GO120" s="19">
        <v>16</v>
      </c>
      <c r="GP120" s="19">
        <v>16</v>
      </c>
      <c r="GQ120" s="19">
        <v>10</v>
      </c>
      <c r="GR120" s="19">
        <v>16</v>
      </c>
      <c r="GS120" s="19">
        <v>16</v>
      </c>
      <c r="GT120" s="19">
        <v>1</v>
      </c>
      <c r="GU120" s="19">
        <v>1</v>
      </c>
      <c r="GV120" s="19">
        <v>1</v>
      </c>
      <c r="GW120" s="19">
        <v>1</v>
      </c>
      <c r="GX120" s="19">
        <v>1</v>
      </c>
      <c r="GY120" s="19">
        <v>1</v>
      </c>
      <c r="GZ120" s="19">
        <v>1</v>
      </c>
      <c r="HA120" s="19">
        <v>1</v>
      </c>
      <c r="HB120" s="19">
        <v>1</v>
      </c>
      <c r="HC120" s="19"/>
      <c r="HD120" s="19">
        <v>1</v>
      </c>
      <c r="HE120" s="19">
        <v>1</v>
      </c>
      <c r="HF120" s="19">
        <v>1</v>
      </c>
      <c r="HG120" s="19">
        <v>1</v>
      </c>
      <c r="HH120" s="19">
        <v>1</v>
      </c>
      <c r="HI120" s="19">
        <v>1</v>
      </c>
      <c r="HJ120" s="19">
        <v>1</v>
      </c>
      <c r="HK120" s="19">
        <v>1</v>
      </c>
      <c r="HL120" s="19">
        <v>1</v>
      </c>
      <c r="HM120" s="19">
        <v>1</v>
      </c>
      <c r="HN120" s="19">
        <v>1</v>
      </c>
      <c r="HO120" s="19">
        <v>1</v>
      </c>
      <c r="HP120" s="19">
        <v>1</v>
      </c>
      <c r="HQ120" s="19"/>
      <c r="HR120" s="19">
        <v>1</v>
      </c>
      <c r="HS120" s="19">
        <v>1</v>
      </c>
      <c r="HT120" s="19">
        <v>1</v>
      </c>
      <c r="HU120" s="19">
        <v>1</v>
      </c>
      <c r="HV120" s="19">
        <v>1</v>
      </c>
      <c r="HW120" s="19">
        <v>1</v>
      </c>
      <c r="HX120" s="19">
        <v>1</v>
      </c>
      <c r="HY120" s="19">
        <v>1</v>
      </c>
      <c r="HZ120" s="19">
        <v>1</v>
      </c>
      <c r="IA120" s="19">
        <v>1</v>
      </c>
      <c r="IB120" s="19">
        <v>1</v>
      </c>
      <c r="IC120" s="19">
        <v>1</v>
      </c>
      <c r="ID120" s="19">
        <v>1</v>
      </c>
      <c r="IE120" s="19">
        <v>1</v>
      </c>
      <c r="IF120" s="19">
        <v>1</v>
      </c>
      <c r="IG120" s="19">
        <v>1</v>
      </c>
      <c r="IH120" s="19">
        <v>1</v>
      </c>
      <c r="II120" s="19">
        <v>1</v>
      </c>
      <c r="IJ120" s="19">
        <v>1</v>
      </c>
      <c r="IK120" s="19">
        <v>1</v>
      </c>
      <c r="IL120" s="19">
        <v>1</v>
      </c>
      <c r="IM120" s="19">
        <v>1</v>
      </c>
      <c r="IN120" s="19">
        <v>1</v>
      </c>
      <c r="IO120" s="19">
        <v>1</v>
      </c>
      <c r="IP120" s="19">
        <v>1</v>
      </c>
      <c r="IQ120" s="19">
        <v>1</v>
      </c>
      <c r="IR120" s="19">
        <v>1</v>
      </c>
      <c r="IS120" s="19">
        <v>1</v>
      </c>
      <c r="IT120" s="19">
        <v>1</v>
      </c>
      <c r="IU120" s="19">
        <v>1</v>
      </c>
      <c r="IV120" s="19">
        <v>1</v>
      </c>
      <c r="IW120" s="19">
        <v>1</v>
      </c>
      <c r="IX120" s="19">
        <v>1</v>
      </c>
      <c r="IY120" s="19"/>
      <c r="IZ120" s="19">
        <v>1</v>
      </c>
      <c r="JA120" s="19">
        <v>1</v>
      </c>
      <c r="JB120" s="19">
        <v>1</v>
      </c>
      <c r="JC120" s="19">
        <v>1</v>
      </c>
      <c r="JD120" s="19">
        <v>1</v>
      </c>
      <c r="JE120" s="19">
        <v>1</v>
      </c>
      <c r="JF120" s="19">
        <v>1</v>
      </c>
      <c r="JG120" s="19">
        <v>1</v>
      </c>
      <c r="JH120" s="19">
        <v>1</v>
      </c>
      <c r="JI120" s="19">
        <v>1</v>
      </c>
      <c r="JJ120" s="19">
        <v>1</v>
      </c>
      <c r="JK120" s="19">
        <v>1</v>
      </c>
      <c r="JL120" s="32">
        <v>1</v>
      </c>
      <c r="JM120" s="32">
        <v>1</v>
      </c>
      <c r="JN120" s="32">
        <v>1</v>
      </c>
      <c r="JO120" s="32">
        <v>1</v>
      </c>
      <c r="JP120" s="32">
        <v>1</v>
      </c>
      <c r="JQ120" s="32">
        <v>1</v>
      </c>
      <c r="JR120" s="32">
        <v>1</v>
      </c>
      <c r="JS120" s="32">
        <v>1</v>
      </c>
      <c r="JT120" s="32">
        <v>1</v>
      </c>
      <c r="JU120" s="32">
        <v>1</v>
      </c>
      <c r="JV120" s="32">
        <v>1</v>
      </c>
      <c r="JW120" s="32">
        <v>1</v>
      </c>
      <c r="JX120" s="32">
        <v>1</v>
      </c>
      <c r="JY120" s="32">
        <v>1</v>
      </c>
      <c r="JZ120" s="32">
        <v>1</v>
      </c>
      <c r="KA120" s="32">
        <v>1</v>
      </c>
      <c r="KB120" s="32">
        <v>1</v>
      </c>
      <c r="KC120" s="32">
        <v>1</v>
      </c>
      <c r="KD120" s="32">
        <v>1</v>
      </c>
      <c r="KE120" s="32">
        <v>1</v>
      </c>
      <c r="KF120" s="32">
        <v>1</v>
      </c>
      <c r="KG120" s="32">
        <v>1</v>
      </c>
      <c r="KH120" s="32">
        <v>1</v>
      </c>
      <c r="KI120" s="32">
        <v>1</v>
      </c>
      <c r="KJ120" s="32">
        <v>1</v>
      </c>
      <c r="KK120" s="32">
        <v>1</v>
      </c>
      <c r="KL120" s="32">
        <v>1</v>
      </c>
      <c r="KM120" s="32">
        <v>1</v>
      </c>
      <c r="KN120" s="32">
        <v>1</v>
      </c>
      <c r="KO120" s="32">
        <v>1</v>
      </c>
      <c r="KP120" s="32">
        <v>1</v>
      </c>
      <c r="KQ120" s="32">
        <v>1</v>
      </c>
      <c r="KR120" s="32">
        <v>1</v>
      </c>
      <c r="KS120" s="32">
        <v>1</v>
      </c>
      <c r="KT120" s="32">
        <v>1</v>
      </c>
      <c r="KU120" s="32">
        <v>1</v>
      </c>
      <c r="KV120" s="32">
        <v>1</v>
      </c>
      <c r="KW120" s="32">
        <v>1</v>
      </c>
      <c r="KX120" s="32">
        <v>1</v>
      </c>
      <c r="KY120" s="32">
        <v>1</v>
      </c>
      <c r="KZ120" s="32">
        <v>1</v>
      </c>
      <c r="LA120" s="32">
        <v>1</v>
      </c>
      <c r="LB120" s="32">
        <v>1</v>
      </c>
      <c r="LC120" s="32">
        <v>1</v>
      </c>
      <c r="LD120" s="19">
        <v>1</v>
      </c>
      <c r="LE120" s="19">
        <v>1</v>
      </c>
      <c r="LF120" s="19">
        <v>1</v>
      </c>
      <c r="LG120" s="19">
        <v>1</v>
      </c>
      <c r="LH120" s="19">
        <v>1</v>
      </c>
      <c r="LI120" s="19">
        <v>1</v>
      </c>
      <c r="LJ120" s="19">
        <v>1</v>
      </c>
      <c r="LK120" s="19">
        <v>1</v>
      </c>
      <c r="LL120" s="19">
        <v>1</v>
      </c>
      <c r="LM120" s="19">
        <v>1</v>
      </c>
      <c r="LN120" s="19">
        <v>1</v>
      </c>
      <c r="LO120" s="19">
        <v>6</v>
      </c>
      <c r="LP120" s="19">
        <v>6</v>
      </c>
      <c r="LQ120" s="19">
        <v>15</v>
      </c>
      <c r="LR120" s="19">
        <v>15</v>
      </c>
      <c r="LS120" s="19">
        <v>15</v>
      </c>
      <c r="LT120" s="19">
        <v>15</v>
      </c>
      <c r="LU120" s="19">
        <v>15</v>
      </c>
      <c r="LV120" s="19"/>
      <c r="LW120" s="19"/>
      <c r="LX120" s="19"/>
      <c r="LY120" s="19"/>
      <c r="LZ120" s="19"/>
      <c r="MA120" s="19"/>
      <c r="MB120" s="19"/>
      <c r="MC120" s="19"/>
      <c r="MD120" s="19"/>
      <c r="ME120" s="19"/>
      <c r="MF120" s="19"/>
      <c r="MG120" s="19"/>
    </row>
    <row r="121" spans="1:345">
      <c r="A121" s="12" t="s">
        <v>432</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v>8</v>
      </c>
      <c r="GJ121" s="19">
        <v>8</v>
      </c>
      <c r="GK121" s="19">
        <v>8</v>
      </c>
      <c r="GL121" s="19">
        <v>3</v>
      </c>
      <c r="GM121" s="19">
        <v>3</v>
      </c>
      <c r="GN121" s="19">
        <v>3</v>
      </c>
      <c r="GO121" s="19">
        <v>8</v>
      </c>
      <c r="GP121" s="19">
        <v>8</v>
      </c>
      <c r="GQ121" s="19">
        <v>8</v>
      </c>
      <c r="GR121" s="19">
        <v>1</v>
      </c>
      <c r="GS121" s="19">
        <v>1</v>
      </c>
      <c r="GT121" s="19">
        <v>5</v>
      </c>
      <c r="GU121" s="19">
        <v>5</v>
      </c>
      <c r="GV121" s="19">
        <v>5</v>
      </c>
      <c r="GW121" s="19">
        <v>5</v>
      </c>
      <c r="GX121" s="19">
        <v>5</v>
      </c>
      <c r="GY121" s="19">
        <v>5</v>
      </c>
      <c r="GZ121" s="19">
        <v>5</v>
      </c>
      <c r="HA121" s="19">
        <v>5</v>
      </c>
      <c r="HB121" s="19">
        <v>5</v>
      </c>
      <c r="HC121" s="19"/>
      <c r="HD121" s="19">
        <v>5</v>
      </c>
      <c r="HE121" s="19">
        <v>5</v>
      </c>
      <c r="HF121" s="19">
        <v>5</v>
      </c>
      <c r="HG121" s="19">
        <v>5</v>
      </c>
      <c r="HH121" s="19">
        <v>5</v>
      </c>
      <c r="HI121" s="19">
        <v>5</v>
      </c>
      <c r="HJ121" s="19">
        <v>5</v>
      </c>
      <c r="HK121" s="19">
        <v>5</v>
      </c>
      <c r="HL121" s="19">
        <v>5</v>
      </c>
      <c r="HM121" s="19">
        <v>5</v>
      </c>
      <c r="HN121" s="19">
        <v>5</v>
      </c>
      <c r="HO121" s="19">
        <v>5</v>
      </c>
      <c r="HP121" s="19">
        <v>5</v>
      </c>
      <c r="HQ121" s="19"/>
      <c r="HR121" s="19">
        <v>5</v>
      </c>
      <c r="HS121" s="19">
        <v>5</v>
      </c>
      <c r="HT121" s="19">
        <v>5</v>
      </c>
      <c r="HU121" s="19">
        <v>5</v>
      </c>
      <c r="HV121" s="19">
        <v>5</v>
      </c>
      <c r="HW121" s="19">
        <v>5</v>
      </c>
      <c r="HX121" s="19">
        <v>5</v>
      </c>
      <c r="HY121" s="19">
        <v>5</v>
      </c>
      <c r="HZ121" s="19">
        <v>5</v>
      </c>
      <c r="IA121" s="19">
        <v>5</v>
      </c>
      <c r="IB121" s="19">
        <v>5</v>
      </c>
      <c r="IC121" s="19">
        <v>5</v>
      </c>
      <c r="ID121" s="19">
        <v>5</v>
      </c>
      <c r="IE121" s="19">
        <v>5</v>
      </c>
      <c r="IF121" s="19">
        <v>5</v>
      </c>
      <c r="IG121" s="19">
        <v>5</v>
      </c>
      <c r="IH121" s="19">
        <v>5</v>
      </c>
      <c r="II121" s="19">
        <v>5</v>
      </c>
      <c r="IJ121" s="19">
        <v>5</v>
      </c>
      <c r="IK121" s="19">
        <v>5</v>
      </c>
      <c r="IL121" s="19">
        <v>5</v>
      </c>
      <c r="IM121" s="19">
        <v>5</v>
      </c>
      <c r="IN121" s="19">
        <v>5</v>
      </c>
      <c r="IO121" s="19">
        <v>5</v>
      </c>
      <c r="IP121" s="19">
        <v>5</v>
      </c>
      <c r="IQ121" s="19">
        <v>5</v>
      </c>
      <c r="IR121" s="19">
        <v>5</v>
      </c>
      <c r="IS121" s="19">
        <v>5</v>
      </c>
      <c r="IT121" s="19">
        <v>5</v>
      </c>
      <c r="IU121" s="19">
        <v>5</v>
      </c>
      <c r="IV121" s="19">
        <v>5</v>
      </c>
      <c r="IW121" s="19">
        <v>5</v>
      </c>
      <c r="IX121" s="19">
        <v>5</v>
      </c>
      <c r="IY121" s="19"/>
      <c r="IZ121" s="19">
        <v>5</v>
      </c>
      <c r="JA121" s="19">
        <v>5</v>
      </c>
      <c r="JB121" s="19">
        <v>5</v>
      </c>
      <c r="JC121" s="19">
        <v>5</v>
      </c>
      <c r="JD121" s="19">
        <v>5</v>
      </c>
      <c r="JE121" s="19">
        <v>5</v>
      </c>
      <c r="JF121" s="19">
        <v>5</v>
      </c>
      <c r="JG121" s="19">
        <v>5</v>
      </c>
      <c r="JH121" s="19">
        <v>5</v>
      </c>
      <c r="JI121" s="19">
        <v>5</v>
      </c>
      <c r="JJ121" s="19">
        <v>5</v>
      </c>
      <c r="JK121" s="19">
        <v>5</v>
      </c>
      <c r="JL121" s="32">
        <v>5</v>
      </c>
      <c r="JM121" s="32">
        <v>5</v>
      </c>
      <c r="JN121" s="32">
        <v>5</v>
      </c>
      <c r="JO121" s="32">
        <v>5</v>
      </c>
      <c r="JP121" s="32">
        <v>5</v>
      </c>
      <c r="JQ121" s="32">
        <v>5</v>
      </c>
      <c r="JR121" s="32">
        <v>5</v>
      </c>
      <c r="JS121" s="32">
        <v>5</v>
      </c>
      <c r="JT121" s="32">
        <v>5</v>
      </c>
      <c r="JU121" s="32">
        <v>5</v>
      </c>
      <c r="JV121" s="32">
        <v>5</v>
      </c>
      <c r="JW121" s="32">
        <v>5</v>
      </c>
      <c r="JX121" s="32">
        <v>5</v>
      </c>
      <c r="JY121" s="32">
        <v>5</v>
      </c>
      <c r="JZ121" s="32">
        <v>5</v>
      </c>
      <c r="KA121" s="32">
        <v>5</v>
      </c>
      <c r="KB121" s="32">
        <v>5</v>
      </c>
      <c r="KC121" s="32">
        <v>5</v>
      </c>
      <c r="KD121" s="32">
        <v>5</v>
      </c>
      <c r="KE121" s="32">
        <v>5</v>
      </c>
      <c r="KF121" s="32">
        <v>5</v>
      </c>
      <c r="KG121" s="32">
        <v>5</v>
      </c>
      <c r="KH121" s="32">
        <v>5</v>
      </c>
      <c r="KI121" s="32">
        <v>5</v>
      </c>
      <c r="KJ121" s="32">
        <v>5</v>
      </c>
      <c r="KK121" s="32">
        <v>5</v>
      </c>
      <c r="KL121" s="32">
        <v>5</v>
      </c>
      <c r="KM121" s="32">
        <v>5</v>
      </c>
      <c r="KN121" s="32">
        <v>5</v>
      </c>
      <c r="KO121" s="32">
        <v>5</v>
      </c>
      <c r="KP121" s="32">
        <v>5</v>
      </c>
      <c r="KQ121" s="32">
        <v>5</v>
      </c>
      <c r="KR121" s="32">
        <v>5</v>
      </c>
      <c r="KS121" s="32">
        <v>5</v>
      </c>
      <c r="KT121" s="32">
        <v>5</v>
      </c>
      <c r="KU121" s="32">
        <v>5</v>
      </c>
      <c r="KV121" s="32">
        <v>5</v>
      </c>
      <c r="KW121" s="32">
        <v>5</v>
      </c>
      <c r="KX121" s="32">
        <v>5</v>
      </c>
      <c r="KY121" s="32">
        <v>5</v>
      </c>
      <c r="KZ121" s="32">
        <v>5</v>
      </c>
      <c r="LA121" s="32">
        <v>5</v>
      </c>
      <c r="LB121" s="32">
        <v>5</v>
      </c>
      <c r="LC121" s="32">
        <v>5</v>
      </c>
      <c r="LD121" s="19">
        <v>5</v>
      </c>
      <c r="LE121" s="19">
        <v>5</v>
      </c>
      <c r="LF121" s="19">
        <v>5</v>
      </c>
      <c r="LG121" s="19">
        <v>5</v>
      </c>
      <c r="LH121" s="19">
        <v>5</v>
      </c>
      <c r="LI121" s="19">
        <v>5</v>
      </c>
      <c r="LJ121" s="19">
        <v>5</v>
      </c>
      <c r="LK121" s="19">
        <v>5</v>
      </c>
      <c r="LL121" s="19">
        <v>5</v>
      </c>
      <c r="LM121" s="19">
        <v>5</v>
      </c>
      <c r="LN121" s="19">
        <v>5</v>
      </c>
      <c r="LO121" s="19">
        <v>4</v>
      </c>
      <c r="LP121" s="19">
        <v>4</v>
      </c>
      <c r="LQ121" s="19">
        <v>1</v>
      </c>
      <c r="LR121" s="19">
        <v>1</v>
      </c>
      <c r="LS121" s="19">
        <v>1</v>
      </c>
      <c r="LT121" s="19">
        <v>1</v>
      </c>
      <c r="LU121" s="19">
        <v>1</v>
      </c>
      <c r="LV121" s="19"/>
      <c r="LW121" s="19"/>
      <c r="LX121" s="19"/>
      <c r="LY121" s="19"/>
      <c r="LZ121" s="19"/>
      <c r="MA121" s="19"/>
      <c r="MB121" s="19"/>
      <c r="MC121" s="19"/>
      <c r="MD121" s="19"/>
      <c r="ME121" s="19"/>
      <c r="MF121" s="19"/>
      <c r="MG121" s="19"/>
    </row>
    <row r="122" spans="1:345" s="3" customFormat="1">
      <c r="A122" s="3" t="s">
        <v>433</v>
      </c>
      <c r="B122" s="116">
        <f>B119+B120/20+B121/240</f>
        <v>0</v>
      </c>
      <c r="C122" s="116">
        <f t="shared" ref="C122:BN122" si="2655">C119+C120/20+C121/240</f>
        <v>0</v>
      </c>
      <c r="D122" s="116">
        <f t="shared" si="2655"/>
        <v>0</v>
      </c>
      <c r="E122" s="116">
        <f t="shared" si="2655"/>
        <v>0</v>
      </c>
      <c r="F122" s="116">
        <f t="shared" si="2655"/>
        <v>0</v>
      </c>
      <c r="G122" s="116">
        <f t="shared" si="2655"/>
        <v>0</v>
      </c>
      <c r="H122" s="116">
        <f t="shared" si="2655"/>
        <v>0</v>
      </c>
      <c r="I122" s="116">
        <f t="shared" si="2655"/>
        <v>0</v>
      </c>
      <c r="J122" s="116">
        <f t="shared" si="2655"/>
        <v>0</v>
      </c>
      <c r="K122" s="116">
        <f t="shared" si="2655"/>
        <v>0</v>
      </c>
      <c r="L122" s="116">
        <f t="shared" si="2655"/>
        <v>0</v>
      </c>
      <c r="M122" s="116">
        <f t="shared" si="2655"/>
        <v>0</v>
      </c>
      <c r="N122" s="116">
        <f t="shared" si="2655"/>
        <v>0</v>
      </c>
      <c r="O122" s="116">
        <f t="shared" si="2655"/>
        <v>0</v>
      </c>
      <c r="P122" s="116">
        <f t="shared" si="2655"/>
        <v>0</v>
      </c>
      <c r="Q122" s="116">
        <f t="shared" si="2655"/>
        <v>0</v>
      </c>
      <c r="R122" s="116">
        <f t="shared" si="2655"/>
        <v>0</v>
      </c>
      <c r="S122" s="116">
        <f t="shared" si="2655"/>
        <v>0</v>
      </c>
      <c r="T122" s="116">
        <f t="shared" si="2655"/>
        <v>0</v>
      </c>
      <c r="U122" s="116">
        <f t="shared" si="2655"/>
        <v>0</v>
      </c>
      <c r="V122" s="116">
        <f t="shared" si="2655"/>
        <v>0</v>
      </c>
      <c r="W122" s="116">
        <f t="shared" si="2655"/>
        <v>0</v>
      </c>
      <c r="X122" s="116">
        <f t="shared" si="2655"/>
        <v>0</v>
      </c>
      <c r="Y122" s="116">
        <f t="shared" si="2655"/>
        <v>0</v>
      </c>
      <c r="Z122" s="116">
        <f t="shared" si="2655"/>
        <v>0</v>
      </c>
      <c r="AA122" s="116">
        <f t="shared" si="2655"/>
        <v>0</v>
      </c>
      <c r="AB122" s="116">
        <f t="shared" si="2655"/>
        <v>0</v>
      </c>
      <c r="AC122" s="116">
        <f t="shared" si="2655"/>
        <v>0</v>
      </c>
      <c r="AD122" s="116">
        <f t="shared" si="2655"/>
        <v>0</v>
      </c>
      <c r="AE122" s="116">
        <f t="shared" si="2655"/>
        <v>0</v>
      </c>
      <c r="AF122" s="116">
        <f t="shared" si="2655"/>
        <v>0</v>
      </c>
      <c r="AG122" s="116">
        <f t="shared" si="2655"/>
        <v>0</v>
      </c>
      <c r="AH122" s="116">
        <f t="shared" si="2655"/>
        <v>0</v>
      </c>
      <c r="AI122" s="116">
        <f t="shared" si="2655"/>
        <v>0</v>
      </c>
      <c r="AJ122" s="116">
        <f t="shared" si="2655"/>
        <v>0</v>
      </c>
      <c r="AK122" s="116">
        <f t="shared" si="2655"/>
        <v>0</v>
      </c>
      <c r="AL122" s="116">
        <f t="shared" si="2655"/>
        <v>0</v>
      </c>
      <c r="AM122" s="116">
        <f t="shared" si="2655"/>
        <v>0</v>
      </c>
      <c r="AN122" s="116">
        <f t="shared" si="2655"/>
        <v>0</v>
      </c>
      <c r="AO122" s="116">
        <f t="shared" si="2655"/>
        <v>0</v>
      </c>
      <c r="AP122" s="116">
        <f t="shared" si="2655"/>
        <v>0</v>
      </c>
      <c r="AQ122" s="116">
        <f t="shared" si="2655"/>
        <v>0</v>
      </c>
      <c r="AR122" s="116">
        <f t="shared" si="2655"/>
        <v>0</v>
      </c>
      <c r="AS122" s="116">
        <f t="shared" si="2655"/>
        <v>0</v>
      </c>
      <c r="AT122" s="116">
        <f t="shared" si="2655"/>
        <v>0</v>
      </c>
      <c r="AU122" s="116">
        <f t="shared" si="2655"/>
        <v>0</v>
      </c>
      <c r="AV122" s="116">
        <f t="shared" si="2655"/>
        <v>0</v>
      </c>
      <c r="AW122" s="116">
        <f t="shared" si="2655"/>
        <v>0</v>
      </c>
      <c r="AX122" s="116">
        <f t="shared" si="2655"/>
        <v>0</v>
      </c>
      <c r="AY122" s="116">
        <f t="shared" si="2655"/>
        <v>0</v>
      </c>
      <c r="AZ122" s="116">
        <f t="shared" si="2655"/>
        <v>0</v>
      </c>
      <c r="BA122" s="116">
        <f t="shared" si="2655"/>
        <v>0</v>
      </c>
      <c r="BB122" s="116">
        <f t="shared" si="2655"/>
        <v>0</v>
      </c>
      <c r="BC122" s="116">
        <f t="shared" si="2655"/>
        <v>0</v>
      </c>
      <c r="BD122" s="116">
        <f t="shared" si="2655"/>
        <v>0</v>
      </c>
      <c r="BE122" s="116">
        <f t="shared" si="2655"/>
        <v>0</v>
      </c>
      <c r="BF122" s="116">
        <f t="shared" si="2655"/>
        <v>0</v>
      </c>
      <c r="BG122" s="116">
        <f t="shared" si="2655"/>
        <v>0</v>
      </c>
      <c r="BH122" s="116">
        <f t="shared" si="2655"/>
        <v>0</v>
      </c>
      <c r="BI122" s="116">
        <f t="shared" si="2655"/>
        <v>0</v>
      </c>
      <c r="BJ122" s="116">
        <f t="shared" si="2655"/>
        <v>0</v>
      </c>
      <c r="BK122" s="116">
        <f t="shared" si="2655"/>
        <v>0</v>
      </c>
      <c r="BL122" s="116">
        <f t="shared" si="2655"/>
        <v>0</v>
      </c>
      <c r="BM122" s="116">
        <f t="shared" si="2655"/>
        <v>0</v>
      </c>
      <c r="BN122" s="116">
        <f t="shared" si="2655"/>
        <v>0</v>
      </c>
      <c r="BO122" s="116">
        <f t="shared" ref="BO122:DZ122" si="2656">BO119+BO120/20+BO121/240</f>
        <v>0</v>
      </c>
      <c r="BP122" s="116">
        <f t="shared" si="2656"/>
        <v>0</v>
      </c>
      <c r="BQ122" s="116">
        <f t="shared" si="2656"/>
        <v>0</v>
      </c>
      <c r="BR122" s="116">
        <f t="shared" si="2656"/>
        <v>0</v>
      </c>
      <c r="BS122" s="116">
        <f t="shared" si="2656"/>
        <v>0</v>
      </c>
      <c r="BT122" s="116">
        <f t="shared" si="2656"/>
        <v>0</v>
      </c>
      <c r="BU122" s="116">
        <f t="shared" si="2656"/>
        <v>0</v>
      </c>
      <c r="BV122" s="116">
        <f t="shared" si="2656"/>
        <v>0</v>
      </c>
      <c r="BW122" s="116">
        <f t="shared" si="2656"/>
        <v>0</v>
      </c>
      <c r="BX122" s="116">
        <f t="shared" si="2656"/>
        <v>0</v>
      </c>
      <c r="BY122" s="116">
        <f t="shared" si="2656"/>
        <v>0</v>
      </c>
      <c r="BZ122" s="116">
        <f t="shared" si="2656"/>
        <v>0</v>
      </c>
      <c r="CA122" s="116">
        <f t="shared" si="2656"/>
        <v>0</v>
      </c>
      <c r="CB122" s="116">
        <f t="shared" si="2656"/>
        <v>0</v>
      </c>
      <c r="CC122" s="116">
        <f t="shared" si="2656"/>
        <v>0</v>
      </c>
      <c r="CD122" s="116">
        <f t="shared" si="2656"/>
        <v>0</v>
      </c>
      <c r="CE122" s="116">
        <f t="shared" si="2656"/>
        <v>0</v>
      </c>
      <c r="CF122" s="116">
        <f t="shared" si="2656"/>
        <v>0</v>
      </c>
      <c r="CG122" s="116">
        <f t="shared" si="2656"/>
        <v>0</v>
      </c>
      <c r="CH122" s="116">
        <f t="shared" si="2656"/>
        <v>0</v>
      </c>
      <c r="CI122" s="116">
        <f t="shared" si="2656"/>
        <v>0</v>
      </c>
      <c r="CJ122" s="116">
        <f t="shared" si="2656"/>
        <v>0</v>
      </c>
      <c r="CK122" s="116">
        <f t="shared" si="2656"/>
        <v>0</v>
      </c>
      <c r="CL122" s="116">
        <f t="shared" si="2656"/>
        <v>0</v>
      </c>
      <c r="CM122" s="116">
        <f t="shared" si="2656"/>
        <v>0</v>
      </c>
      <c r="CN122" s="116">
        <f t="shared" si="2656"/>
        <v>0</v>
      </c>
      <c r="CO122" s="116">
        <f t="shared" si="2656"/>
        <v>0</v>
      </c>
      <c r="CP122" s="116">
        <f t="shared" si="2656"/>
        <v>0</v>
      </c>
      <c r="CQ122" s="116">
        <f t="shared" si="2656"/>
        <v>0</v>
      </c>
      <c r="CR122" s="116">
        <f t="shared" si="2656"/>
        <v>0</v>
      </c>
      <c r="CS122" s="116">
        <f t="shared" si="2656"/>
        <v>0</v>
      </c>
      <c r="CT122" s="116">
        <f t="shared" si="2656"/>
        <v>0</v>
      </c>
      <c r="CU122" s="116">
        <f t="shared" si="2656"/>
        <v>0</v>
      </c>
      <c r="CV122" s="116">
        <f t="shared" si="2656"/>
        <v>0</v>
      </c>
      <c r="CW122" s="116">
        <f t="shared" si="2656"/>
        <v>0</v>
      </c>
      <c r="CX122" s="116">
        <f t="shared" si="2656"/>
        <v>0</v>
      </c>
      <c r="CY122" s="116">
        <f t="shared" si="2656"/>
        <v>0</v>
      </c>
      <c r="CZ122" s="116">
        <f t="shared" si="2656"/>
        <v>0</v>
      </c>
      <c r="DA122" s="116">
        <f t="shared" si="2656"/>
        <v>0</v>
      </c>
      <c r="DB122" s="116">
        <f t="shared" si="2656"/>
        <v>0</v>
      </c>
      <c r="DC122" s="116">
        <f t="shared" si="2656"/>
        <v>0</v>
      </c>
      <c r="DD122" s="116">
        <f t="shared" si="2656"/>
        <v>0</v>
      </c>
      <c r="DE122" s="116">
        <f t="shared" si="2656"/>
        <v>0</v>
      </c>
      <c r="DF122" s="116">
        <f t="shared" si="2656"/>
        <v>0</v>
      </c>
      <c r="DG122" s="116">
        <f t="shared" si="2656"/>
        <v>0</v>
      </c>
      <c r="DH122" s="116">
        <f t="shared" si="2656"/>
        <v>0</v>
      </c>
      <c r="DI122" s="116">
        <f t="shared" si="2656"/>
        <v>0</v>
      </c>
      <c r="DJ122" s="116">
        <f t="shared" si="2656"/>
        <v>0</v>
      </c>
      <c r="DK122" s="116">
        <f t="shared" si="2656"/>
        <v>0</v>
      </c>
      <c r="DL122" s="116">
        <f t="shared" si="2656"/>
        <v>0</v>
      </c>
      <c r="DM122" s="116">
        <f t="shared" si="2656"/>
        <v>0</v>
      </c>
      <c r="DN122" s="116">
        <f t="shared" si="2656"/>
        <v>0</v>
      </c>
      <c r="DO122" s="116">
        <f t="shared" si="2656"/>
        <v>0</v>
      </c>
      <c r="DP122" s="116">
        <f t="shared" si="2656"/>
        <v>0</v>
      </c>
      <c r="DQ122" s="116">
        <f t="shared" si="2656"/>
        <v>0</v>
      </c>
      <c r="DR122" s="116">
        <f t="shared" si="2656"/>
        <v>0</v>
      </c>
      <c r="DS122" s="116">
        <f t="shared" si="2656"/>
        <v>0</v>
      </c>
      <c r="DT122" s="116">
        <f t="shared" si="2656"/>
        <v>0</v>
      </c>
      <c r="DU122" s="116">
        <f t="shared" si="2656"/>
        <v>0</v>
      </c>
      <c r="DV122" s="116">
        <f t="shared" si="2656"/>
        <v>0</v>
      </c>
      <c r="DW122" s="116">
        <f t="shared" si="2656"/>
        <v>0</v>
      </c>
      <c r="DX122" s="116">
        <f t="shared" si="2656"/>
        <v>0</v>
      </c>
      <c r="DY122" s="116">
        <f t="shared" si="2656"/>
        <v>0</v>
      </c>
      <c r="DZ122" s="116">
        <f t="shared" si="2656"/>
        <v>0</v>
      </c>
      <c r="EA122" s="116">
        <f t="shared" ref="EA122:GL122" si="2657">EA119+EA120/20+EA121/240</f>
        <v>0</v>
      </c>
      <c r="EB122" s="116">
        <f t="shared" si="2657"/>
        <v>0</v>
      </c>
      <c r="EC122" s="116">
        <f t="shared" si="2657"/>
        <v>0</v>
      </c>
      <c r="ED122" s="116">
        <f t="shared" si="2657"/>
        <v>0</v>
      </c>
      <c r="EE122" s="116">
        <f t="shared" si="2657"/>
        <v>0</v>
      </c>
      <c r="EF122" s="116">
        <f t="shared" si="2657"/>
        <v>0</v>
      </c>
      <c r="EG122" s="116">
        <f t="shared" si="2657"/>
        <v>0</v>
      </c>
      <c r="EH122" s="116">
        <f t="shared" si="2657"/>
        <v>0</v>
      </c>
      <c r="EI122" s="116">
        <f t="shared" si="2657"/>
        <v>0</v>
      </c>
      <c r="EJ122" s="116">
        <f t="shared" si="2657"/>
        <v>0</v>
      </c>
      <c r="EK122" s="116">
        <f t="shared" si="2657"/>
        <v>0</v>
      </c>
      <c r="EL122" s="116">
        <f t="shared" si="2657"/>
        <v>0</v>
      </c>
      <c r="EM122" s="116">
        <f t="shared" si="2657"/>
        <v>0</v>
      </c>
      <c r="EN122" s="116">
        <f t="shared" si="2657"/>
        <v>0</v>
      </c>
      <c r="EO122" s="116">
        <f t="shared" si="2657"/>
        <v>0</v>
      </c>
      <c r="EP122" s="116">
        <f t="shared" si="2657"/>
        <v>0</v>
      </c>
      <c r="EQ122" s="116">
        <f t="shared" si="2657"/>
        <v>0</v>
      </c>
      <c r="ER122" s="116">
        <f t="shared" si="2657"/>
        <v>0</v>
      </c>
      <c r="ES122" s="116">
        <f t="shared" si="2657"/>
        <v>0</v>
      </c>
      <c r="ET122" s="116">
        <f t="shared" si="2657"/>
        <v>0</v>
      </c>
      <c r="EU122" s="116">
        <f t="shared" si="2657"/>
        <v>0</v>
      </c>
      <c r="EV122" s="116">
        <f t="shared" si="2657"/>
        <v>0</v>
      </c>
      <c r="EW122" s="116">
        <f t="shared" si="2657"/>
        <v>0</v>
      </c>
      <c r="EX122" s="116">
        <f t="shared" si="2657"/>
        <v>0</v>
      </c>
      <c r="EY122" s="116">
        <f t="shared" si="2657"/>
        <v>0</v>
      </c>
      <c r="EZ122" s="116">
        <f t="shared" si="2657"/>
        <v>0</v>
      </c>
      <c r="FA122" s="116">
        <f t="shared" si="2657"/>
        <v>0</v>
      </c>
      <c r="FB122" s="116">
        <f t="shared" si="2657"/>
        <v>0</v>
      </c>
      <c r="FC122" s="116">
        <f t="shared" si="2657"/>
        <v>0</v>
      </c>
      <c r="FD122" s="116">
        <f t="shared" si="2657"/>
        <v>0</v>
      </c>
      <c r="FE122" s="116">
        <f t="shared" si="2657"/>
        <v>0</v>
      </c>
      <c r="FF122" s="116">
        <f t="shared" si="2657"/>
        <v>0</v>
      </c>
      <c r="FG122" s="116">
        <f t="shared" si="2657"/>
        <v>0</v>
      </c>
      <c r="FH122" s="116">
        <f t="shared" si="2657"/>
        <v>0</v>
      </c>
      <c r="FI122" s="116">
        <f t="shared" si="2657"/>
        <v>0</v>
      </c>
      <c r="FJ122" s="116">
        <f t="shared" si="2657"/>
        <v>0</v>
      </c>
      <c r="FK122" s="116">
        <f t="shared" si="2657"/>
        <v>0</v>
      </c>
      <c r="FL122" s="116">
        <f t="shared" si="2657"/>
        <v>0</v>
      </c>
      <c r="FM122" s="116">
        <f t="shared" si="2657"/>
        <v>0</v>
      </c>
      <c r="FN122" s="116">
        <f t="shared" si="2657"/>
        <v>0</v>
      </c>
      <c r="FO122" s="116">
        <f t="shared" si="2657"/>
        <v>0</v>
      </c>
      <c r="FP122" s="116">
        <f t="shared" si="2657"/>
        <v>0</v>
      </c>
      <c r="FQ122" s="116">
        <f t="shared" si="2657"/>
        <v>0</v>
      </c>
      <c r="FR122" s="116">
        <f t="shared" si="2657"/>
        <v>0</v>
      </c>
      <c r="FS122" s="116">
        <f t="shared" si="2657"/>
        <v>0</v>
      </c>
      <c r="FT122" s="116">
        <f t="shared" si="2657"/>
        <v>0</v>
      </c>
      <c r="FU122" s="116">
        <f t="shared" si="2657"/>
        <v>0</v>
      </c>
      <c r="FV122" s="116">
        <f t="shared" si="2657"/>
        <v>0</v>
      </c>
      <c r="FW122" s="116">
        <f t="shared" si="2657"/>
        <v>0</v>
      </c>
      <c r="FX122" s="116">
        <f t="shared" si="2657"/>
        <v>0</v>
      </c>
      <c r="FY122" s="116">
        <f t="shared" si="2657"/>
        <v>0</v>
      </c>
      <c r="FZ122" s="116">
        <f t="shared" si="2657"/>
        <v>0</v>
      </c>
      <c r="GA122" s="116">
        <f t="shared" si="2657"/>
        <v>0</v>
      </c>
      <c r="GB122" s="116">
        <f t="shared" si="2657"/>
        <v>0</v>
      </c>
      <c r="GC122" s="116">
        <f t="shared" si="2657"/>
        <v>0</v>
      </c>
      <c r="GD122" s="116">
        <f t="shared" si="2657"/>
        <v>0</v>
      </c>
      <c r="GE122" s="116">
        <f t="shared" si="2657"/>
        <v>0</v>
      </c>
      <c r="GF122" s="116">
        <f t="shared" si="2657"/>
        <v>0</v>
      </c>
      <c r="GG122" s="116">
        <f t="shared" si="2657"/>
        <v>0</v>
      </c>
      <c r="GH122" s="116">
        <f t="shared" si="2657"/>
        <v>0</v>
      </c>
      <c r="GI122" s="116">
        <f t="shared" si="2657"/>
        <v>2.9333333333333331</v>
      </c>
      <c r="GJ122" s="116">
        <f t="shared" si="2657"/>
        <v>2.9333333333333331</v>
      </c>
      <c r="GK122" s="116">
        <f t="shared" si="2657"/>
        <v>2.9333333333333331</v>
      </c>
      <c r="GL122" s="116">
        <f t="shared" si="2657"/>
        <v>136.01249999999999</v>
      </c>
      <c r="GM122" s="116">
        <f t="shared" ref="GM122:HR122" si="2658">GM119+GM120/20+GM121/240</f>
        <v>136.01249999999999</v>
      </c>
      <c r="GN122" s="116">
        <f t="shared" ref="GN122" si="2659">GN119+GN120/20+GN121/240</f>
        <v>136.01249999999999</v>
      </c>
      <c r="GO122" s="116">
        <f t="shared" si="2658"/>
        <v>299.83333333333337</v>
      </c>
      <c r="GP122" s="116">
        <f t="shared" ref="GP122" si="2660">GP119+GP120/20+GP121/240</f>
        <v>299.83333333333337</v>
      </c>
      <c r="GQ122" s="116">
        <f t="shared" si="2658"/>
        <v>324.53333333333336</v>
      </c>
      <c r="GR122" s="116">
        <f t="shared" si="2658"/>
        <v>436.80416666666667</v>
      </c>
      <c r="GS122" s="116">
        <f t="shared" ref="GS122" si="2661">GS119+GS120/20+GS121/240</f>
        <v>436.80416666666667</v>
      </c>
      <c r="GT122" s="116">
        <f t="shared" si="2658"/>
        <v>609.07083333333333</v>
      </c>
      <c r="GU122" s="116">
        <f t="shared" ref="GU122:GV122" si="2662">GU119+GU120/20+GU121/240</f>
        <v>609.07083333333333</v>
      </c>
      <c r="GV122" s="116">
        <f t="shared" si="2662"/>
        <v>609.07083333333333</v>
      </c>
      <c r="GW122" s="116">
        <f t="shared" si="2658"/>
        <v>609.07083333333333</v>
      </c>
      <c r="GX122" s="116">
        <f t="shared" ref="GX122:GY122" si="2663">GX119+GX120/20+GX121/240</f>
        <v>609.07083333333333</v>
      </c>
      <c r="GY122" s="116">
        <f t="shared" si="2663"/>
        <v>609.07083333333333</v>
      </c>
      <c r="GZ122" s="116">
        <f t="shared" ref="GZ122:HA122" si="2664">GZ119+GZ120/20+GZ121/240</f>
        <v>609.07083333333333</v>
      </c>
      <c r="HA122" s="116">
        <f t="shared" si="2664"/>
        <v>609.07083333333333</v>
      </c>
      <c r="HB122" s="116">
        <f t="shared" ref="HB122:HD122" si="2665">HB119+HB120/20+HB121/240</f>
        <v>609.07083333333333</v>
      </c>
      <c r="HC122" s="116">
        <f t="shared" si="2658"/>
        <v>0</v>
      </c>
      <c r="HD122" s="116">
        <f t="shared" si="2665"/>
        <v>609.07083333333333</v>
      </c>
      <c r="HE122" s="116">
        <f t="shared" ref="HE122:HF122" si="2666">HE119+HE120/20+HE121/240</f>
        <v>609.07083333333333</v>
      </c>
      <c r="HF122" s="116">
        <f t="shared" si="2666"/>
        <v>609.07083333333333</v>
      </c>
      <c r="HG122" s="116">
        <f t="shared" ref="HG122" si="2667">HG119+HG120/20+HG121/240</f>
        <v>609.07083333333333</v>
      </c>
      <c r="HH122" s="116">
        <f t="shared" si="2658"/>
        <v>609.07083333333333</v>
      </c>
      <c r="HI122" s="116">
        <f t="shared" ref="HI122:HJ122" si="2668">HI119+HI120/20+HI121/240</f>
        <v>609.07083333333333</v>
      </c>
      <c r="HJ122" s="116">
        <f t="shared" si="2668"/>
        <v>609.07083333333333</v>
      </c>
      <c r="HK122" s="116">
        <f t="shared" ref="HK122:HL122" si="2669">HK119+HK120/20+HK121/240</f>
        <v>609.07083333333333</v>
      </c>
      <c r="HL122" s="116">
        <f t="shared" si="2669"/>
        <v>609.07083333333333</v>
      </c>
      <c r="HM122" s="116">
        <f t="shared" ref="HM122:HN122" si="2670">HM119+HM120/20+HM121/240</f>
        <v>609.07083333333333</v>
      </c>
      <c r="HN122" s="116">
        <f t="shared" si="2670"/>
        <v>609.07083333333333</v>
      </c>
      <c r="HO122" s="116">
        <f t="shared" ref="HO122:HP122" si="2671">HO119+HO120/20+HO121/240</f>
        <v>609.07083333333333</v>
      </c>
      <c r="HP122" s="116">
        <f t="shared" si="2671"/>
        <v>609.07083333333333</v>
      </c>
      <c r="HQ122" s="116">
        <f t="shared" si="2658"/>
        <v>0</v>
      </c>
      <c r="HR122" s="116">
        <f t="shared" si="2658"/>
        <v>609.07083333333333</v>
      </c>
      <c r="HS122" s="116">
        <f t="shared" ref="HS122:HT122" si="2672">HS119+HS120/20+HS121/240</f>
        <v>609.07083333333333</v>
      </c>
      <c r="HT122" s="116">
        <f t="shared" si="2672"/>
        <v>609.07083333333333</v>
      </c>
      <c r="HU122" s="116">
        <f t="shared" ref="HU122:HV122" si="2673">HU119+HU120/20+HU121/240</f>
        <v>609.07083333333333</v>
      </c>
      <c r="HV122" s="116">
        <f t="shared" si="2673"/>
        <v>609.07083333333333</v>
      </c>
      <c r="HW122" s="116">
        <f t="shared" ref="HW122:HX122" si="2674">HW119+HW120/20+HW121/240</f>
        <v>609.07083333333333</v>
      </c>
      <c r="HX122" s="116">
        <f t="shared" si="2674"/>
        <v>609.07083333333333</v>
      </c>
      <c r="HY122" s="116">
        <f t="shared" ref="HY122:HZ122" si="2675">HY119+HY120/20+HY121/240</f>
        <v>609.07083333333333</v>
      </c>
      <c r="HZ122" s="116">
        <f t="shared" si="2675"/>
        <v>609.07083333333333</v>
      </c>
      <c r="IA122" s="116">
        <f t="shared" ref="IA122:IB122" si="2676">IA119+IA120/20+IA121/240</f>
        <v>609.07083333333333</v>
      </c>
      <c r="IB122" s="116">
        <f t="shared" si="2676"/>
        <v>609.07083333333333</v>
      </c>
      <c r="IC122" s="116">
        <f t="shared" ref="IC122:ID122" si="2677">IC119+IC120/20+IC121/240</f>
        <v>609.07083333333333</v>
      </c>
      <c r="ID122" s="116">
        <f t="shared" si="2677"/>
        <v>609.07083333333333</v>
      </c>
      <c r="IE122" s="116">
        <f t="shared" ref="IE122:IF122" si="2678">IE119+IE120/20+IE121/240</f>
        <v>609.07083333333333</v>
      </c>
      <c r="IF122" s="116">
        <f t="shared" si="2678"/>
        <v>609.07083333333333</v>
      </c>
      <c r="IG122" s="116">
        <f t="shared" ref="IG122:IH122" si="2679">IG119+IG120/20+IG121/240</f>
        <v>609.07083333333333</v>
      </c>
      <c r="IH122" s="116">
        <f t="shared" si="2679"/>
        <v>609.07083333333333</v>
      </c>
      <c r="II122" s="116">
        <f t="shared" ref="II122:IJ122" si="2680">II119+II120/20+II121/240</f>
        <v>609.07083333333333</v>
      </c>
      <c r="IJ122" s="116">
        <f t="shared" si="2680"/>
        <v>609.07083333333333</v>
      </c>
      <c r="IK122" s="116">
        <f t="shared" ref="IK122:IL122" si="2681">IK119+IK120/20+IK121/240</f>
        <v>609.07083333333333</v>
      </c>
      <c r="IL122" s="116">
        <f t="shared" si="2681"/>
        <v>609.07083333333333</v>
      </c>
      <c r="IM122" s="116">
        <f t="shared" ref="IM122:IN122" si="2682">IM119+IM120/20+IM121/240</f>
        <v>609.07083333333333</v>
      </c>
      <c r="IN122" s="116">
        <f t="shared" si="2682"/>
        <v>609.07083333333333</v>
      </c>
      <c r="IO122" s="116">
        <f t="shared" ref="IO122:IP122" si="2683">IO119+IO120/20+IO121/240</f>
        <v>609.07083333333333</v>
      </c>
      <c r="IP122" s="116">
        <f t="shared" si="2683"/>
        <v>609.07083333333333</v>
      </c>
      <c r="IQ122" s="116">
        <f t="shared" ref="IQ122:IR122" si="2684">IQ119+IQ120/20+IQ121/240</f>
        <v>609.07083333333333</v>
      </c>
      <c r="IR122" s="116">
        <f t="shared" si="2684"/>
        <v>609.07083333333333</v>
      </c>
      <c r="IS122" s="116">
        <f t="shared" ref="IS122:IT122" si="2685">IS119+IS120/20+IS121/240</f>
        <v>609.07083333333333</v>
      </c>
      <c r="IT122" s="116">
        <f t="shared" si="2685"/>
        <v>609.07083333333333</v>
      </c>
      <c r="IU122" s="116">
        <f t="shared" ref="IU122:IV122" si="2686">IU119+IU120/20+IU121/240</f>
        <v>609.07083333333333</v>
      </c>
      <c r="IV122" s="116">
        <f t="shared" si="2686"/>
        <v>609.07083333333333</v>
      </c>
      <c r="IW122" s="116">
        <f t="shared" ref="IW122:IX122" si="2687">IW119+IW120/20+IW121/240</f>
        <v>609.07083333333333</v>
      </c>
      <c r="IX122" s="116">
        <f t="shared" si="2687"/>
        <v>609.07083333333333</v>
      </c>
      <c r="IY122" s="116">
        <f t="shared" ref="IY122:LJ122" si="2688">IY119+IY120/20+IY121/240</f>
        <v>0</v>
      </c>
      <c r="IZ122" s="116">
        <f t="shared" si="2688"/>
        <v>609.07083333333333</v>
      </c>
      <c r="JA122" s="116">
        <f t="shared" ref="JA122:JB122" si="2689">JA119+JA120/20+JA121/240</f>
        <v>609.07083333333333</v>
      </c>
      <c r="JB122" s="116">
        <f t="shared" si="2689"/>
        <v>609.07083333333333</v>
      </c>
      <c r="JC122" s="116">
        <f t="shared" ref="JC122:JD122" si="2690">JC119+JC120/20+JC121/240</f>
        <v>609.07083333333333</v>
      </c>
      <c r="JD122" s="116">
        <f t="shared" si="2690"/>
        <v>609.07083333333333</v>
      </c>
      <c r="JE122" s="116">
        <f t="shared" ref="JE122:JF122" si="2691">JE119+JE120/20+JE121/240</f>
        <v>609.07083333333333</v>
      </c>
      <c r="JF122" s="116">
        <f t="shared" si="2691"/>
        <v>609.07083333333333</v>
      </c>
      <c r="JG122" s="116">
        <f t="shared" ref="JG122:JH122" si="2692">JG119+JG120/20+JG121/240</f>
        <v>609.07083333333333</v>
      </c>
      <c r="JH122" s="116">
        <f t="shared" si="2692"/>
        <v>609.07083333333333</v>
      </c>
      <c r="JI122" s="116">
        <f t="shared" ref="JI122:JJ122" si="2693">JI119+JI120/20+JI121/240</f>
        <v>609.07083333333333</v>
      </c>
      <c r="JJ122" s="116">
        <f t="shared" si="2693"/>
        <v>609.07083333333333</v>
      </c>
      <c r="JK122" s="116">
        <f t="shared" ref="JK122" si="2694">JK119+JK120/20+JK121/240</f>
        <v>609.07083333333333</v>
      </c>
      <c r="JL122" s="116">
        <v>609.07079999999996</v>
      </c>
      <c r="JM122" s="116">
        <v>609.07079999999996</v>
      </c>
      <c r="JN122" s="116">
        <v>609.07079999999996</v>
      </c>
      <c r="JO122" s="116">
        <v>609.07079999999996</v>
      </c>
      <c r="JP122" s="116">
        <v>609.07079999999996</v>
      </c>
      <c r="JQ122" s="116">
        <v>609.07079999999996</v>
      </c>
      <c r="JR122" s="116">
        <v>609.07079999999996</v>
      </c>
      <c r="JS122" s="116">
        <v>609.07079999999996</v>
      </c>
      <c r="JT122" s="116">
        <v>609.07079999999996</v>
      </c>
      <c r="JU122" s="116">
        <v>609.07079999999996</v>
      </c>
      <c r="JV122" s="116">
        <v>609.07079999999996</v>
      </c>
      <c r="JW122" s="116">
        <v>609.07079999999996</v>
      </c>
      <c r="JX122" s="116">
        <v>609.07079999999996</v>
      </c>
      <c r="JY122" s="116">
        <v>609.07079999999996</v>
      </c>
      <c r="JZ122" s="116">
        <v>609.07079999999996</v>
      </c>
      <c r="KA122" s="116">
        <v>609.07079999999996</v>
      </c>
      <c r="KB122" s="116">
        <v>609.07079999999996</v>
      </c>
      <c r="KC122" s="116">
        <v>609.07079999999996</v>
      </c>
      <c r="KD122" s="116">
        <f t="shared" si="2688"/>
        <v>609.07083333333333</v>
      </c>
      <c r="KE122" s="116">
        <f t="shared" ref="KE122:KF122" si="2695">KE119+KE120/20+KE121/240</f>
        <v>609.07083333333333</v>
      </c>
      <c r="KF122" s="116">
        <f t="shared" si="2695"/>
        <v>609.07083333333333</v>
      </c>
      <c r="KG122" s="116">
        <f t="shared" ref="KG122:KH122" si="2696">KG119+KG120/20+KG121/240</f>
        <v>609.07083333333333</v>
      </c>
      <c r="KH122" s="116">
        <f t="shared" si="2696"/>
        <v>609.07083333333333</v>
      </c>
      <c r="KI122" s="116">
        <f t="shared" ref="KI122:KJ122" si="2697">KI119+KI120/20+KI121/240</f>
        <v>609.07083333333333</v>
      </c>
      <c r="KJ122" s="116">
        <f t="shared" si="2697"/>
        <v>609.07083333333333</v>
      </c>
      <c r="KK122" s="116">
        <f t="shared" ref="KK122" si="2698">KK119+KK120/20+KK121/240</f>
        <v>609.07083333333333</v>
      </c>
      <c r="KL122" s="116">
        <f t="shared" si="2688"/>
        <v>609.07083333333333</v>
      </c>
      <c r="KM122" s="116">
        <f t="shared" ref="KM122:KN122" si="2699">KM119+KM120/20+KM121/240</f>
        <v>609.07083333333333</v>
      </c>
      <c r="KN122" s="116">
        <f t="shared" si="2699"/>
        <v>609.07083333333333</v>
      </c>
      <c r="KO122" s="116">
        <f t="shared" ref="KO122:KP122" si="2700">KO119+KO120/20+KO121/240</f>
        <v>609.07083333333333</v>
      </c>
      <c r="KP122" s="116">
        <f t="shared" si="2700"/>
        <v>609.07083333333333</v>
      </c>
      <c r="KQ122" s="116">
        <f t="shared" ref="KQ122:KR122" si="2701">KQ119+KQ120/20+KQ121/240</f>
        <v>609.07083333333333</v>
      </c>
      <c r="KR122" s="116">
        <f t="shared" si="2701"/>
        <v>609.07083333333333</v>
      </c>
      <c r="KS122" s="116">
        <f t="shared" ref="KS122:KT122" si="2702">KS119+KS120/20+KS121/240</f>
        <v>609.07083333333333</v>
      </c>
      <c r="KT122" s="116">
        <f t="shared" si="2702"/>
        <v>609.07083333333333</v>
      </c>
      <c r="KU122" s="116">
        <f t="shared" ref="KU122:KV122" si="2703">KU119+KU120/20+KU121/240</f>
        <v>609.07083333333333</v>
      </c>
      <c r="KV122" s="116">
        <f t="shared" si="2703"/>
        <v>609.07083333333333</v>
      </c>
      <c r="KW122" s="116">
        <f t="shared" ref="KW122:KX122" si="2704">KW119+KW120/20+KW121/240</f>
        <v>609.07083333333333</v>
      </c>
      <c r="KX122" s="116">
        <f t="shared" si="2704"/>
        <v>609.07083333333333</v>
      </c>
      <c r="KY122" s="116">
        <f t="shared" ref="KY122:KZ122" si="2705">KY119+KY120/20+KY121/240</f>
        <v>609.07083333333333</v>
      </c>
      <c r="KZ122" s="116">
        <f t="shared" si="2705"/>
        <v>609.07083333333333</v>
      </c>
      <c r="LA122" s="116">
        <f t="shared" ref="LA122:LB122" si="2706">LA119+LA120/20+LA121/240</f>
        <v>609.07083333333333</v>
      </c>
      <c r="LB122" s="116">
        <f t="shared" si="2706"/>
        <v>609.07083333333333</v>
      </c>
      <c r="LC122" s="116">
        <f t="shared" si="2688"/>
        <v>609.07083333333333</v>
      </c>
      <c r="LD122" s="116">
        <f t="shared" si="2688"/>
        <v>609.07083333333333</v>
      </c>
      <c r="LE122" s="116">
        <f t="shared" si="2688"/>
        <v>609.07083333333333</v>
      </c>
      <c r="LF122" s="116">
        <f t="shared" si="2688"/>
        <v>609.07083333333333</v>
      </c>
      <c r="LG122" s="116">
        <f t="shared" si="2688"/>
        <v>609.07083333333333</v>
      </c>
      <c r="LH122" s="116">
        <f t="shared" ref="LH122" si="2707">LH119+LH120/20+LH121/240</f>
        <v>609.07083333333333</v>
      </c>
      <c r="LI122" s="116">
        <f t="shared" si="2688"/>
        <v>609.07083333333333</v>
      </c>
      <c r="LJ122" s="116">
        <f t="shared" si="2688"/>
        <v>609.07083333333333</v>
      </c>
      <c r="LK122" s="116">
        <f t="shared" ref="LK122:MG122" si="2708">LK119+LK120/20+LK121/240</f>
        <v>609.07083333333333</v>
      </c>
      <c r="LL122" s="116">
        <f t="shared" si="2708"/>
        <v>609.07083333333333</v>
      </c>
      <c r="LM122" s="116">
        <f t="shared" si="2708"/>
        <v>609.07083333333333</v>
      </c>
      <c r="LN122" s="116">
        <f t="shared" si="2708"/>
        <v>609.07083333333333</v>
      </c>
      <c r="LO122" s="116">
        <f t="shared" si="2708"/>
        <v>895.31666666666661</v>
      </c>
      <c r="LP122" s="116">
        <f t="shared" si="2708"/>
        <v>895.31666666666661</v>
      </c>
      <c r="LQ122" s="116">
        <f t="shared" si="2708"/>
        <v>923.75416666666672</v>
      </c>
      <c r="LR122" s="116">
        <f t="shared" si="2708"/>
        <v>923.75416666666672</v>
      </c>
      <c r="LS122" s="116">
        <f t="shared" si="2708"/>
        <v>923.75416666666672</v>
      </c>
      <c r="LT122" s="116">
        <f t="shared" si="2708"/>
        <v>923.75416666666672</v>
      </c>
      <c r="LU122" s="116">
        <f t="shared" ref="LU122" si="2709">LU119+LU120/20+LU121/240</f>
        <v>923.75416666666672</v>
      </c>
      <c r="LV122" s="116">
        <f t="shared" si="2708"/>
        <v>0</v>
      </c>
      <c r="LW122" s="116">
        <f t="shared" si="2708"/>
        <v>0</v>
      </c>
      <c r="LX122" s="116">
        <f t="shared" si="2708"/>
        <v>0</v>
      </c>
      <c r="LY122" s="116">
        <f t="shared" si="2708"/>
        <v>0</v>
      </c>
      <c r="LZ122" s="116">
        <f t="shared" si="2708"/>
        <v>0</v>
      </c>
      <c r="MA122" s="116">
        <f t="shared" si="2708"/>
        <v>0</v>
      </c>
      <c r="MB122" s="116">
        <f t="shared" si="2708"/>
        <v>0</v>
      </c>
      <c r="MC122" s="116">
        <f t="shared" si="2708"/>
        <v>0</v>
      </c>
      <c r="MD122" s="116">
        <f t="shared" si="2708"/>
        <v>0</v>
      </c>
      <c r="ME122" s="116">
        <f t="shared" si="2708"/>
        <v>0</v>
      </c>
      <c r="MF122" s="116">
        <f t="shared" si="2708"/>
        <v>0</v>
      </c>
      <c r="MG122" s="116">
        <f t="shared" si="2708"/>
        <v>0</v>
      </c>
    </row>
    <row r="123" spans="1:345">
      <c r="A123" s="12" t="s">
        <v>610</v>
      </c>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v>7</v>
      </c>
      <c r="GV123" s="19">
        <v>7</v>
      </c>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c r="JI123" s="19"/>
      <c r="JJ123" s="19"/>
      <c r="JK123" s="19"/>
      <c r="JL123" s="32"/>
      <c r="JM123" s="32"/>
      <c r="JN123" s="32"/>
      <c r="JO123" s="32"/>
      <c r="JP123" s="32"/>
      <c r="JQ123" s="32"/>
      <c r="JR123" s="32"/>
      <c r="JS123" s="32"/>
      <c r="JT123" s="32"/>
      <c r="JU123" s="32"/>
      <c r="JV123" s="32"/>
      <c r="JW123" s="32"/>
      <c r="JX123" s="32"/>
      <c r="JY123" s="32"/>
      <c r="JZ123" s="32"/>
      <c r="KA123" s="32"/>
      <c r="KB123" s="32"/>
      <c r="KC123" s="32"/>
      <c r="KD123" s="19"/>
      <c r="KE123" s="19"/>
      <c r="KF123" s="19"/>
      <c r="KG123" s="19"/>
      <c r="KH123" s="19"/>
      <c r="KI123" s="19"/>
      <c r="KJ123" s="19"/>
      <c r="KK123" s="19"/>
      <c r="KL123" s="19"/>
      <c r="KM123" s="19"/>
      <c r="KN123" s="19"/>
      <c r="KO123" s="19"/>
      <c r="KP123" s="19"/>
      <c r="KQ123" s="19"/>
      <c r="KR123" s="19"/>
      <c r="KS123" s="19"/>
      <c r="KT123" s="19"/>
      <c r="KU123" s="19"/>
      <c r="KV123" s="19"/>
      <c r="KW123" s="19"/>
      <c r="KX123" s="19"/>
      <c r="KY123" s="19"/>
      <c r="KZ123" s="19"/>
      <c r="LA123" s="19"/>
      <c r="LB123" s="19"/>
      <c r="LH123" s="19"/>
      <c r="LI123" s="19"/>
      <c r="LJ123" s="19"/>
      <c r="LK123" s="19"/>
      <c r="LL123" s="19"/>
      <c r="LM123" s="19"/>
      <c r="LN123" s="19"/>
      <c r="LO123" s="19"/>
      <c r="LP123" s="19"/>
      <c r="LQ123" s="19"/>
      <c r="LR123" s="19"/>
      <c r="LS123" s="19"/>
      <c r="LT123" s="19"/>
      <c r="LU123" s="19"/>
      <c r="LV123" s="19"/>
      <c r="LW123" s="19"/>
      <c r="LX123" s="19"/>
      <c r="LY123" s="19"/>
      <c r="LZ123" s="19"/>
      <c r="MA123" s="19"/>
      <c r="MB123" s="19"/>
      <c r="MC123" s="19"/>
      <c r="MD123" s="19"/>
      <c r="ME123" s="19"/>
      <c r="MF123" s="19"/>
      <c r="MG123" s="19"/>
    </row>
    <row r="124" spans="1:345">
      <c r="A124" s="12" t="s">
        <v>611</v>
      </c>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v>4</v>
      </c>
      <c r="GV124" s="19">
        <v>4</v>
      </c>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c r="JI124" s="19"/>
      <c r="JJ124" s="19"/>
      <c r="JK124" s="19"/>
      <c r="JL124" s="32"/>
      <c r="JM124" s="32"/>
      <c r="JN124" s="32"/>
      <c r="JO124" s="32"/>
      <c r="JP124" s="32"/>
      <c r="JQ124" s="32"/>
      <c r="JR124" s="32"/>
      <c r="JS124" s="32"/>
      <c r="JT124" s="32"/>
      <c r="JU124" s="32"/>
      <c r="JV124" s="32"/>
      <c r="JW124" s="32"/>
      <c r="JX124" s="32"/>
      <c r="JY124" s="32"/>
      <c r="JZ124" s="32"/>
      <c r="KA124" s="32"/>
      <c r="KB124" s="32"/>
      <c r="KC124" s="32"/>
      <c r="KD124" s="19"/>
      <c r="KE124" s="19"/>
      <c r="KF124" s="19"/>
      <c r="KG124" s="19"/>
      <c r="KH124" s="19"/>
      <c r="KI124" s="19"/>
      <c r="KJ124" s="19"/>
      <c r="KK124" s="19"/>
      <c r="KL124" s="19"/>
      <c r="KM124" s="19"/>
      <c r="KN124" s="19"/>
      <c r="KO124" s="19"/>
      <c r="KP124" s="19"/>
      <c r="KQ124" s="19"/>
      <c r="KR124" s="19"/>
      <c r="KS124" s="19"/>
      <c r="KT124" s="19"/>
      <c r="KU124" s="19"/>
      <c r="KV124" s="19"/>
      <c r="KW124" s="19"/>
      <c r="KX124" s="19"/>
      <c r="KY124" s="19"/>
      <c r="KZ124" s="19"/>
      <c r="LA124" s="19"/>
      <c r="LB124" s="19"/>
      <c r="LH124" s="19"/>
      <c r="LI124" s="19"/>
      <c r="LJ124" s="19"/>
      <c r="LK124" s="19"/>
      <c r="LL124" s="19"/>
      <c r="LM124" s="19"/>
      <c r="LN124" s="19"/>
      <c r="LO124" s="19"/>
      <c r="LP124" s="19"/>
      <c r="LQ124" s="19"/>
      <c r="LR124" s="19"/>
      <c r="LS124" s="19"/>
      <c r="LT124" s="19"/>
      <c r="LU124" s="19"/>
      <c r="LV124" s="19"/>
      <c r="LW124" s="19"/>
      <c r="LX124" s="19"/>
      <c r="LY124" s="19"/>
      <c r="LZ124" s="19"/>
      <c r="MA124" s="19"/>
      <c r="MB124" s="19"/>
      <c r="MC124" s="19"/>
      <c r="MD124" s="19"/>
      <c r="ME124" s="19"/>
      <c r="MF124" s="19"/>
      <c r="MG124" s="19"/>
    </row>
    <row r="125" spans="1:345">
      <c r="A125" s="12" t="s">
        <v>612</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v>1</v>
      </c>
      <c r="GV125" s="19">
        <v>1</v>
      </c>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c r="IW125" s="19"/>
      <c r="IX125" s="19"/>
      <c r="IY125" s="19"/>
      <c r="IZ125" s="19"/>
      <c r="JA125" s="19"/>
      <c r="JB125" s="19"/>
      <c r="JC125" s="19"/>
      <c r="JD125" s="19"/>
      <c r="JE125" s="19"/>
      <c r="JF125" s="19"/>
      <c r="JG125" s="19"/>
      <c r="JH125" s="19"/>
      <c r="JI125" s="19"/>
      <c r="JJ125" s="19"/>
      <c r="JK125" s="19"/>
      <c r="JL125" s="32"/>
      <c r="JM125" s="32"/>
      <c r="JN125" s="32"/>
      <c r="JO125" s="32"/>
      <c r="JP125" s="32"/>
      <c r="JQ125" s="32"/>
      <c r="JR125" s="32"/>
      <c r="JS125" s="32"/>
      <c r="JT125" s="32"/>
      <c r="JU125" s="32"/>
      <c r="JV125" s="32"/>
      <c r="JW125" s="32"/>
      <c r="JX125" s="32"/>
      <c r="JY125" s="32"/>
      <c r="JZ125" s="32"/>
      <c r="KA125" s="32"/>
      <c r="KB125" s="32"/>
      <c r="KC125" s="32"/>
      <c r="KD125" s="19"/>
      <c r="KE125" s="19"/>
      <c r="KF125" s="19"/>
      <c r="KG125" s="19"/>
      <c r="KH125" s="19"/>
      <c r="KI125" s="19"/>
      <c r="KJ125" s="19"/>
      <c r="KK125" s="19"/>
      <c r="KL125" s="19"/>
      <c r="KM125" s="19"/>
      <c r="KN125" s="19"/>
      <c r="KO125" s="19"/>
      <c r="KP125" s="19"/>
      <c r="KQ125" s="19"/>
      <c r="KR125" s="19"/>
      <c r="KS125" s="19"/>
      <c r="KT125" s="19"/>
      <c r="KU125" s="19"/>
      <c r="KV125" s="19"/>
      <c r="KW125" s="19"/>
      <c r="KX125" s="19"/>
      <c r="KY125" s="19"/>
      <c r="KZ125" s="19"/>
      <c r="LA125" s="19"/>
      <c r="LB125" s="19"/>
      <c r="LH125" s="19"/>
      <c r="LI125" s="19"/>
      <c r="LJ125" s="19"/>
      <c r="LK125" s="19"/>
      <c r="LL125" s="19"/>
      <c r="LM125" s="19"/>
      <c r="LN125" s="19"/>
      <c r="LO125" s="19"/>
      <c r="LP125" s="19"/>
      <c r="LQ125" s="19"/>
      <c r="LR125" s="19"/>
      <c r="LS125" s="19"/>
      <c r="LT125" s="19"/>
      <c r="LU125" s="19"/>
      <c r="LV125" s="19"/>
      <c r="LW125" s="19"/>
      <c r="LX125" s="19"/>
      <c r="LY125" s="19"/>
      <c r="LZ125" s="19"/>
      <c r="MA125" s="19"/>
      <c r="MB125" s="19"/>
      <c r="MC125" s="19"/>
      <c r="MD125" s="19"/>
      <c r="ME125" s="19"/>
      <c r="MF125" s="19"/>
      <c r="MG125" s="19"/>
    </row>
    <row r="126" spans="1:345" s="3" customFormat="1">
      <c r="A126" s="3" t="s">
        <v>613</v>
      </c>
      <c r="B126" s="116">
        <f>B123+B124/20+B125/240</f>
        <v>0</v>
      </c>
      <c r="C126" s="116">
        <f t="shared" ref="C126:BN126" si="2710">C123+C124/20+C125/240</f>
        <v>0</v>
      </c>
      <c r="D126" s="116">
        <f t="shared" si="2710"/>
        <v>0</v>
      </c>
      <c r="E126" s="116">
        <f t="shared" si="2710"/>
        <v>0</v>
      </c>
      <c r="F126" s="116">
        <f t="shared" si="2710"/>
        <v>0</v>
      </c>
      <c r="G126" s="116">
        <f t="shared" si="2710"/>
        <v>0</v>
      </c>
      <c r="H126" s="116">
        <f t="shared" si="2710"/>
        <v>0</v>
      </c>
      <c r="I126" s="116">
        <f t="shared" si="2710"/>
        <v>0</v>
      </c>
      <c r="J126" s="116">
        <f t="shared" si="2710"/>
        <v>0</v>
      </c>
      <c r="K126" s="116">
        <f t="shared" si="2710"/>
        <v>0</v>
      </c>
      <c r="L126" s="116">
        <f t="shared" si="2710"/>
        <v>0</v>
      </c>
      <c r="M126" s="116">
        <f t="shared" si="2710"/>
        <v>0</v>
      </c>
      <c r="N126" s="116">
        <f t="shared" si="2710"/>
        <v>0</v>
      </c>
      <c r="O126" s="116">
        <f t="shared" si="2710"/>
        <v>0</v>
      </c>
      <c r="P126" s="116">
        <f t="shared" si="2710"/>
        <v>0</v>
      </c>
      <c r="Q126" s="116">
        <f t="shared" si="2710"/>
        <v>0</v>
      </c>
      <c r="R126" s="116">
        <f t="shared" si="2710"/>
        <v>0</v>
      </c>
      <c r="S126" s="116">
        <f t="shared" si="2710"/>
        <v>0</v>
      </c>
      <c r="T126" s="116">
        <f t="shared" si="2710"/>
        <v>0</v>
      </c>
      <c r="U126" s="116">
        <f t="shared" si="2710"/>
        <v>0</v>
      </c>
      <c r="V126" s="116">
        <f t="shared" si="2710"/>
        <v>0</v>
      </c>
      <c r="W126" s="116">
        <f t="shared" si="2710"/>
        <v>0</v>
      </c>
      <c r="X126" s="116">
        <f t="shared" si="2710"/>
        <v>0</v>
      </c>
      <c r="Y126" s="116">
        <f t="shared" si="2710"/>
        <v>0</v>
      </c>
      <c r="Z126" s="116">
        <f t="shared" si="2710"/>
        <v>0</v>
      </c>
      <c r="AA126" s="116">
        <f t="shared" si="2710"/>
        <v>0</v>
      </c>
      <c r="AB126" s="116">
        <f t="shared" si="2710"/>
        <v>0</v>
      </c>
      <c r="AC126" s="116">
        <f t="shared" si="2710"/>
        <v>0</v>
      </c>
      <c r="AD126" s="116">
        <f t="shared" si="2710"/>
        <v>0</v>
      </c>
      <c r="AE126" s="116">
        <f t="shared" si="2710"/>
        <v>0</v>
      </c>
      <c r="AF126" s="116">
        <f t="shared" si="2710"/>
        <v>0</v>
      </c>
      <c r="AG126" s="116">
        <f t="shared" si="2710"/>
        <v>0</v>
      </c>
      <c r="AH126" s="116">
        <f t="shared" si="2710"/>
        <v>0</v>
      </c>
      <c r="AI126" s="116">
        <f t="shared" si="2710"/>
        <v>0</v>
      </c>
      <c r="AJ126" s="116">
        <f t="shared" si="2710"/>
        <v>0</v>
      </c>
      <c r="AK126" s="116">
        <f t="shared" si="2710"/>
        <v>0</v>
      </c>
      <c r="AL126" s="116">
        <f t="shared" si="2710"/>
        <v>0</v>
      </c>
      <c r="AM126" s="116">
        <f t="shared" si="2710"/>
        <v>0</v>
      </c>
      <c r="AN126" s="116">
        <f t="shared" si="2710"/>
        <v>0</v>
      </c>
      <c r="AO126" s="116">
        <f t="shared" si="2710"/>
        <v>0</v>
      </c>
      <c r="AP126" s="116">
        <f t="shared" si="2710"/>
        <v>0</v>
      </c>
      <c r="AQ126" s="116">
        <f t="shared" si="2710"/>
        <v>0</v>
      </c>
      <c r="AR126" s="116">
        <f t="shared" si="2710"/>
        <v>0</v>
      </c>
      <c r="AS126" s="116">
        <f t="shared" si="2710"/>
        <v>0</v>
      </c>
      <c r="AT126" s="116">
        <f t="shared" si="2710"/>
        <v>0</v>
      </c>
      <c r="AU126" s="116">
        <f t="shared" si="2710"/>
        <v>0</v>
      </c>
      <c r="AV126" s="116">
        <f t="shared" si="2710"/>
        <v>0</v>
      </c>
      <c r="AW126" s="116">
        <f t="shared" si="2710"/>
        <v>0</v>
      </c>
      <c r="AX126" s="116">
        <f t="shared" si="2710"/>
        <v>0</v>
      </c>
      <c r="AY126" s="116">
        <f t="shared" si="2710"/>
        <v>0</v>
      </c>
      <c r="AZ126" s="116">
        <f t="shared" si="2710"/>
        <v>0</v>
      </c>
      <c r="BA126" s="116">
        <f t="shared" si="2710"/>
        <v>0</v>
      </c>
      <c r="BB126" s="116">
        <f t="shared" si="2710"/>
        <v>0</v>
      </c>
      <c r="BC126" s="116">
        <f t="shared" si="2710"/>
        <v>0</v>
      </c>
      <c r="BD126" s="116">
        <f t="shared" si="2710"/>
        <v>0</v>
      </c>
      <c r="BE126" s="116">
        <f t="shared" si="2710"/>
        <v>0</v>
      </c>
      <c r="BF126" s="116">
        <f t="shared" si="2710"/>
        <v>0</v>
      </c>
      <c r="BG126" s="116">
        <f t="shared" si="2710"/>
        <v>0</v>
      </c>
      <c r="BH126" s="116">
        <f t="shared" si="2710"/>
        <v>0</v>
      </c>
      <c r="BI126" s="116">
        <f t="shared" si="2710"/>
        <v>0</v>
      </c>
      <c r="BJ126" s="116">
        <f t="shared" si="2710"/>
        <v>0</v>
      </c>
      <c r="BK126" s="116">
        <f t="shared" si="2710"/>
        <v>0</v>
      </c>
      <c r="BL126" s="116">
        <f t="shared" si="2710"/>
        <v>0</v>
      </c>
      <c r="BM126" s="116">
        <f t="shared" si="2710"/>
        <v>0</v>
      </c>
      <c r="BN126" s="116">
        <f t="shared" si="2710"/>
        <v>0</v>
      </c>
      <c r="BO126" s="116">
        <f t="shared" ref="BO126:DZ126" si="2711">BO123+BO124/20+BO125/240</f>
        <v>0</v>
      </c>
      <c r="BP126" s="116">
        <f t="shared" si="2711"/>
        <v>0</v>
      </c>
      <c r="BQ126" s="116">
        <f t="shared" si="2711"/>
        <v>0</v>
      </c>
      <c r="BR126" s="116">
        <f t="shared" si="2711"/>
        <v>0</v>
      </c>
      <c r="BS126" s="116">
        <f t="shared" si="2711"/>
        <v>0</v>
      </c>
      <c r="BT126" s="116">
        <f t="shared" si="2711"/>
        <v>0</v>
      </c>
      <c r="BU126" s="116">
        <f t="shared" si="2711"/>
        <v>0</v>
      </c>
      <c r="BV126" s="116">
        <f t="shared" si="2711"/>
        <v>0</v>
      </c>
      <c r="BW126" s="116">
        <f t="shared" si="2711"/>
        <v>0</v>
      </c>
      <c r="BX126" s="116">
        <f t="shared" si="2711"/>
        <v>0</v>
      </c>
      <c r="BY126" s="116">
        <f t="shared" si="2711"/>
        <v>0</v>
      </c>
      <c r="BZ126" s="116">
        <f t="shared" si="2711"/>
        <v>0</v>
      </c>
      <c r="CA126" s="116">
        <f t="shared" si="2711"/>
        <v>0</v>
      </c>
      <c r="CB126" s="116">
        <f t="shared" si="2711"/>
        <v>0</v>
      </c>
      <c r="CC126" s="116">
        <f t="shared" si="2711"/>
        <v>0</v>
      </c>
      <c r="CD126" s="116">
        <f t="shared" si="2711"/>
        <v>0</v>
      </c>
      <c r="CE126" s="116">
        <f t="shared" si="2711"/>
        <v>0</v>
      </c>
      <c r="CF126" s="116">
        <f t="shared" si="2711"/>
        <v>0</v>
      </c>
      <c r="CG126" s="116">
        <f t="shared" si="2711"/>
        <v>0</v>
      </c>
      <c r="CH126" s="116">
        <f t="shared" si="2711"/>
        <v>0</v>
      </c>
      <c r="CI126" s="116">
        <f t="shared" si="2711"/>
        <v>0</v>
      </c>
      <c r="CJ126" s="116">
        <f t="shared" si="2711"/>
        <v>0</v>
      </c>
      <c r="CK126" s="116">
        <f t="shared" si="2711"/>
        <v>0</v>
      </c>
      <c r="CL126" s="116">
        <f t="shared" si="2711"/>
        <v>0</v>
      </c>
      <c r="CM126" s="116">
        <f t="shared" si="2711"/>
        <v>0</v>
      </c>
      <c r="CN126" s="116">
        <f t="shared" si="2711"/>
        <v>0</v>
      </c>
      <c r="CO126" s="116">
        <f t="shared" si="2711"/>
        <v>0</v>
      </c>
      <c r="CP126" s="116">
        <f t="shared" si="2711"/>
        <v>0</v>
      </c>
      <c r="CQ126" s="116">
        <f t="shared" si="2711"/>
        <v>0</v>
      </c>
      <c r="CR126" s="116">
        <f t="shared" si="2711"/>
        <v>0</v>
      </c>
      <c r="CS126" s="116">
        <f t="shared" si="2711"/>
        <v>0</v>
      </c>
      <c r="CT126" s="116">
        <f t="shared" si="2711"/>
        <v>0</v>
      </c>
      <c r="CU126" s="116">
        <f t="shared" si="2711"/>
        <v>0</v>
      </c>
      <c r="CV126" s="116">
        <f t="shared" si="2711"/>
        <v>0</v>
      </c>
      <c r="CW126" s="116">
        <f t="shared" si="2711"/>
        <v>0</v>
      </c>
      <c r="CX126" s="116">
        <f t="shared" si="2711"/>
        <v>0</v>
      </c>
      <c r="CY126" s="116">
        <f t="shared" si="2711"/>
        <v>0</v>
      </c>
      <c r="CZ126" s="116">
        <f t="shared" si="2711"/>
        <v>0</v>
      </c>
      <c r="DA126" s="116">
        <f t="shared" si="2711"/>
        <v>0</v>
      </c>
      <c r="DB126" s="116">
        <f t="shared" si="2711"/>
        <v>0</v>
      </c>
      <c r="DC126" s="116">
        <f t="shared" si="2711"/>
        <v>0</v>
      </c>
      <c r="DD126" s="116">
        <f t="shared" si="2711"/>
        <v>0</v>
      </c>
      <c r="DE126" s="116">
        <f t="shared" si="2711"/>
        <v>0</v>
      </c>
      <c r="DF126" s="116">
        <f t="shared" si="2711"/>
        <v>0</v>
      </c>
      <c r="DG126" s="116">
        <f t="shared" si="2711"/>
        <v>0</v>
      </c>
      <c r="DH126" s="116">
        <f t="shared" si="2711"/>
        <v>0</v>
      </c>
      <c r="DI126" s="116">
        <f t="shared" si="2711"/>
        <v>0</v>
      </c>
      <c r="DJ126" s="116">
        <f t="shared" si="2711"/>
        <v>0</v>
      </c>
      <c r="DK126" s="116">
        <f t="shared" si="2711"/>
        <v>0</v>
      </c>
      <c r="DL126" s="116">
        <f t="shared" si="2711"/>
        <v>0</v>
      </c>
      <c r="DM126" s="116">
        <f t="shared" si="2711"/>
        <v>0</v>
      </c>
      <c r="DN126" s="116">
        <f t="shared" si="2711"/>
        <v>0</v>
      </c>
      <c r="DO126" s="116">
        <f t="shared" si="2711"/>
        <v>0</v>
      </c>
      <c r="DP126" s="116">
        <f t="shared" si="2711"/>
        <v>0</v>
      </c>
      <c r="DQ126" s="116">
        <f t="shared" si="2711"/>
        <v>0</v>
      </c>
      <c r="DR126" s="116">
        <f t="shared" si="2711"/>
        <v>0</v>
      </c>
      <c r="DS126" s="116">
        <f t="shared" si="2711"/>
        <v>0</v>
      </c>
      <c r="DT126" s="116">
        <f t="shared" si="2711"/>
        <v>0</v>
      </c>
      <c r="DU126" s="116">
        <f t="shared" si="2711"/>
        <v>0</v>
      </c>
      <c r="DV126" s="116">
        <f t="shared" si="2711"/>
        <v>0</v>
      </c>
      <c r="DW126" s="116">
        <f t="shared" si="2711"/>
        <v>0</v>
      </c>
      <c r="DX126" s="116">
        <f t="shared" si="2711"/>
        <v>0</v>
      </c>
      <c r="DY126" s="116">
        <f t="shared" si="2711"/>
        <v>0</v>
      </c>
      <c r="DZ126" s="116">
        <f t="shared" si="2711"/>
        <v>0</v>
      </c>
      <c r="EA126" s="116">
        <f t="shared" ref="EA126:GL126" si="2712">EA123+EA124/20+EA125/240</f>
        <v>0</v>
      </c>
      <c r="EB126" s="116">
        <f t="shared" si="2712"/>
        <v>0</v>
      </c>
      <c r="EC126" s="116">
        <f t="shared" si="2712"/>
        <v>0</v>
      </c>
      <c r="ED126" s="116">
        <f t="shared" si="2712"/>
        <v>0</v>
      </c>
      <c r="EE126" s="116">
        <f t="shared" si="2712"/>
        <v>0</v>
      </c>
      <c r="EF126" s="116">
        <f t="shared" si="2712"/>
        <v>0</v>
      </c>
      <c r="EG126" s="116">
        <f t="shared" si="2712"/>
        <v>0</v>
      </c>
      <c r="EH126" s="116">
        <f t="shared" si="2712"/>
        <v>0</v>
      </c>
      <c r="EI126" s="116">
        <f t="shared" si="2712"/>
        <v>0</v>
      </c>
      <c r="EJ126" s="116">
        <f t="shared" si="2712"/>
        <v>0</v>
      </c>
      <c r="EK126" s="116">
        <f t="shared" si="2712"/>
        <v>0</v>
      </c>
      <c r="EL126" s="116">
        <f t="shared" si="2712"/>
        <v>0</v>
      </c>
      <c r="EM126" s="116">
        <f t="shared" si="2712"/>
        <v>0</v>
      </c>
      <c r="EN126" s="116">
        <f t="shared" si="2712"/>
        <v>0</v>
      </c>
      <c r="EO126" s="116">
        <f t="shared" si="2712"/>
        <v>0</v>
      </c>
      <c r="EP126" s="116">
        <f t="shared" si="2712"/>
        <v>0</v>
      </c>
      <c r="EQ126" s="116">
        <f t="shared" si="2712"/>
        <v>0</v>
      </c>
      <c r="ER126" s="116">
        <f t="shared" si="2712"/>
        <v>0</v>
      </c>
      <c r="ES126" s="116">
        <f t="shared" si="2712"/>
        <v>0</v>
      </c>
      <c r="ET126" s="116">
        <f t="shared" si="2712"/>
        <v>0</v>
      </c>
      <c r="EU126" s="116">
        <f t="shared" si="2712"/>
        <v>0</v>
      </c>
      <c r="EV126" s="116">
        <f t="shared" si="2712"/>
        <v>0</v>
      </c>
      <c r="EW126" s="116">
        <f t="shared" si="2712"/>
        <v>0</v>
      </c>
      <c r="EX126" s="116">
        <f t="shared" si="2712"/>
        <v>0</v>
      </c>
      <c r="EY126" s="116">
        <f t="shared" si="2712"/>
        <v>0</v>
      </c>
      <c r="EZ126" s="116">
        <f t="shared" si="2712"/>
        <v>0</v>
      </c>
      <c r="FA126" s="116">
        <f t="shared" si="2712"/>
        <v>0</v>
      </c>
      <c r="FB126" s="116">
        <f t="shared" si="2712"/>
        <v>0</v>
      </c>
      <c r="FC126" s="116">
        <f t="shared" si="2712"/>
        <v>0</v>
      </c>
      <c r="FD126" s="116">
        <f t="shared" si="2712"/>
        <v>0</v>
      </c>
      <c r="FE126" s="116">
        <f t="shared" si="2712"/>
        <v>0</v>
      </c>
      <c r="FF126" s="116">
        <f t="shared" si="2712"/>
        <v>0</v>
      </c>
      <c r="FG126" s="116">
        <f t="shared" si="2712"/>
        <v>0</v>
      </c>
      <c r="FH126" s="116">
        <f t="shared" si="2712"/>
        <v>0</v>
      </c>
      <c r="FI126" s="116">
        <f t="shared" si="2712"/>
        <v>0</v>
      </c>
      <c r="FJ126" s="116">
        <f t="shared" si="2712"/>
        <v>0</v>
      </c>
      <c r="FK126" s="116">
        <f t="shared" si="2712"/>
        <v>0</v>
      </c>
      <c r="FL126" s="116">
        <f t="shared" si="2712"/>
        <v>0</v>
      </c>
      <c r="FM126" s="116">
        <f t="shared" si="2712"/>
        <v>0</v>
      </c>
      <c r="FN126" s="116">
        <f t="shared" si="2712"/>
        <v>0</v>
      </c>
      <c r="FO126" s="116">
        <f t="shared" si="2712"/>
        <v>0</v>
      </c>
      <c r="FP126" s="116">
        <f t="shared" si="2712"/>
        <v>0</v>
      </c>
      <c r="FQ126" s="116">
        <f t="shared" si="2712"/>
        <v>0</v>
      </c>
      <c r="FR126" s="116">
        <f t="shared" si="2712"/>
        <v>0</v>
      </c>
      <c r="FS126" s="116">
        <f t="shared" si="2712"/>
        <v>0</v>
      </c>
      <c r="FT126" s="116">
        <f t="shared" si="2712"/>
        <v>0</v>
      </c>
      <c r="FU126" s="116">
        <f t="shared" si="2712"/>
        <v>0</v>
      </c>
      <c r="FV126" s="116">
        <f t="shared" si="2712"/>
        <v>0</v>
      </c>
      <c r="FW126" s="116">
        <f t="shared" si="2712"/>
        <v>0</v>
      </c>
      <c r="FX126" s="116">
        <f t="shared" si="2712"/>
        <v>0</v>
      </c>
      <c r="FY126" s="116">
        <f t="shared" si="2712"/>
        <v>0</v>
      </c>
      <c r="FZ126" s="116">
        <f t="shared" si="2712"/>
        <v>0</v>
      </c>
      <c r="GA126" s="116">
        <f t="shared" si="2712"/>
        <v>0</v>
      </c>
      <c r="GB126" s="116">
        <f t="shared" si="2712"/>
        <v>0</v>
      </c>
      <c r="GC126" s="116">
        <f t="shared" si="2712"/>
        <v>0</v>
      </c>
      <c r="GD126" s="116">
        <f t="shared" si="2712"/>
        <v>0</v>
      </c>
      <c r="GE126" s="116">
        <f t="shared" si="2712"/>
        <v>0</v>
      </c>
      <c r="GF126" s="116">
        <f t="shared" si="2712"/>
        <v>0</v>
      </c>
      <c r="GG126" s="116">
        <f t="shared" si="2712"/>
        <v>0</v>
      </c>
      <c r="GH126" s="116">
        <f t="shared" si="2712"/>
        <v>0</v>
      </c>
      <c r="GI126" s="116">
        <f t="shared" si="2712"/>
        <v>0</v>
      </c>
      <c r="GJ126" s="116">
        <f t="shared" si="2712"/>
        <v>0</v>
      </c>
      <c r="GK126" s="116">
        <f t="shared" si="2712"/>
        <v>0</v>
      </c>
      <c r="GL126" s="116">
        <f t="shared" si="2712"/>
        <v>0</v>
      </c>
      <c r="GM126" s="116">
        <f t="shared" ref="GM126:HR126" si="2713">GM123+GM124/20+GM125/240</f>
        <v>0</v>
      </c>
      <c r="GN126" s="116">
        <f t="shared" si="2713"/>
        <v>0</v>
      </c>
      <c r="GO126" s="116">
        <f t="shared" si="2713"/>
        <v>0</v>
      </c>
      <c r="GP126" s="116">
        <f t="shared" si="2713"/>
        <v>0</v>
      </c>
      <c r="GQ126" s="116">
        <f t="shared" si="2713"/>
        <v>0</v>
      </c>
      <c r="GR126" s="116">
        <f t="shared" si="2713"/>
        <v>0</v>
      </c>
      <c r="GS126" s="116">
        <f t="shared" si="2713"/>
        <v>0</v>
      </c>
      <c r="GT126" s="116">
        <f t="shared" si="2713"/>
        <v>0</v>
      </c>
      <c r="GU126" s="116">
        <f t="shared" si="2713"/>
        <v>7.2041666666666666</v>
      </c>
      <c r="GV126" s="116">
        <f t="shared" ref="GV126" si="2714">GV123+GV124/20+GV125/240</f>
        <v>7.2041666666666666</v>
      </c>
      <c r="GW126" s="116">
        <f t="shared" si="2713"/>
        <v>0</v>
      </c>
      <c r="GX126" s="116">
        <f t="shared" si="2713"/>
        <v>0</v>
      </c>
      <c r="GY126" s="116">
        <f t="shared" si="2713"/>
        <v>0</v>
      </c>
      <c r="GZ126" s="116">
        <f t="shared" si="2713"/>
        <v>0</v>
      </c>
      <c r="HA126" s="116">
        <f t="shared" si="2713"/>
        <v>0</v>
      </c>
      <c r="HB126" s="116">
        <f t="shared" si="2713"/>
        <v>0</v>
      </c>
      <c r="HC126" s="116">
        <f t="shared" si="2713"/>
        <v>0</v>
      </c>
      <c r="HD126" s="116">
        <f t="shared" si="2713"/>
        <v>0</v>
      </c>
      <c r="HE126" s="116">
        <f t="shared" si="2713"/>
        <v>0</v>
      </c>
      <c r="HF126" s="116">
        <f t="shared" si="2713"/>
        <v>0</v>
      </c>
      <c r="HG126" s="116">
        <f t="shared" si="2713"/>
        <v>0</v>
      </c>
      <c r="HH126" s="116">
        <f t="shared" si="2713"/>
        <v>0</v>
      </c>
      <c r="HI126" s="116">
        <f t="shared" si="2713"/>
        <v>0</v>
      </c>
      <c r="HJ126" s="116">
        <f t="shared" si="2713"/>
        <v>0</v>
      </c>
      <c r="HK126" s="116">
        <f t="shared" si="2713"/>
        <v>0</v>
      </c>
      <c r="HL126" s="116">
        <f t="shared" si="2713"/>
        <v>0</v>
      </c>
      <c r="HM126" s="116">
        <f t="shared" si="2713"/>
        <v>0</v>
      </c>
      <c r="HN126" s="116">
        <f t="shared" ref="HN126:HO126" si="2715">HN123+HN124/20+HN125/240</f>
        <v>0</v>
      </c>
      <c r="HO126" s="116">
        <f t="shared" si="2715"/>
        <v>0</v>
      </c>
      <c r="HP126" s="116">
        <f t="shared" ref="HP126" si="2716">HP123+HP124/20+HP125/240</f>
        <v>0</v>
      </c>
      <c r="HQ126" s="116">
        <f t="shared" si="2713"/>
        <v>0</v>
      </c>
      <c r="HR126" s="116">
        <f t="shared" si="2713"/>
        <v>0</v>
      </c>
      <c r="HS126" s="116">
        <f t="shared" ref="HS126:HT126" si="2717">HS123+HS124/20+HS125/240</f>
        <v>0</v>
      </c>
      <c r="HT126" s="116">
        <f t="shared" si="2717"/>
        <v>0</v>
      </c>
      <c r="HU126" s="116">
        <f t="shared" ref="HU126:HV126" si="2718">HU123+HU124/20+HU125/240</f>
        <v>0</v>
      </c>
      <c r="HV126" s="116">
        <f t="shared" si="2718"/>
        <v>0</v>
      </c>
      <c r="HW126" s="116">
        <f t="shared" ref="HW126:HX126" si="2719">HW123+HW124/20+HW125/240</f>
        <v>0</v>
      </c>
      <c r="HX126" s="116">
        <f t="shared" si="2719"/>
        <v>0</v>
      </c>
      <c r="HY126" s="116">
        <f t="shared" ref="HY126:HZ126" si="2720">HY123+HY124/20+HY125/240</f>
        <v>0</v>
      </c>
      <c r="HZ126" s="116">
        <f t="shared" si="2720"/>
        <v>0</v>
      </c>
      <c r="IA126" s="116">
        <f t="shared" ref="IA126:IB126" si="2721">IA123+IA124/20+IA125/240</f>
        <v>0</v>
      </c>
      <c r="IB126" s="116">
        <f t="shared" si="2721"/>
        <v>0</v>
      </c>
      <c r="IC126" s="116">
        <f t="shared" ref="IC126:ID126" si="2722">IC123+IC124/20+IC125/240</f>
        <v>0</v>
      </c>
      <c r="ID126" s="116">
        <f t="shared" si="2722"/>
        <v>0</v>
      </c>
      <c r="IE126" s="116">
        <f t="shared" ref="IE126:IF126" si="2723">IE123+IE124/20+IE125/240</f>
        <v>0</v>
      </c>
      <c r="IF126" s="116">
        <f t="shared" si="2723"/>
        <v>0</v>
      </c>
      <c r="IG126" s="116">
        <f t="shared" ref="IG126:IH126" si="2724">IG123+IG124/20+IG125/240</f>
        <v>0</v>
      </c>
      <c r="IH126" s="116">
        <f t="shared" si="2724"/>
        <v>0</v>
      </c>
      <c r="II126" s="116">
        <f t="shared" ref="II126:IJ126" si="2725">II123+II124/20+II125/240</f>
        <v>0</v>
      </c>
      <c r="IJ126" s="116">
        <f t="shared" si="2725"/>
        <v>0</v>
      </c>
      <c r="IK126" s="116">
        <f t="shared" ref="IK126:IL126" si="2726">IK123+IK124/20+IK125/240</f>
        <v>0</v>
      </c>
      <c r="IL126" s="116">
        <f t="shared" si="2726"/>
        <v>0</v>
      </c>
      <c r="IM126" s="116">
        <f t="shared" ref="IM126:IN126" si="2727">IM123+IM124/20+IM125/240</f>
        <v>0</v>
      </c>
      <c r="IN126" s="116">
        <f t="shared" si="2727"/>
        <v>0</v>
      </c>
      <c r="IO126" s="116">
        <f t="shared" ref="IO126:IP126" si="2728">IO123+IO124/20+IO125/240</f>
        <v>0</v>
      </c>
      <c r="IP126" s="116">
        <f t="shared" si="2728"/>
        <v>0</v>
      </c>
      <c r="IQ126" s="116">
        <f t="shared" ref="IQ126:IR126" si="2729">IQ123+IQ124/20+IQ125/240</f>
        <v>0</v>
      </c>
      <c r="IR126" s="116">
        <f t="shared" si="2729"/>
        <v>0</v>
      </c>
      <c r="IS126" s="116">
        <f t="shared" ref="IS126:IT126" si="2730">IS123+IS124/20+IS125/240</f>
        <v>0</v>
      </c>
      <c r="IT126" s="116">
        <f t="shared" si="2730"/>
        <v>0</v>
      </c>
      <c r="IU126" s="116">
        <f t="shared" ref="IU126:IV126" si="2731">IU123+IU124/20+IU125/240</f>
        <v>0</v>
      </c>
      <c r="IV126" s="116">
        <f t="shared" si="2731"/>
        <v>0</v>
      </c>
      <c r="IW126" s="116">
        <f t="shared" ref="IW126:IX126" si="2732">IW123+IW124/20+IW125/240</f>
        <v>0</v>
      </c>
      <c r="IX126" s="116">
        <f t="shared" si="2732"/>
        <v>0</v>
      </c>
      <c r="IY126" s="116">
        <f t="shared" ref="IY126:LJ126" si="2733">IY123+IY124/20+IY125/240</f>
        <v>0</v>
      </c>
      <c r="IZ126" s="116">
        <f t="shared" si="2733"/>
        <v>0</v>
      </c>
      <c r="JA126" s="116">
        <f t="shared" ref="JA126:JB126" si="2734">JA123+JA124/20+JA125/240</f>
        <v>0</v>
      </c>
      <c r="JB126" s="116">
        <f t="shared" si="2734"/>
        <v>0</v>
      </c>
      <c r="JC126" s="116">
        <f t="shared" ref="JC126:JD126" si="2735">JC123+JC124/20+JC125/240</f>
        <v>0</v>
      </c>
      <c r="JD126" s="116">
        <f t="shared" si="2735"/>
        <v>0</v>
      </c>
      <c r="JE126" s="116">
        <f t="shared" ref="JE126:JF126" si="2736">JE123+JE124/20+JE125/240</f>
        <v>0</v>
      </c>
      <c r="JF126" s="116">
        <f t="shared" si="2736"/>
        <v>0</v>
      </c>
      <c r="JG126" s="116">
        <f t="shared" ref="JG126:JH126" si="2737">JG123+JG124/20+JG125/240</f>
        <v>0</v>
      </c>
      <c r="JH126" s="116">
        <f t="shared" si="2737"/>
        <v>0</v>
      </c>
      <c r="JI126" s="116">
        <f t="shared" ref="JI126:JJ126" si="2738">JI123+JI124/20+JI125/240</f>
        <v>0</v>
      </c>
      <c r="JJ126" s="116">
        <f t="shared" si="2738"/>
        <v>0</v>
      </c>
      <c r="JK126" s="116">
        <f t="shared" ref="JK126" si="2739">JK123+JK124/20+JK125/240</f>
        <v>0</v>
      </c>
      <c r="JL126" s="116">
        <v>0</v>
      </c>
      <c r="JM126" s="116">
        <v>0</v>
      </c>
      <c r="JN126" s="116">
        <v>0</v>
      </c>
      <c r="JO126" s="116">
        <v>0</v>
      </c>
      <c r="JP126" s="116">
        <v>0</v>
      </c>
      <c r="JQ126" s="116">
        <v>0</v>
      </c>
      <c r="JR126" s="116">
        <v>0</v>
      </c>
      <c r="JS126" s="116">
        <v>0</v>
      </c>
      <c r="JT126" s="116">
        <v>0</v>
      </c>
      <c r="JU126" s="116">
        <v>0</v>
      </c>
      <c r="JV126" s="116">
        <v>0</v>
      </c>
      <c r="JW126" s="116">
        <v>0</v>
      </c>
      <c r="JX126" s="116">
        <v>0</v>
      </c>
      <c r="JY126" s="116">
        <v>0</v>
      </c>
      <c r="JZ126" s="116">
        <v>0</v>
      </c>
      <c r="KA126" s="116">
        <v>0</v>
      </c>
      <c r="KB126" s="116">
        <v>0</v>
      </c>
      <c r="KC126" s="116">
        <v>0</v>
      </c>
      <c r="KD126" s="116">
        <f t="shared" si="2733"/>
        <v>0</v>
      </c>
      <c r="KE126" s="116">
        <f t="shared" ref="KE126:KF126" si="2740">KE123+KE124/20+KE125/240</f>
        <v>0</v>
      </c>
      <c r="KF126" s="116">
        <f t="shared" si="2740"/>
        <v>0</v>
      </c>
      <c r="KG126" s="116">
        <f t="shared" ref="KG126:KH126" si="2741">KG123+KG124/20+KG125/240</f>
        <v>0</v>
      </c>
      <c r="KH126" s="116">
        <f t="shared" si="2741"/>
        <v>0</v>
      </c>
      <c r="KI126" s="116">
        <f t="shared" ref="KI126:KJ126" si="2742">KI123+KI124/20+KI125/240</f>
        <v>0</v>
      </c>
      <c r="KJ126" s="116">
        <f t="shared" si="2742"/>
        <v>0</v>
      </c>
      <c r="KK126" s="116">
        <f t="shared" ref="KK126" si="2743">KK123+KK124/20+KK125/240</f>
        <v>0</v>
      </c>
      <c r="KL126" s="116">
        <f t="shared" si="2733"/>
        <v>0</v>
      </c>
      <c r="KM126" s="116">
        <f t="shared" ref="KM126:KN126" si="2744">KM123+KM124/20+KM125/240</f>
        <v>0</v>
      </c>
      <c r="KN126" s="116">
        <f t="shared" si="2744"/>
        <v>0</v>
      </c>
      <c r="KO126" s="116">
        <f t="shared" ref="KO126:KP126" si="2745">KO123+KO124/20+KO125/240</f>
        <v>0</v>
      </c>
      <c r="KP126" s="116">
        <f t="shared" si="2745"/>
        <v>0</v>
      </c>
      <c r="KQ126" s="116">
        <f t="shared" ref="KQ126:KR126" si="2746">KQ123+KQ124/20+KQ125/240</f>
        <v>0</v>
      </c>
      <c r="KR126" s="116">
        <f t="shared" si="2746"/>
        <v>0</v>
      </c>
      <c r="KS126" s="116">
        <f t="shared" ref="KS126:KT126" si="2747">KS123+KS124/20+KS125/240</f>
        <v>0</v>
      </c>
      <c r="KT126" s="116">
        <f t="shared" si="2747"/>
        <v>0</v>
      </c>
      <c r="KU126" s="116">
        <f t="shared" ref="KU126:KV126" si="2748">KU123+KU124/20+KU125/240</f>
        <v>0</v>
      </c>
      <c r="KV126" s="116">
        <f t="shared" si="2748"/>
        <v>0</v>
      </c>
      <c r="KW126" s="116">
        <f t="shared" ref="KW126:KX126" si="2749">KW123+KW124/20+KW125/240</f>
        <v>0</v>
      </c>
      <c r="KX126" s="116">
        <f t="shared" si="2749"/>
        <v>0</v>
      </c>
      <c r="KY126" s="116">
        <f t="shared" ref="KY126:KZ126" si="2750">KY123+KY124/20+KY125/240</f>
        <v>0</v>
      </c>
      <c r="KZ126" s="116">
        <f t="shared" si="2750"/>
        <v>0</v>
      </c>
      <c r="LA126" s="116">
        <f t="shared" ref="LA126:LB126" si="2751">LA123+LA124/20+LA125/240</f>
        <v>0</v>
      </c>
      <c r="LB126" s="116">
        <f t="shared" si="2751"/>
        <v>0</v>
      </c>
      <c r="LC126" s="116">
        <f t="shared" si="2733"/>
        <v>0</v>
      </c>
      <c r="LD126" s="116">
        <f t="shared" si="2733"/>
        <v>0</v>
      </c>
      <c r="LE126" s="116">
        <f t="shared" si="2733"/>
        <v>0</v>
      </c>
      <c r="LF126" s="116">
        <f t="shared" si="2733"/>
        <v>0</v>
      </c>
      <c r="LG126" s="116">
        <f t="shared" si="2733"/>
        <v>0</v>
      </c>
      <c r="LH126" s="116">
        <f t="shared" si="2733"/>
        <v>0</v>
      </c>
      <c r="LI126" s="116">
        <f t="shared" si="2733"/>
        <v>0</v>
      </c>
      <c r="LJ126" s="116">
        <f t="shared" si="2733"/>
        <v>0</v>
      </c>
      <c r="LK126" s="116">
        <f t="shared" ref="LK126:MG126" si="2752">LK123+LK124/20+LK125/240</f>
        <v>0</v>
      </c>
      <c r="LL126" s="116">
        <f t="shared" si="2752"/>
        <v>0</v>
      </c>
      <c r="LM126" s="116">
        <f t="shared" si="2752"/>
        <v>0</v>
      </c>
      <c r="LN126" s="116">
        <f t="shared" si="2752"/>
        <v>0</v>
      </c>
      <c r="LO126" s="116">
        <f t="shared" si="2752"/>
        <v>0</v>
      </c>
      <c r="LP126" s="116">
        <f t="shared" si="2752"/>
        <v>0</v>
      </c>
      <c r="LQ126" s="116">
        <f t="shared" si="2752"/>
        <v>0</v>
      </c>
      <c r="LR126" s="116">
        <f t="shared" si="2752"/>
        <v>0</v>
      </c>
      <c r="LS126" s="116">
        <f t="shared" si="2752"/>
        <v>0</v>
      </c>
      <c r="LT126" s="116">
        <f t="shared" si="2752"/>
        <v>0</v>
      </c>
      <c r="LU126" s="116">
        <f t="shared" si="2752"/>
        <v>0</v>
      </c>
      <c r="LV126" s="116">
        <f t="shared" si="2752"/>
        <v>0</v>
      </c>
      <c r="LW126" s="116">
        <f t="shared" si="2752"/>
        <v>0</v>
      </c>
      <c r="LX126" s="116">
        <f t="shared" si="2752"/>
        <v>0</v>
      </c>
      <c r="LY126" s="116">
        <f t="shared" si="2752"/>
        <v>0</v>
      </c>
      <c r="LZ126" s="116">
        <f t="shared" si="2752"/>
        <v>0</v>
      </c>
      <c r="MA126" s="116">
        <f t="shared" si="2752"/>
        <v>0</v>
      </c>
      <c r="MB126" s="116">
        <f t="shared" si="2752"/>
        <v>0</v>
      </c>
      <c r="MC126" s="116">
        <f t="shared" si="2752"/>
        <v>0</v>
      </c>
      <c r="MD126" s="116">
        <f t="shared" si="2752"/>
        <v>0</v>
      </c>
      <c r="ME126" s="116">
        <f t="shared" si="2752"/>
        <v>0</v>
      </c>
      <c r="MF126" s="116">
        <f t="shared" si="2752"/>
        <v>0</v>
      </c>
      <c r="MG126" s="116">
        <f t="shared" si="2752"/>
        <v>0</v>
      </c>
    </row>
    <row r="127" spans="1:345">
      <c r="A127" s="12" t="s">
        <v>616</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v>17</v>
      </c>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c r="JI127" s="19"/>
      <c r="JJ127" s="19"/>
      <c r="JK127" s="19"/>
      <c r="JL127" s="32"/>
      <c r="JM127" s="32"/>
      <c r="JN127" s="32"/>
      <c r="JO127" s="32"/>
      <c r="JP127" s="32"/>
      <c r="JQ127" s="32"/>
      <c r="JR127" s="32"/>
      <c r="JS127" s="32"/>
      <c r="JT127" s="32"/>
      <c r="JU127" s="32"/>
      <c r="JV127" s="32"/>
      <c r="JW127" s="32"/>
      <c r="JX127" s="32"/>
      <c r="JY127" s="32"/>
      <c r="JZ127" s="32"/>
      <c r="KA127" s="32"/>
      <c r="KB127" s="32"/>
      <c r="KC127" s="32"/>
      <c r="KD127" s="19"/>
      <c r="KE127" s="19"/>
      <c r="KF127" s="19"/>
      <c r="KG127" s="19"/>
      <c r="KH127" s="19"/>
      <c r="KI127" s="19"/>
      <c r="KJ127" s="19"/>
      <c r="KK127" s="19"/>
      <c r="KL127" s="19"/>
      <c r="KM127" s="19"/>
      <c r="KN127" s="19"/>
      <c r="KO127" s="19"/>
      <c r="KP127" s="19"/>
      <c r="KQ127" s="19"/>
      <c r="KR127" s="19"/>
      <c r="KS127" s="19"/>
      <c r="KT127" s="19"/>
      <c r="KU127" s="19"/>
      <c r="KV127" s="19"/>
      <c r="KW127" s="19"/>
      <c r="KX127" s="19"/>
      <c r="KY127" s="19"/>
      <c r="KZ127" s="19"/>
      <c r="LA127" s="19"/>
      <c r="LB127" s="19"/>
      <c r="LH127" s="19"/>
      <c r="LI127" s="19"/>
      <c r="LJ127" s="19"/>
      <c r="LK127" s="19"/>
      <c r="LL127" s="19"/>
      <c r="LM127" s="19"/>
      <c r="LN127" s="19"/>
      <c r="LO127" s="19"/>
      <c r="LP127" s="19"/>
      <c r="LQ127" s="19"/>
      <c r="LR127" s="19"/>
      <c r="LS127" s="19"/>
      <c r="LT127" s="19"/>
      <c r="LU127" s="19"/>
      <c r="LV127" s="19"/>
      <c r="LW127" s="19"/>
      <c r="LX127" s="19"/>
      <c r="LY127" s="19"/>
      <c r="LZ127" s="19"/>
      <c r="MA127" s="19"/>
      <c r="MB127" s="19"/>
      <c r="MC127" s="19"/>
      <c r="MD127" s="19"/>
      <c r="ME127" s="19"/>
      <c r="MF127" s="19"/>
      <c r="MG127" s="19"/>
    </row>
    <row r="128" spans="1:345">
      <c r="A128" s="12" t="s">
        <v>617</v>
      </c>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v>10</v>
      </c>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c r="JI128" s="19"/>
      <c r="JJ128" s="19"/>
      <c r="JK128" s="19"/>
      <c r="JL128" s="32"/>
      <c r="JM128" s="32"/>
      <c r="JN128" s="32"/>
      <c r="JO128" s="32"/>
      <c r="JP128" s="32"/>
      <c r="JQ128" s="32"/>
      <c r="JR128" s="32"/>
      <c r="JS128" s="32"/>
      <c r="JT128" s="32"/>
      <c r="JU128" s="32"/>
      <c r="JV128" s="32"/>
      <c r="JW128" s="32"/>
      <c r="JX128" s="32"/>
      <c r="JY128" s="32"/>
      <c r="JZ128" s="32"/>
      <c r="KA128" s="32"/>
      <c r="KB128" s="32"/>
      <c r="KC128" s="32"/>
      <c r="KD128" s="19"/>
      <c r="KE128" s="19"/>
      <c r="KF128" s="19"/>
      <c r="KG128" s="19"/>
      <c r="KH128" s="19"/>
      <c r="KI128" s="19"/>
      <c r="KJ128" s="19"/>
      <c r="KK128" s="19"/>
      <c r="KL128" s="19"/>
      <c r="KM128" s="19"/>
      <c r="KN128" s="19"/>
      <c r="KO128" s="19"/>
      <c r="KP128" s="19"/>
      <c r="KQ128" s="19"/>
      <c r="KR128" s="19"/>
      <c r="KS128" s="19"/>
      <c r="KT128" s="19"/>
      <c r="KU128" s="19"/>
      <c r="KV128" s="19"/>
      <c r="KW128" s="19"/>
      <c r="KX128" s="19"/>
      <c r="KY128" s="19"/>
      <c r="KZ128" s="19"/>
      <c r="LA128" s="19"/>
      <c r="LB128" s="19"/>
      <c r="LH128" s="19"/>
      <c r="LI128" s="19"/>
      <c r="LJ128" s="19"/>
      <c r="LK128" s="19"/>
      <c r="LL128" s="19"/>
      <c r="LM128" s="19"/>
      <c r="LN128" s="19"/>
      <c r="LO128" s="19"/>
      <c r="LP128" s="19"/>
      <c r="LQ128" s="19"/>
      <c r="LR128" s="19"/>
      <c r="LS128" s="19"/>
      <c r="LT128" s="19"/>
      <c r="LU128" s="19"/>
      <c r="LV128" s="19"/>
      <c r="LW128" s="19"/>
      <c r="LX128" s="19"/>
      <c r="LY128" s="19"/>
      <c r="LZ128" s="19"/>
      <c r="MA128" s="19"/>
      <c r="MB128" s="19"/>
      <c r="MC128" s="19"/>
      <c r="MD128" s="19"/>
      <c r="ME128" s="19"/>
      <c r="MF128" s="19"/>
      <c r="MG128" s="19"/>
    </row>
    <row r="129" spans="1:345">
      <c r="A129" s="12" t="s">
        <v>618</v>
      </c>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v>0</v>
      </c>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19"/>
      <c r="IS129" s="19"/>
      <c r="IT129" s="19"/>
      <c r="IU129" s="19"/>
      <c r="IV129" s="19"/>
      <c r="IW129" s="19"/>
      <c r="IX129" s="19"/>
      <c r="IY129" s="19"/>
      <c r="IZ129" s="19"/>
      <c r="JA129" s="19"/>
      <c r="JB129" s="19"/>
      <c r="JC129" s="19"/>
      <c r="JD129" s="19"/>
      <c r="JE129" s="19"/>
      <c r="JF129" s="19"/>
      <c r="JG129" s="19"/>
      <c r="JH129" s="19"/>
      <c r="JI129" s="19"/>
      <c r="JJ129" s="19"/>
      <c r="JK129" s="19"/>
      <c r="JL129" s="32"/>
      <c r="JM129" s="32"/>
      <c r="JN129" s="32"/>
      <c r="JO129" s="32"/>
      <c r="JP129" s="32"/>
      <c r="JQ129" s="32"/>
      <c r="JR129" s="32"/>
      <c r="JS129" s="32"/>
      <c r="JT129" s="32"/>
      <c r="JU129" s="32"/>
      <c r="JV129" s="32"/>
      <c r="JW129" s="32"/>
      <c r="JX129" s="32"/>
      <c r="JY129" s="32"/>
      <c r="JZ129" s="32"/>
      <c r="KA129" s="32"/>
      <c r="KB129" s="32"/>
      <c r="KC129" s="32"/>
      <c r="KD129" s="19"/>
      <c r="KE129" s="19"/>
      <c r="KF129" s="19"/>
      <c r="KG129" s="19"/>
      <c r="KH129" s="19"/>
      <c r="KI129" s="19"/>
      <c r="KJ129" s="19"/>
      <c r="KK129" s="19"/>
      <c r="KL129" s="19"/>
      <c r="KM129" s="19"/>
      <c r="KN129" s="19"/>
      <c r="KO129" s="19"/>
      <c r="KP129" s="19"/>
      <c r="KQ129" s="19"/>
      <c r="KR129" s="19"/>
      <c r="KS129" s="19"/>
      <c r="KT129" s="19"/>
      <c r="KU129" s="19"/>
      <c r="KV129" s="19"/>
      <c r="KW129" s="19"/>
      <c r="KX129" s="19"/>
      <c r="KY129" s="19"/>
      <c r="KZ129" s="19"/>
      <c r="LA129" s="19"/>
      <c r="LB129" s="19"/>
      <c r="LH129" s="19"/>
      <c r="LI129" s="19"/>
      <c r="LJ129" s="19"/>
      <c r="LK129" s="19"/>
      <c r="LL129" s="19"/>
      <c r="LM129" s="19"/>
      <c r="LN129" s="19"/>
      <c r="LO129" s="19"/>
      <c r="LP129" s="19"/>
      <c r="LQ129" s="19"/>
      <c r="LR129" s="19"/>
      <c r="LS129" s="19"/>
      <c r="LT129" s="19"/>
      <c r="LU129" s="19"/>
      <c r="LV129" s="19"/>
      <c r="LW129" s="19"/>
      <c r="LX129" s="19"/>
      <c r="LY129" s="19"/>
      <c r="LZ129" s="19"/>
      <c r="MA129" s="19"/>
      <c r="MB129" s="19"/>
      <c r="MC129" s="19"/>
      <c r="MD129" s="19"/>
      <c r="ME129" s="19"/>
      <c r="MF129" s="19"/>
      <c r="MG129" s="19"/>
    </row>
    <row r="130" spans="1:345" s="3" customFormat="1">
      <c r="A130" s="3" t="s">
        <v>619</v>
      </c>
      <c r="B130" s="116">
        <f>B127+B128/20+B129/240</f>
        <v>0</v>
      </c>
      <c r="C130" s="116">
        <f t="shared" ref="C130:BN130" si="2753">C127+C128/20+C129/240</f>
        <v>0</v>
      </c>
      <c r="D130" s="116">
        <f t="shared" si="2753"/>
        <v>0</v>
      </c>
      <c r="E130" s="116">
        <f t="shared" si="2753"/>
        <v>0</v>
      </c>
      <c r="F130" s="116">
        <f t="shared" si="2753"/>
        <v>0</v>
      </c>
      <c r="G130" s="116">
        <f t="shared" si="2753"/>
        <v>0</v>
      </c>
      <c r="H130" s="116">
        <f t="shared" si="2753"/>
        <v>0</v>
      </c>
      <c r="I130" s="116">
        <f t="shared" si="2753"/>
        <v>0</v>
      </c>
      <c r="J130" s="116">
        <f t="shared" si="2753"/>
        <v>0</v>
      </c>
      <c r="K130" s="116">
        <f t="shared" si="2753"/>
        <v>0</v>
      </c>
      <c r="L130" s="116">
        <f t="shared" si="2753"/>
        <v>0</v>
      </c>
      <c r="M130" s="116">
        <f t="shared" si="2753"/>
        <v>0</v>
      </c>
      <c r="N130" s="116">
        <f t="shared" si="2753"/>
        <v>0</v>
      </c>
      <c r="O130" s="116">
        <f t="shared" si="2753"/>
        <v>0</v>
      </c>
      <c r="P130" s="116">
        <f t="shared" si="2753"/>
        <v>0</v>
      </c>
      <c r="Q130" s="116">
        <f t="shared" si="2753"/>
        <v>0</v>
      </c>
      <c r="R130" s="116">
        <f t="shared" si="2753"/>
        <v>0</v>
      </c>
      <c r="S130" s="116">
        <f t="shared" si="2753"/>
        <v>0</v>
      </c>
      <c r="T130" s="116">
        <f t="shared" si="2753"/>
        <v>0</v>
      </c>
      <c r="U130" s="116">
        <f t="shared" si="2753"/>
        <v>0</v>
      </c>
      <c r="V130" s="116">
        <f t="shared" si="2753"/>
        <v>0</v>
      </c>
      <c r="W130" s="116">
        <f t="shared" si="2753"/>
        <v>0</v>
      </c>
      <c r="X130" s="116">
        <f t="shared" si="2753"/>
        <v>0</v>
      </c>
      <c r="Y130" s="116">
        <f t="shared" si="2753"/>
        <v>0</v>
      </c>
      <c r="Z130" s="116">
        <f t="shared" si="2753"/>
        <v>0</v>
      </c>
      <c r="AA130" s="116">
        <f t="shared" si="2753"/>
        <v>0</v>
      </c>
      <c r="AB130" s="116">
        <f t="shared" si="2753"/>
        <v>0</v>
      </c>
      <c r="AC130" s="116">
        <f t="shared" si="2753"/>
        <v>0</v>
      </c>
      <c r="AD130" s="116">
        <f t="shared" si="2753"/>
        <v>0</v>
      </c>
      <c r="AE130" s="116">
        <f t="shared" si="2753"/>
        <v>0</v>
      </c>
      <c r="AF130" s="116">
        <f t="shared" si="2753"/>
        <v>0</v>
      </c>
      <c r="AG130" s="116">
        <f t="shared" si="2753"/>
        <v>0</v>
      </c>
      <c r="AH130" s="116">
        <f t="shared" si="2753"/>
        <v>0</v>
      </c>
      <c r="AI130" s="116">
        <f t="shared" si="2753"/>
        <v>0</v>
      </c>
      <c r="AJ130" s="116">
        <f t="shared" si="2753"/>
        <v>0</v>
      </c>
      <c r="AK130" s="116">
        <f t="shared" si="2753"/>
        <v>0</v>
      </c>
      <c r="AL130" s="116">
        <f t="shared" si="2753"/>
        <v>0</v>
      </c>
      <c r="AM130" s="116">
        <f t="shared" si="2753"/>
        <v>0</v>
      </c>
      <c r="AN130" s="116">
        <f t="shared" si="2753"/>
        <v>0</v>
      </c>
      <c r="AO130" s="116">
        <f t="shared" si="2753"/>
        <v>0</v>
      </c>
      <c r="AP130" s="116">
        <f t="shared" si="2753"/>
        <v>0</v>
      </c>
      <c r="AQ130" s="116">
        <f t="shared" si="2753"/>
        <v>0</v>
      </c>
      <c r="AR130" s="116">
        <f t="shared" si="2753"/>
        <v>0</v>
      </c>
      <c r="AS130" s="116">
        <f t="shared" si="2753"/>
        <v>0</v>
      </c>
      <c r="AT130" s="116">
        <f t="shared" si="2753"/>
        <v>0</v>
      </c>
      <c r="AU130" s="116">
        <f t="shared" si="2753"/>
        <v>0</v>
      </c>
      <c r="AV130" s="116">
        <f t="shared" si="2753"/>
        <v>0</v>
      </c>
      <c r="AW130" s="116">
        <f t="shared" si="2753"/>
        <v>0</v>
      </c>
      <c r="AX130" s="116">
        <f t="shared" si="2753"/>
        <v>0</v>
      </c>
      <c r="AY130" s="116">
        <f t="shared" si="2753"/>
        <v>0</v>
      </c>
      <c r="AZ130" s="116">
        <f t="shared" si="2753"/>
        <v>0</v>
      </c>
      <c r="BA130" s="116">
        <f t="shared" si="2753"/>
        <v>0</v>
      </c>
      <c r="BB130" s="116">
        <f t="shared" si="2753"/>
        <v>0</v>
      </c>
      <c r="BC130" s="116">
        <f t="shared" si="2753"/>
        <v>0</v>
      </c>
      <c r="BD130" s="116">
        <f t="shared" si="2753"/>
        <v>0</v>
      </c>
      <c r="BE130" s="116">
        <f t="shared" si="2753"/>
        <v>0</v>
      </c>
      <c r="BF130" s="116">
        <f t="shared" si="2753"/>
        <v>0</v>
      </c>
      <c r="BG130" s="116">
        <f t="shared" si="2753"/>
        <v>0</v>
      </c>
      <c r="BH130" s="116">
        <f t="shared" si="2753"/>
        <v>0</v>
      </c>
      <c r="BI130" s="116">
        <f t="shared" si="2753"/>
        <v>0</v>
      </c>
      <c r="BJ130" s="116">
        <f t="shared" si="2753"/>
        <v>0</v>
      </c>
      <c r="BK130" s="116">
        <f t="shared" si="2753"/>
        <v>0</v>
      </c>
      <c r="BL130" s="116">
        <f t="shared" si="2753"/>
        <v>0</v>
      </c>
      <c r="BM130" s="116">
        <f t="shared" si="2753"/>
        <v>0</v>
      </c>
      <c r="BN130" s="116">
        <f t="shared" si="2753"/>
        <v>0</v>
      </c>
      <c r="BO130" s="116">
        <f t="shared" ref="BO130:DZ130" si="2754">BO127+BO128/20+BO129/240</f>
        <v>0</v>
      </c>
      <c r="BP130" s="116">
        <f t="shared" si="2754"/>
        <v>0</v>
      </c>
      <c r="BQ130" s="116">
        <f t="shared" si="2754"/>
        <v>0</v>
      </c>
      <c r="BR130" s="116">
        <f t="shared" si="2754"/>
        <v>0</v>
      </c>
      <c r="BS130" s="116">
        <f t="shared" si="2754"/>
        <v>0</v>
      </c>
      <c r="BT130" s="116">
        <f t="shared" si="2754"/>
        <v>0</v>
      </c>
      <c r="BU130" s="116">
        <f t="shared" si="2754"/>
        <v>0</v>
      </c>
      <c r="BV130" s="116">
        <f t="shared" si="2754"/>
        <v>0</v>
      </c>
      <c r="BW130" s="116">
        <f t="shared" si="2754"/>
        <v>0</v>
      </c>
      <c r="BX130" s="116">
        <f t="shared" si="2754"/>
        <v>0</v>
      </c>
      <c r="BY130" s="116">
        <f t="shared" si="2754"/>
        <v>0</v>
      </c>
      <c r="BZ130" s="116">
        <f t="shared" si="2754"/>
        <v>0</v>
      </c>
      <c r="CA130" s="116">
        <f t="shared" si="2754"/>
        <v>0</v>
      </c>
      <c r="CB130" s="116">
        <f t="shared" si="2754"/>
        <v>0</v>
      </c>
      <c r="CC130" s="116">
        <f t="shared" si="2754"/>
        <v>0</v>
      </c>
      <c r="CD130" s="116">
        <f t="shared" si="2754"/>
        <v>0</v>
      </c>
      <c r="CE130" s="116">
        <f t="shared" si="2754"/>
        <v>0</v>
      </c>
      <c r="CF130" s="116">
        <f t="shared" si="2754"/>
        <v>0</v>
      </c>
      <c r="CG130" s="116">
        <f t="shared" si="2754"/>
        <v>0</v>
      </c>
      <c r="CH130" s="116">
        <f t="shared" si="2754"/>
        <v>0</v>
      </c>
      <c r="CI130" s="116">
        <f t="shared" si="2754"/>
        <v>0</v>
      </c>
      <c r="CJ130" s="116">
        <f t="shared" si="2754"/>
        <v>0</v>
      </c>
      <c r="CK130" s="116">
        <f t="shared" si="2754"/>
        <v>0</v>
      </c>
      <c r="CL130" s="116">
        <f t="shared" si="2754"/>
        <v>0</v>
      </c>
      <c r="CM130" s="116">
        <f t="shared" si="2754"/>
        <v>0</v>
      </c>
      <c r="CN130" s="116">
        <f t="shared" si="2754"/>
        <v>0</v>
      </c>
      <c r="CO130" s="116">
        <f t="shared" si="2754"/>
        <v>0</v>
      </c>
      <c r="CP130" s="116">
        <f t="shared" si="2754"/>
        <v>0</v>
      </c>
      <c r="CQ130" s="116">
        <f t="shared" si="2754"/>
        <v>0</v>
      </c>
      <c r="CR130" s="116">
        <f t="shared" si="2754"/>
        <v>0</v>
      </c>
      <c r="CS130" s="116">
        <f t="shared" si="2754"/>
        <v>0</v>
      </c>
      <c r="CT130" s="116">
        <f t="shared" si="2754"/>
        <v>0</v>
      </c>
      <c r="CU130" s="116">
        <f t="shared" si="2754"/>
        <v>0</v>
      </c>
      <c r="CV130" s="116">
        <f t="shared" si="2754"/>
        <v>0</v>
      </c>
      <c r="CW130" s="116">
        <f t="shared" si="2754"/>
        <v>0</v>
      </c>
      <c r="CX130" s="116">
        <f t="shared" si="2754"/>
        <v>0</v>
      </c>
      <c r="CY130" s="116">
        <f t="shared" si="2754"/>
        <v>0</v>
      </c>
      <c r="CZ130" s="116">
        <f t="shared" si="2754"/>
        <v>0</v>
      </c>
      <c r="DA130" s="116">
        <f t="shared" si="2754"/>
        <v>0</v>
      </c>
      <c r="DB130" s="116">
        <f t="shared" si="2754"/>
        <v>0</v>
      </c>
      <c r="DC130" s="116">
        <f t="shared" si="2754"/>
        <v>0</v>
      </c>
      <c r="DD130" s="116">
        <f t="shared" si="2754"/>
        <v>0</v>
      </c>
      <c r="DE130" s="116">
        <f t="shared" si="2754"/>
        <v>0</v>
      </c>
      <c r="DF130" s="116">
        <f t="shared" si="2754"/>
        <v>0</v>
      </c>
      <c r="DG130" s="116">
        <f t="shared" si="2754"/>
        <v>0</v>
      </c>
      <c r="DH130" s="116">
        <f t="shared" si="2754"/>
        <v>0</v>
      </c>
      <c r="DI130" s="116">
        <f t="shared" si="2754"/>
        <v>0</v>
      </c>
      <c r="DJ130" s="116">
        <f t="shared" si="2754"/>
        <v>0</v>
      </c>
      <c r="DK130" s="116">
        <f t="shared" si="2754"/>
        <v>0</v>
      </c>
      <c r="DL130" s="116">
        <f t="shared" si="2754"/>
        <v>0</v>
      </c>
      <c r="DM130" s="116">
        <f t="shared" si="2754"/>
        <v>0</v>
      </c>
      <c r="DN130" s="116">
        <f t="shared" si="2754"/>
        <v>0</v>
      </c>
      <c r="DO130" s="116">
        <f t="shared" si="2754"/>
        <v>0</v>
      </c>
      <c r="DP130" s="116">
        <f t="shared" si="2754"/>
        <v>0</v>
      </c>
      <c r="DQ130" s="116">
        <f t="shared" si="2754"/>
        <v>0</v>
      </c>
      <c r="DR130" s="116">
        <f t="shared" si="2754"/>
        <v>0</v>
      </c>
      <c r="DS130" s="116">
        <f t="shared" si="2754"/>
        <v>0</v>
      </c>
      <c r="DT130" s="116">
        <f t="shared" si="2754"/>
        <v>0</v>
      </c>
      <c r="DU130" s="116">
        <f t="shared" si="2754"/>
        <v>0</v>
      </c>
      <c r="DV130" s="116">
        <f t="shared" si="2754"/>
        <v>0</v>
      </c>
      <c r="DW130" s="116">
        <f t="shared" si="2754"/>
        <v>0</v>
      </c>
      <c r="DX130" s="116">
        <f t="shared" si="2754"/>
        <v>0</v>
      </c>
      <c r="DY130" s="116">
        <f t="shared" si="2754"/>
        <v>0</v>
      </c>
      <c r="DZ130" s="116">
        <f t="shared" si="2754"/>
        <v>0</v>
      </c>
      <c r="EA130" s="116">
        <f t="shared" ref="EA130:GL130" si="2755">EA127+EA128/20+EA129/240</f>
        <v>0</v>
      </c>
      <c r="EB130" s="116">
        <f t="shared" si="2755"/>
        <v>0</v>
      </c>
      <c r="EC130" s="116">
        <f t="shared" si="2755"/>
        <v>0</v>
      </c>
      <c r="ED130" s="116">
        <f t="shared" si="2755"/>
        <v>0</v>
      </c>
      <c r="EE130" s="116">
        <f t="shared" si="2755"/>
        <v>0</v>
      </c>
      <c r="EF130" s="116">
        <f t="shared" si="2755"/>
        <v>0</v>
      </c>
      <c r="EG130" s="116">
        <f t="shared" si="2755"/>
        <v>0</v>
      </c>
      <c r="EH130" s="116">
        <f t="shared" si="2755"/>
        <v>0</v>
      </c>
      <c r="EI130" s="116">
        <f t="shared" si="2755"/>
        <v>0</v>
      </c>
      <c r="EJ130" s="116">
        <f t="shared" si="2755"/>
        <v>0</v>
      </c>
      <c r="EK130" s="116">
        <f t="shared" si="2755"/>
        <v>0</v>
      </c>
      <c r="EL130" s="116">
        <f t="shared" si="2755"/>
        <v>0</v>
      </c>
      <c r="EM130" s="116">
        <f t="shared" si="2755"/>
        <v>0</v>
      </c>
      <c r="EN130" s="116">
        <f t="shared" si="2755"/>
        <v>0</v>
      </c>
      <c r="EO130" s="116">
        <f t="shared" si="2755"/>
        <v>0</v>
      </c>
      <c r="EP130" s="116">
        <f t="shared" si="2755"/>
        <v>0</v>
      </c>
      <c r="EQ130" s="116">
        <f t="shared" si="2755"/>
        <v>0</v>
      </c>
      <c r="ER130" s="116">
        <f t="shared" si="2755"/>
        <v>0</v>
      </c>
      <c r="ES130" s="116">
        <f t="shared" si="2755"/>
        <v>0</v>
      </c>
      <c r="ET130" s="116">
        <f t="shared" si="2755"/>
        <v>0</v>
      </c>
      <c r="EU130" s="116">
        <f t="shared" si="2755"/>
        <v>0</v>
      </c>
      <c r="EV130" s="116">
        <f t="shared" si="2755"/>
        <v>0</v>
      </c>
      <c r="EW130" s="116">
        <f t="shared" si="2755"/>
        <v>0</v>
      </c>
      <c r="EX130" s="116">
        <f t="shared" si="2755"/>
        <v>0</v>
      </c>
      <c r="EY130" s="116">
        <f t="shared" si="2755"/>
        <v>0</v>
      </c>
      <c r="EZ130" s="116">
        <f t="shared" si="2755"/>
        <v>0</v>
      </c>
      <c r="FA130" s="116">
        <f t="shared" si="2755"/>
        <v>0</v>
      </c>
      <c r="FB130" s="116">
        <f t="shared" si="2755"/>
        <v>0</v>
      </c>
      <c r="FC130" s="116">
        <f t="shared" si="2755"/>
        <v>0</v>
      </c>
      <c r="FD130" s="116">
        <f t="shared" si="2755"/>
        <v>0</v>
      </c>
      <c r="FE130" s="116">
        <f t="shared" si="2755"/>
        <v>0</v>
      </c>
      <c r="FF130" s="116">
        <f t="shared" si="2755"/>
        <v>0</v>
      </c>
      <c r="FG130" s="116">
        <f t="shared" si="2755"/>
        <v>0</v>
      </c>
      <c r="FH130" s="116">
        <f t="shared" si="2755"/>
        <v>0</v>
      </c>
      <c r="FI130" s="116">
        <f t="shared" si="2755"/>
        <v>0</v>
      </c>
      <c r="FJ130" s="116">
        <f t="shared" si="2755"/>
        <v>0</v>
      </c>
      <c r="FK130" s="116">
        <f t="shared" si="2755"/>
        <v>0</v>
      </c>
      <c r="FL130" s="116">
        <f t="shared" si="2755"/>
        <v>0</v>
      </c>
      <c r="FM130" s="116">
        <f t="shared" si="2755"/>
        <v>0</v>
      </c>
      <c r="FN130" s="116">
        <f t="shared" si="2755"/>
        <v>0</v>
      </c>
      <c r="FO130" s="116">
        <f t="shared" si="2755"/>
        <v>0</v>
      </c>
      <c r="FP130" s="116">
        <f t="shared" si="2755"/>
        <v>0</v>
      </c>
      <c r="FQ130" s="116">
        <f t="shared" si="2755"/>
        <v>0</v>
      </c>
      <c r="FR130" s="116">
        <f t="shared" si="2755"/>
        <v>0</v>
      </c>
      <c r="FS130" s="116">
        <f t="shared" si="2755"/>
        <v>0</v>
      </c>
      <c r="FT130" s="116">
        <f t="shared" si="2755"/>
        <v>0</v>
      </c>
      <c r="FU130" s="116">
        <f t="shared" si="2755"/>
        <v>0</v>
      </c>
      <c r="FV130" s="116">
        <f t="shared" si="2755"/>
        <v>0</v>
      </c>
      <c r="FW130" s="116">
        <f t="shared" si="2755"/>
        <v>0</v>
      </c>
      <c r="FX130" s="116">
        <f t="shared" si="2755"/>
        <v>0</v>
      </c>
      <c r="FY130" s="116">
        <f t="shared" si="2755"/>
        <v>0</v>
      </c>
      <c r="FZ130" s="116">
        <f t="shared" si="2755"/>
        <v>0</v>
      </c>
      <c r="GA130" s="116">
        <f t="shared" si="2755"/>
        <v>0</v>
      </c>
      <c r="GB130" s="116">
        <f t="shared" si="2755"/>
        <v>0</v>
      </c>
      <c r="GC130" s="116">
        <f t="shared" si="2755"/>
        <v>0</v>
      </c>
      <c r="GD130" s="116">
        <f t="shared" si="2755"/>
        <v>0</v>
      </c>
      <c r="GE130" s="116">
        <f t="shared" si="2755"/>
        <v>0</v>
      </c>
      <c r="GF130" s="116">
        <f t="shared" si="2755"/>
        <v>0</v>
      </c>
      <c r="GG130" s="116">
        <f t="shared" si="2755"/>
        <v>0</v>
      </c>
      <c r="GH130" s="116">
        <f t="shared" si="2755"/>
        <v>0</v>
      </c>
      <c r="GI130" s="116">
        <f t="shared" si="2755"/>
        <v>0</v>
      </c>
      <c r="GJ130" s="116">
        <f t="shared" si="2755"/>
        <v>0</v>
      </c>
      <c r="GK130" s="116">
        <f t="shared" si="2755"/>
        <v>0</v>
      </c>
      <c r="GL130" s="116">
        <f t="shared" si="2755"/>
        <v>0</v>
      </c>
      <c r="GM130" s="116">
        <f t="shared" ref="GM130:HR130" si="2756">GM127+GM128/20+GM129/240</f>
        <v>0</v>
      </c>
      <c r="GN130" s="116">
        <f t="shared" si="2756"/>
        <v>0</v>
      </c>
      <c r="GO130" s="116">
        <f t="shared" si="2756"/>
        <v>0</v>
      </c>
      <c r="GP130" s="116">
        <f t="shared" si="2756"/>
        <v>0</v>
      </c>
      <c r="GQ130" s="116">
        <f t="shared" si="2756"/>
        <v>0</v>
      </c>
      <c r="GR130" s="116">
        <f t="shared" si="2756"/>
        <v>0</v>
      </c>
      <c r="GS130" s="116">
        <f t="shared" si="2756"/>
        <v>0</v>
      </c>
      <c r="GT130" s="116">
        <f t="shared" si="2756"/>
        <v>0</v>
      </c>
      <c r="GU130" s="116">
        <f t="shared" si="2756"/>
        <v>0</v>
      </c>
      <c r="GV130" s="116">
        <f t="shared" si="2756"/>
        <v>0</v>
      </c>
      <c r="GW130" s="116">
        <f t="shared" si="2756"/>
        <v>17.5</v>
      </c>
      <c r="GX130" s="116">
        <f t="shared" si="2756"/>
        <v>0</v>
      </c>
      <c r="GY130" s="116">
        <f t="shared" si="2756"/>
        <v>0</v>
      </c>
      <c r="GZ130" s="116">
        <f t="shared" si="2756"/>
        <v>0</v>
      </c>
      <c r="HA130" s="116">
        <f t="shared" si="2756"/>
        <v>0</v>
      </c>
      <c r="HB130" s="116">
        <f t="shared" si="2756"/>
        <v>0</v>
      </c>
      <c r="HC130" s="116">
        <f t="shared" si="2756"/>
        <v>0</v>
      </c>
      <c r="HD130" s="116">
        <f t="shared" si="2756"/>
        <v>0</v>
      </c>
      <c r="HE130" s="116">
        <f t="shared" si="2756"/>
        <v>0</v>
      </c>
      <c r="HF130" s="116">
        <f t="shared" si="2756"/>
        <v>0</v>
      </c>
      <c r="HG130" s="116">
        <f t="shared" si="2756"/>
        <v>0</v>
      </c>
      <c r="HH130" s="116">
        <f t="shared" si="2756"/>
        <v>0</v>
      </c>
      <c r="HI130" s="116">
        <f t="shared" si="2756"/>
        <v>0</v>
      </c>
      <c r="HJ130" s="116">
        <f t="shared" si="2756"/>
        <v>0</v>
      </c>
      <c r="HK130" s="116">
        <f t="shared" si="2756"/>
        <v>0</v>
      </c>
      <c r="HL130" s="116">
        <f t="shared" si="2756"/>
        <v>0</v>
      </c>
      <c r="HM130" s="116">
        <f t="shared" si="2756"/>
        <v>0</v>
      </c>
      <c r="HN130" s="116">
        <f t="shared" ref="HN130:HO130" si="2757">HN127+HN128/20+HN129/240</f>
        <v>0</v>
      </c>
      <c r="HO130" s="116">
        <f t="shared" si="2757"/>
        <v>0</v>
      </c>
      <c r="HP130" s="116">
        <f t="shared" ref="HP130" si="2758">HP127+HP128/20+HP129/240</f>
        <v>0</v>
      </c>
      <c r="HQ130" s="116">
        <f t="shared" si="2756"/>
        <v>0</v>
      </c>
      <c r="HR130" s="116">
        <f t="shared" si="2756"/>
        <v>0</v>
      </c>
      <c r="HS130" s="116">
        <f t="shared" ref="HS130:HT130" si="2759">HS127+HS128/20+HS129/240</f>
        <v>0</v>
      </c>
      <c r="HT130" s="116">
        <f t="shared" si="2759"/>
        <v>0</v>
      </c>
      <c r="HU130" s="116">
        <f t="shared" ref="HU130:HV130" si="2760">HU127+HU128/20+HU129/240</f>
        <v>0</v>
      </c>
      <c r="HV130" s="116">
        <f t="shared" si="2760"/>
        <v>0</v>
      </c>
      <c r="HW130" s="116">
        <f t="shared" ref="HW130:HX130" si="2761">HW127+HW128/20+HW129/240</f>
        <v>0</v>
      </c>
      <c r="HX130" s="116">
        <f t="shared" si="2761"/>
        <v>0</v>
      </c>
      <c r="HY130" s="116">
        <f t="shared" ref="HY130:HZ130" si="2762">HY127+HY128/20+HY129/240</f>
        <v>0</v>
      </c>
      <c r="HZ130" s="116">
        <f t="shared" si="2762"/>
        <v>0</v>
      </c>
      <c r="IA130" s="116">
        <f t="shared" ref="IA130:IB130" si="2763">IA127+IA128/20+IA129/240</f>
        <v>0</v>
      </c>
      <c r="IB130" s="116">
        <f t="shared" si="2763"/>
        <v>0</v>
      </c>
      <c r="IC130" s="116">
        <f t="shared" ref="IC130:ID130" si="2764">IC127+IC128/20+IC129/240</f>
        <v>0</v>
      </c>
      <c r="ID130" s="116">
        <f t="shared" si="2764"/>
        <v>0</v>
      </c>
      <c r="IE130" s="116">
        <f t="shared" ref="IE130:IF130" si="2765">IE127+IE128/20+IE129/240</f>
        <v>0</v>
      </c>
      <c r="IF130" s="116">
        <f t="shared" si="2765"/>
        <v>0</v>
      </c>
      <c r="IG130" s="116">
        <f t="shared" ref="IG130:IH130" si="2766">IG127+IG128/20+IG129/240</f>
        <v>0</v>
      </c>
      <c r="IH130" s="116">
        <f t="shared" si="2766"/>
        <v>0</v>
      </c>
      <c r="II130" s="116">
        <f t="shared" ref="II130:IJ130" si="2767">II127+II128/20+II129/240</f>
        <v>0</v>
      </c>
      <c r="IJ130" s="116">
        <f t="shared" si="2767"/>
        <v>0</v>
      </c>
      <c r="IK130" s="116">
        <f t="shared" ref="IK130:IL130" si="2768">IK127+IK128/20+IK129/240</f>
        <v>0</v>
      </c>
      <c r="IL130" s="116">
        <f t="shared" si="2768"/>
        <v>0</v>
      </c>
      <c r="IM130" s="116">
        <f t="shared" ref="IM130:IN130" si="2769">IM127+IM128/20+IM129/240</f>
        <v>0</v>
      </c>
      <c r="IN130" s="116">
        <f t="shared" si="2769"/>
        <v>0</v>
      </c>
      <c r="IO130" s="116">
        <f t="shared" ref="IO130:IP130" si="2770">IO127+IO128/20+IO129/240</f>
        <v>0</v>
      </c>
      <c r="IP130" s="116">
        <f t="shared" si="2770"/>
        <v>0</v>
      </c>
      <c r="IQ130" s="116">
        <f t="shared" ref="IQ130:IR130" si="2771">IQ127+IQ128/20+IQ129/240</f>
        <v>0</v>
      </c>
      <c r="IR130" s="116">
        <f t="shared" si="2771"/>
        <v>0</v>
      </c>
      <c r="IS130" s="116">
        <f t="shared" ref="IS130:IT130" si="2772">IS127+IS128/20+IS129/240</f>
        <v>0</v>
      </c>
      <c r="IT130" s="116">
        <f t="shared" si="2772"/>
        <v>0</v>
      </c>
      <c r="IU130" s="116">
        <f t="shared" ref="IU130:IV130" si="2773">IU127+IU128/20+IU129/240</f>
        <v>0</v>
      </c>
      <c r="IV130" s="116">
        <f t="shared" si="2773"/>
        <v>0</v>
      </c>
      <c r="IW130" s="116">
        <f t="shared" ref="IW130:IX130" si="2774">IW127+IW128/20+IW129/240</f>
        <v>0</v>
      </c>
      <c r="IX130" s="116">
        <f t="shared" si="2774"/>
        <v>0</v>
      </c>
      <c r="IY130" s="116">
        <f t="shared" ref="IY130:LJ130" si="2775">IY127+IY128/20+IY129/240</f>
        <v>0</v>
      </c>
      <c r="IZ130" s="116">
        <f t="shared" si="2775"/>
        <v>0</v>
      </c>
      <c r="JA130" s="116">
        <f t="shared" ref="JA130:JB130" si="2776">JA127+JA128/20+JA129/240</f>
        <v>0</v>
      </c>
      <c r="JB130" s="116">
        <f t="shared" si="2776"/>
        <v>0</v>
      </c>
      <c r="JC130" s="116">
        <f t="shared" ref="JC130:JD130" si="2777">JC127+JC128/20+JC129/240</f>
        <v>0</v>
      </c>
      <c r="JD130" s="116">
        <f t="shared" si="2777"/>
        <v>0</v>
      </c>
      <c r="JE130" s="116">
        <f t="shared" ref="JE130:JF130" si="2778">JE127+JE128/20+JE129/240</f>
        <v>0</v>
      </c>
      <c r="JF130" s="116">
        <f t="shared" si="2778"/>
        <v>0</v>
      </c>
      <c r="JG130" s="116">
        <f t="shared" ref="JG130:JH130" si="2779">JG127+JG128/20+JG129/240</f>
        <v>0</v>
      </c>
      <c r="JH130" s="116">
        <f t="shared" si="2779"/>
        <v>0</v>
      </c>
      <c r="JI130" s="116">
        <f t="shared" ref="JI130:JJ130" si="2780">JI127+JI128/20+JI129/240</f>
        <v>0</v>
      </c>
      <c r="JJ130" s="116">
        <f t="shared" si="2780"/>
        <v>0</v>
      </c>
      <c r="JK130" s="116">
        <f t="shared" ref="JK130" si="2781">JK127+JK128/20+JK129/240</f>
        <v>0</v>
      </c>
      <c r="JL130" s="116">
        <v>0</v>
      </c>
      <c r="JM130" s="116">
        <v>0</v>
      </c>
      <c r="JN130" s="116">
        <v>0</v>
      </c>
      <c r="JO130" s="116">
        <v>0</v>
      </c>
      <c r="JP130" s="116">
        <v>0</v>
      </c>
      <c r="JQ130" s="116">
        <v>0</v>
      </c>
      <c r="JR130" s="116">
        <v>0</v>
      </c>
      <c r="JS130" s="116">
        <v>0</v>
      </c>
      <c r="JT130" s="116">
        <v>0</v>
      </c>
      <c r="JU130" s="116">
        <v>0</v>
      </c>
      <c r="JV130" s="116">
        <v>0</v>
      </c>
      <c r="JW130" s="116">
        <v>0</v>
      </c>
      <c r="JX130" s="116">
        <v>0</v>
      </c>
      <c r="JY130" s="116">
        <v>0</v>
      </c>
      <c r="JZ130" s="116">
        <v>0</v>
      </c>
      <c r="KA130" s="116">
        <v>0</v>
      </c>
      <c r="KB130" s="116">
        <v>0</v>
      </c>
      <c r="KC130" s="116">
        <v>0</v>
      </c>
      <c r="KD130" s="116">
        <f t="shared" si="2775"/>
        <v>0</v>
      </c>
      <c r="KE130" s="116">
        <f t="shared" ref="KE130:KF130" si="2782">KE127+KE128/20+KE129/240</f>
        <v>0</v>
      </c>
      <c r="KF130" s="116">
        <f t="shared" si="2782"/>
        <v>0</v>
      </c>
      <c r="KG130" s="116">
        <f t="shared" ref="KG130:KH130" si="2783">KG127+KG128/20+KG129/240</f>
        <v>0</v>
      </c>
      <c r="KH130" s="116">
        <f t="shared" si="2783"/>
        <v>0</v>
      </c>
      <c r="KI130" s="116">
        <f t="shared" ref="KI130:KJ130" si="2784">KI127+KI128/20+KI129/240</f>
        <v>0</v>
      </c>
      <c r="KJ130" s="116">
        <f t="shared" si="2784"/>
        <v>0</v>
      </c>
      <c r="KK130" s="116">
        <f t="shared" ref="KK130" si="2785">KK127+KK128/20+KK129/240</f>
        <v>0</v>
      </c>
      <c r="KL130" s="116">
        <f t="shared" si="2775"/>
        <v>0</v>
      </c>
      <c r="KM130" s="116">
        <f t="shared" ref="KM130:KN130" si="2786">KM127+KM128/20+KM129/240</f>
        <v>0</v>
      </c>
      <c r="KN130" s="116">
        <f t="shared" si="2786"/>
        <v>0</v>
      </c>
      <c r="KO130" s="116">
        <f t="shared" ref="KO130:KP130" si="2787">KO127+KO128/20+KO129/240</f>
        <v>0</v>
      </c>
      <c r="KP130" s="116">
        <f t="shared" si="2787"/>
        <v>0</v>
      </c>
      <c r="KQ130" s="116">
        <f t="shared" ref="KQ130:KR130" si="2788">KQ127+KQ128/20+KQ129/240</f>
        <v>0</v>
      </c>
      <c r="KR130" s="116">
        <f t="shared" si="2788"/>
        <v>0</v>
      </c>
      <c r="KS130" s="116">
        <f t="shared" ref="KS130:KT130" si="2789">KS127+KS128/20+KS129/240</f>
        <v>0</v>
      </c>
      <c r="KT130" s="116">
        <f t="shared" si="2789"/>
        <v>0</v>
      </c>
      <c r="KU130" s="116">
        <f t="shared" ref="KU130:KV130" si="2790">KU127+KU128/20+KU129/240</f>
        <v>0</v>
      </c>
      <c r="KV130" s="116">
        <f t="shared" si="2790"/>
        <v>0</v>
      </c>
      <c r="KW130" s="116">
        <f t="shared" ref="KW130:KX130" si="2791">KW127+KW128/20+KW129/240</f>
        <v>0</v>
      </c>
      <c r="KX130" s="116">
        <f t="shared" si="2791"/>
        <v>0</v>
      </c>
      <c r="KY130" s="116">
        <f t="shared" ref="KY130:KZ130" si="2792">KY127+KY128/20+KY129/240</f>
        <v>0</v>
      </c>
      <c r="KZ130" s="116">
        <f t="shared" si="2792"/>
        <v>0</v>
      </c>
      <c r="LA130" s="116">
        <f t="shared" ref="LA130:LB130" si="2793">LA127+LA128/20+LA129/240</f>
        <v>0</v>
      </c>
      <c r="LB130" s="116">
        <f t="shared" si="2793"/>
        <v>0</v>
      </c>
      <c r="LC130" s="116">
        <f t="shared" si="2775"/>
        <v>0</v>
      </c>
      <c r="LD130" s="116">
        <f t="shared" si="2775"/>
        <v>0</v>
      </c>
      <c r="LE130" s="116">
        <f t="shared" si="2775"/>
        <v>0</v>
      </c>
      <c r="LF130" s="116">
        <f t="shared" si="2775"/>
        <v>0</v>
      </c>
      <c r="LG130" s="116">
        <f t="shared" si="2775"/>
        <v>0</v>
      </c>
      <c r="LH130" s="116">
        <f t="shared" si="2775"/>
        <v>0</v>
      </c>
      <c r="LI130" s="116">
        <f t="shared" si="2775"/>
        <v>0</v>
      </c>
      <c r="LJ130" s="116">
        <f t="shared" si="2775"/>
        <v>0</v>
      </c>
      <c r="LK130" s="116">
        <f t="shared" ref="LK130:MG130" si="2794">LK127+LK128/20+LK129/240</f>
        <v>0</v>
      </c>
      <c r="LL130" s="116">
        <f t="shared" si="2794"/>
        <v>0</v>
      </c>
      <c r="LM130" s="116">
        <f t="shared" si="2794"/>
        <v>0</v>
      </c>
      <c r="LN130" s="116">
        <f t="shared" si="2794"/>
        <v>0</v>
      </c>
      <c r="LO130" s="116">
        <f t="shared" si="2794"/>
        <v>0</v>
      </c>
      <c r="LP130" s="116">
        <f t="shared" si="2794"/>
        <v>0</v>
      </c>
      <c r="LQ130" s="116">
        <f t="shared" si="2794"/>
        <v>0</v>
      </c>
      <c r="LR130" s="116">
        <f t="shared" si="2794"/>
        <v>0</v>
      </c>
      <c r="LS130" s="116">
        <f t="shared" si="2794"/>
        <v>0</v>
      </c>
      <c r="LT130" s="116">
        <f t="shared" si="2794"/>
        <v>0</v>
      </c>
      <c r="LU130" s="116">
        <f t="shared" si="2794"/>
        <v>0</v>
      </c>
      <c r="LV130" s="116">
        <f t="shared" si="2794"/>
        <v>0</v>
      </c>
      <c r="LW130" s="116">
        <f t="shared" si="2794"/>
        <v>0</v>
      </c>
      <c r="LX130" s="116">
        <f t="shared" si="2794"/>
        <v>0</v>
      </c>
      <c r="LY130" s="116">
        <f t="shared" si="2794"/>
        <v>0</v>
      </c>
      <c r="LZ130" s="116">
        <f t="shared" si="2794"/>
        <v>0</v>
      </c>
      <c r="MA130" s="116">
        <f t="shared" si="2794"/>
        <v>0</v>
      </c>
      <c r="MB130" s="116">
        <f t="shared" si="2794"/>
        <v>0</v>
      </c>
      <c r="MC130" s="116">
        <f t="shared" si="2794"/>
        <v>0</v>
      </c>
      <c r="MD130" s="116">
        <f t="shared" si="2794"/>
        <v>0</v>
      </c>
      <c r="ME130" s="116">
        <f t="shared" si="2794"/>
        <v>0</v>
      </c>
      <c r="MF130" s="116">
        <f t="shared" si="2794"/>
        <v>0</v>
      </c>
      <c r="MG130" s="116">
        <f t="shared" si="2794"/>
        <v>0</v>
      </c>
    </row>
    <row r="131" spans="1:345">
      <c r="A131" s="12" t="s">
        <v>621</v>
      </c>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v>129</v>
      </c>
      <c r="GY131" s="19">
        <v>143</v>
      </c>
      <c r="GZ131" s="19">
        <v>307</v>
      </c>
      <c r="HA131" s="19">
        <v>318</v>
      </c>
      <c r="HB131" s="19">
        <v>318</v>
      </c>
      <c r="HC131" s="19"/>
      <c r="HD131" s="19">
        <v>318</v>
      </c>
      <c r="HE131" s="19">
        <v>318</v>
      </c>
      <c r="HF131" s="19">
        <v>318</v>
      </c>
      <c r="HG131" s="19">
        <v>318</v>
      </c>
      <c r="HH131" s="19">
        <v>318</v>
      </c>
      <c r="HI131" s="19">
        <v>318</v>
      </c>
      <c r="HJ131" s="19">
        <v>318</v>
      </c>
      <c r="HK131" s="19">
        <v>318</v>
      </c>
      <c r="HL131" s="19">
        <v>318</v>
      </c>
      <c r="HM131" s="19">
        <v>318</v>
      </c>
      <c r="HN131" s="19">
        <v>318</v>
      </c>
      <c r="HO131" s="19">
        <v>318</v>
      </c>
      <c r="HP131" s="19">
        <v>318</v>
      </c>
      <c r="HQ131" s="19"/>
      <c r="HR131" s="19">
        <v>318</v>
      </c>
      <c r="HS131" s="19">
        <v>318</v>
      </c>
      <c r="HT131" s="19">
        <v>318</v>
      </c>
      <c r="HU131" s="19">
        <v>318</v>
      </c>
      <c r="HV131" s="19">
        <v>318</v>
      </c>
      <c r="HW131" s="19">
        <v>318</v>
      </c>
      <c r="HX131" s="19">
        <v>318</v>
      </c>
      <c r="HY131" s="19">
        <v>318</v>
      </c>
      <c r="HZ131" s="19">
        <v>318</v>
      </c>
      <c r="IA131" s="19">
        <v>318</v>
      </c>
      <c r="IB131" s="19">
        <v>318</v>
      </c>
      <c r="IC131" s="19">
        <v>318</v>
      </c>
      <c r="ID131" s="19">
        <v>318</v>
      </c>
      <c r="IE131" s="19">
        <v>318</v>
      </c>
      <c r="IF131" s="19">
        <v>318</v>
      </c>
      <c r="IG131" s="19">
        <v>318</v>
      </c>
      <c r="IH131" s="19">
        <v>318</v>
      </c>
      <c r="II131" s="19">
        <v>318</v>
      </c>
      <c r="IJ131" s="19">
        <v>318</v>
      </c>
      <c r="IK131" s="19">
        <v>318</v>
      </c>
      <c r="IL131" s="19">
        <v>318</v>
      </c>
      <c r="IM131" s="19">
        <v>318</v>
      </c>
      <c r="IN131" s="19">
        <v>318</v>
      </c>
      <c r="IO131" s="19">
        <v>318</v>
      </c>
      <c r="IP131" s="19">
        <v>318</v>
      </c>
      <c r="IQ131" s="19">
        <v>318</v>
      </c>
      <c r="IR131" s="19">
        <v>318</v>
      </c>
      <c r="IS131" s="19">
        <v>318</v>
      </c>
      <c r="IT131" s="19">
        <v>318</v>
      </c>
      <c r="IU131" s="19">
        <v>318</v>
      </c>
      <c r="IV131" s="19">
        <v>318</v>
      </c>
      <c r="IW131" s="19">
        <v>318</v>
      </c>
      <c r="IX131" s="19">
        <v>318</v>
      </c>
      <c r="IY131" s="19"/>
      <c r="IZ131" s="19">
        <v>318</v>
      </c>
      <c r="JA131" s="19">
        <v>318</v>
      </c>
      <c r="JB131" s="19">
        <v>318</v>
      </c>
      <c r="JC131" s="19">
        <v>318</v>
      </c>
      <c r="JD131" s="19">
        <v>318</v>
      </c>
      <c r="JE131" s="19">
        <v>318</v>
      </c>
      <c r="JF131" s="19">
        <v>318</v>
      </c>
      <c r="JG131" s="19">
        <v>318</v>
      </c>
      <c r="JH131" s="19">
        <v>318</v>
      </c>
      <c r="JI131" s="19">
        <v>318</v>
      </c>
      <c r="JJ131" s="19">
        <v>318</v>
      </c>
      <c r="JK131" s="19">
        <v>318</v>
      </c>
      <c r="JL131" s="32">
        <v>318</v>
      </c>
      <c r="JM131" s="32">
        <v>318</v>
      </c>
      <c r="JN131" s="32">
        <v>318</v>
      </c>
      <c r="JO131" s="32">
        <v>318</v>
      </c>
      <c r="JP131" s="32">
        <v>318</v>
      </c>
      <c r="JQ131" s="32">
        <v>318</v>
      </c>
      <c r="JR131" s="32">
        <v>318</v>
      </c>
      <c r="JS131" s="32">
        <v>318</v>
      </c>
      <c r="JT131" s="32">
        <v>318</v>
      </c>
      <c r="JU131" s="32">
        <v>318</v>
      </c>
      <c r="JV131" s="32">
        <v>318</v>
      </c>
      <c r="JW131" s="32">
        <v>318</v>
      </c>
      <c r="JX131" s="32">
        <v>318</v>
      </c>
      <c r="JY131" s="32">
        <v>318</v>
      </c>
      <c r="JZ131" s="32">
        <v>318</v>
      </c>
      <c r="KA131" s="32">
        <v>318</v>
      </c>
      <c r="KB131" s="32">
        <v>318</v>
      </c>
      <c r="KC131" s="32">
        <v>318</v>
      </c>
      <c r="KD131" s="32"/>
      <c r="KE131" s="32"/>
      <c r="KF131" s="32"/>
      <c r="KG131" s="32"/>
      <c r="KH131" s="32"/>
      <c r="KI131" s="32"/>
      <c r="KJ131" s="32"/>
      <c r="KK131" s="32"/>
      <c r="KL131" s="19"/>
      <c r="KM131" s="19"/>
      <c r="KN131" s="19"/>
      <c r="KO131" s="19"/>
      <c r="KP131" s="19"/>
      <c r="KQ131" s="19"/>
      <c r="KR131" s="19"/>
      <c r="KS131" s="19"/>
      <c r="KT131" s="19"/>
      <c r="KU131" s="19"/>
      <c r="KV131" s="19"/>
      <c r="KW131" s="19"/>
      <c r="KX131" s="19"/>
      <c r="KY131" s="19"/>
      <c r="KZ131" s="19"/>
      <c r="LA131" s="19"/>
      <c r="LB131" s="19"/>
      <c r="LH131" s="19"/>
      <c r="LI131" s="19"/>
      <c r="LJ131" s="19"/>
      <c r="LK131" s="19"/>
      <c r="LL131" s="19"/>
      <c r="LM131" s="19"/>
      <c r="LN131" s="19"/>
      <c r="LO131" s="19"/>
      <c r="LP131" s="19"/>
      <c r="LQ131" s="19"/>
      <c r="LR131" s="19"/>
      <c r="LS131" s="19"/>
      <c r="LT131" s="19"/>
      <c r="LU131" s="19"/>
      <c r="LV131" s="19"/>
      <c r="LW131" s="19"/>
      <c r="LX131" s="19"/>
      <c r="LY131" s="19"/>
      <c r="LZ131" s="19"/>
      <c r="MA131" s="19"/>
      <c r="MB131" s="19"/>
      <c r="MC131" s="19"/>
      <c r="MD131" s="19"/>
      <c r="ME131" s="19"/>
      <c r="MF131" s="19"/>
      <c r="MG131" s="19"/>
    </row>
    <row r="132" spans="1:345">
      <c r="A132" s="12" t="s">
        <v>622</v>
      </c>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v>18</v>
      </c>
      <c r="GY132" s="19">
        <v>19</v>
      </c>
      <c r="GZ132" s="19">
        <v>14</v>
      </c>
      <c r="HA132" s="19">
        <v>9</v>
      </c>
      <c r="HB132" s="19">
        <v>9</v>
      </c>
      <c r="HC132" s="19"/>
      <c r="HD132" s="19">
        <v>9</v>
      </c>
      <c r="HE132" s="19">
        <v>9</v>
      </c>
      <c r="HF132" s="19">
        <v>9</v>
      </c>
      <c r="HG132" s="19">
        <v>9</v>
      </c>
      <c r="HH132" s="19">
        <v>9</v>
      </c>
      <c r="HI132" s="19">
        <v>9</v>
      </c>
      <c r="HJ132" s="19">
        <v>9</v>
      </c>
      <c r="HK132" s="19">
        <v>9</v>
      </c>
      <c r="HL132" s="19">
        <v>9</v>
      </c>
      <c r="HM132" s="19">
        <v>9</v>
      </c>
      <c r="HN132" s="19">
        <v>9</v>
      </c>
      <c r="HO132" s="19">
        <v>9</v>
      </c>
      <c r="HP132" s="19">
        <v>9</v>
      </c>
      <c r="HQ132" s="19"/>
      <c r="HR132" s="19">
        <v>9</v>
      </c>
      <c r="HS132" s="19">
        <v>9</v>
      </c>
      <c r="HT132" s="19">
        <v>9</v>
      </c>
      <c r="HU132" s="19">
        <v>9</v>
      </c>
      <c r="HV132" s="19">
        <v>9</v>
      </c>
      <c r="HW132" s="19">
        <v>9</v>
      </c>
      <c r="HX132" s="19">
        <v>9</v>
      </c>
      <c r="HY132" s="19">
        <v>9</v>
      </c>
      <c r="HZ132" s="19">
        <v>9</v>
      </c>
      <c r="IA132" s="19">
        <v>9</v>
      </c>
      <c r="IB132" s="19">
        <v>9</v>
      </c>
      <c r="IC132" s="19">
        <v>9</v>
      </c>
      <c r="ID132" s="19">
        <v>9</v>
      </c>
      <c r="IE132" s="19">
        <v>9</v>
      </c>
      <c r="IF132" s="19">
        <v>9</v>
      </c>
      <c r="IG132" s="19">
        <v>9</v>
      </c>
      <c r="IH132" s="19">
        <v>9</v>
      </c>
      <c r="II132" s="19">
        <v>9</v>
      </c>
      <c r="IJ132" s="19">
        <v>9</v>
      </c>
      <c r="IK132" s="19">
        <v>9</v>
      </c>
      <c r="IL132" s="19">
        <v>9</v>
      </c>
      <c r="IM132" s="19">
        <v>9</v>
      </c>
      <c r="IN132" s="19">
        <v>9</v>
      </c>
      <c r="IO132" s="19">
        <v>9</v>
      </c>
      <c r="IP132" s="19">
        <v>9</v>
      </c>
      <c r="IQ132" s="19">
        <v>9</v>
      </c>
      <c r="IR132" s="19">
        <v>9</v>
      </c>
      <c r="IS132" s="19">
        <v>9</v>
      </c>
      <c r="IT132" s="19">
        <v>9</v>
      </c>
      <c r="IU132" s="19">
        <v>9</v>
      </c>
      <c r="IV132" s="19">
        <v>9</v>
      </c>
      <c r="IW132" s="19">
        <v>9</v>
      </c>
      <c r="IX132" s="19">
        <v>9</v>
      </c>
      <c r="IY132" s="19"/>
      <c r="IZ132" s="19">
        <v>9</v>
      </c>
      <c r="JA132" s="19">
        <v>9</v>
      </c>
      <c r="JB132" s="19">
        <v>9</v>
      </c>
      <c r="JC132" s="19">
        <v>9</v>
      </c>
      <c r="JD132" s="19">
        <v>9</v>
      </c>
      <c r="JE132" s="19">
        <v>9</v>
      </c>
      <c r="JF132" s="19">
        <v>9</v>
      </c>
      <c r="JG132" s="19">
        <v>9</v>
      </c>
      <c r="JH132" s="19">
        <v>9</v>
      </c>
      <c r="JI132" s="19">
        <v>9</v>
      </c>
      <c r="JJ132" s="19">
        <v>9</v>
      </c>
      <c r="JK132" s="19">
        <v>9</v>
      </c>
      <c r="JL132" s="32">
        <v>9</v>
      </c>
      <c r="JM132" s="32">
        <v>9</v>
      </c>
      <c r="JN132" s="32">
        <v>9</v>
      </c>
      <c r="JO132" s="32">
        <v>9</v>
      </c>
      <c r="JP132" s="32">
        <v>9</v>
      </c>
      <c r="JQ132" s="32">
        <v>9</v>
      </c>
      <c r="JR132" s="32">
        <v>9</v>
      </c>
      <c r="JS132" s="32">
        <v>9</v>
      </c>
      <c r="JT132" s="32">
        <v>9</v>
      </c>
      <c r="JU132" s="32">
        <v>9</v>
      </c>
      <c r="JV132" s="32">
        <v>9</v>
      </c>
      <c r="JW132" s="32">
        <v>9</v>
      </c>
      <c r="JX132" s="32">
        <v>9</v>
      </c>
      <c r="JY132" s="32">
        <v>9</v>
      </c>
      <c r="JZ132" s="32">
        <v>9</v>
      </c>
      <c r="KA132" s="32">
        <v>9</v>
      </c>
      <c r="KB132" s="32">
        <v>9</v>
      </c>
      <c r="KC132" s="32">
        <v>9</v>
      </c>
      <c r="KD132" s="32"/>
      <c r="KE132" s="32"/>
      <c r="KF132" s="32"/>
      <c r="KG132" s="32"/>
      <c r="KH132" s="32"/>
      <c r="KI132" s="32"/>
      <c r="KJ132" s="32"/>
      <c r="KK132" s="32"/>
      <c r="KL132" s="19"/>
      <c r="KM132" s="19"/>
      <c r="KN132" s="19"/>
      <c r="KO132" s="19"/>
      <c r="KP132" s="19"/>
      <c r="KQ132" s="19"/>
      <c r="KR132" s="19"/>
      <c r="KS132" s="19"/>
      <c r="KT132" s="19"/>
      <c r="KU132" s="19"/>
      <c r="KV132" s="19"/>
      <c r="KW132" s="19"/>
      <c r="KX132" s="19"/>
      <c r="KY132" s="19"/>
      <c r="KZ132" s="19"/>
      <c r="LA132" s="19"/>
      <c r="LB132" s="19"/>
      <c r="LH132" s="19"/>
      <c r="LI132" s="19"/>
      <c r="LJ132" s="19"/>
      <c r="LK132" s="19"/>
      <c r="LL132" s="19"/>
      <c r="LM132" s="19"/>
      <c r="LN132" s="19"/>
      <c r="LO132" s="19"/>
      <c r="LP132" s="19"/>
      <c r="LQ132" s="19"/>
      <c r="LR132" s="19"/>
      <c r="LS132" s="19"/>
      <c r="LT132" s="19"/>
      <c r="LU132" s="19"/>
      <c r="LV132" s="19"/>
      <c r="LW132" s="19"/>
      <c r="LX132" s="19"/>
      <c r="LY132" s="19"/>
      <c r="LZ132" s="19"/>
      <c r="MA132" s="19"/>
      <c r="MB132" s="19"/>
      <c r="MC132" s="19"/>
      <c r="MD132" s="19"/>
      <c r="ME132" s="19"/>
      <c r="MF132" s="19"/>
      <c r="MG132" s="19"/>
    </row>
    <row r="133" spans="1:345">
      <c r="A133" s="12" t="s">
        <v>623</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v>6</v>
      </c>
      <c r="GY133" s="19">
        <v>3</v>
      </c>
      <c r="GZ133" s="19">
        <v>3</v>
      </c>
      <c r="HA133" s="19">
        <v>0</v>
      </c>
      <c r="HB133" s="19">
        <v>0</v>
      </c>
      <c r="HC133" s="19"/>
      <c r="HD133" s="19">
        <v>0</v>
      </c>
      <c r="HE133" s="19">
        <v>0</v>
      </c>
      <c r="HF133" s="19">
        <v>0</v>
      </c>
      <c r="HG133" s="19">
        <v>0</v>
      </c>
      <c r="HH133" s="19">
        <v>0</v>
      </c>
      <c r="HI133" s="19">
        <v>0</v>
      </c>
      <c r="HJ133" s="19">
        <v>0</v>
      </c>
      <c r="HK133" s="19">
        <v>0</v>
      </c>
      <c r="HL133" s="19">
        <v>0</v>
      </c>
      <c r="HM133" s="19">
        <v>0</v>
      </c>
      <c r="HN133" s="19">
        <v>0</v>
      </c>
      <c r="HO133" s="19">
        <v>0</v>
      </c>
      <c r="HP133" s="19">
        <v>0</v>
      </c>
      <c r="HQ133" s="19"/>
      <c r="HR133" s="19">
        <v>0</v>
      </c>
      <c r="HS133" s="19">
        <v>0</v>
      </c>
      <c r="HT133" s="19">
        <v>0</v>
      </c>
      <c r="HU133" s="19">
        <v>0</v>
      </c>
      <c r="HV133" s="19">
        <v>0</v>
      </c>
      <c r="HW133" s="19">
        <v>0</v>
      </c>
      <c r="HX133" s="19">
        <v>0</v>
      </c>
      <c r="HY133" s="19">
        <v>0</v>
      </c>
      <c r="HZ133" s="19">
        <v>0</v>
      </c>
      <c r="IA133" s="19">
        <v>0</v>
      </c>
      <c r="IB133" s="19">
        <v>0</v>
      </c>
      <c r="IC133" s="19">
        <v>0</v>
      </c>
      <c r="ID133" s="19">
        <v>0</v>
      </c>
      <c r="IE133" s="19">
        <v>0</v>
      </c>
      <c r="IF133" s="19">
        <v>0</v>
      </c>
      <c r="IG133" s="19">
        <v>0</v>
      </c>
      <c r="IH133" s="19">
        <v>0</v>
      </c>
      <c r="II133" s="19">
        <v>0</v>
      </c>
      <c r="IJ133" s="19">
        <v>0</v>
      </c>
      <c r="IK133" s="19">
        <v>0</v>
      </c>
      <c r="IL133" s="19">
        <v>0</v>
      </c>
      <c r="IM133" s="19">
        <v>0</v>
      </c>
      <c r="IN133" s="19">
        <v>0</v>
      </c>
      <c r="IO133" s="19">
        <v>0</v>
      </c>
      <c r="IP133" s="19">
        <v>0</v>
      </c>
      <c r="IQ133" s="19">
        <v>0</v>
      </c>
      <c r="IR133" s="19">
        <v>0</v>
      </c>
      <c r="IS133" s="19">
        <v>0</v>
      </c>
      <c r="IT133" s="19">
        <v>0</v>
      </c>
      <c r="IU133" s="19">
        <v>0</v>
      </c>
      <c r="IV133" s="19">
        <v>0</v>
      </c>
      <c r="IW133" s="19">
        <v>0</v>
      </c>
      <c r="IX133" s="19">
        <v>0</v>
      </c>
      <c r="IY133" s="19"/>
      <c r="IZ133" s="19">
        <v>0</v>
      </c>
      <c r="JA133" s="19">
        <v>0</v>
      </c>
      <c r="JB133" s="19">
        <v>0</v>
      </c>
      <c r="JC133" s="19">
        <v>0</v>
      </c>
      <c r="JD133" s="19">
        <v>0</v>
      </c>
      <c r="JE133" s="19">
        <v>0</v>
      </c>
      <c r="JF133" s="19">
        <v>0</v>
      </c>
      <c r="JG133" s="19">
        <v>0</v>
      </c>
      <c r="JH133" s="19">
        <v>0</v>
      </c>
      <c r="JI133" s="19">
        <v>0</v>
      </c>
      <c r="JJ133" s="19">
        <v>0</v>
      </c>
      <c r="JK133" s="19">
        <v>0</v>
      </c>
      <c r="JL133" s="32">
        <v>0</v>
      </c>
      <c r="JM133" s="32">
        <v>0</v>
      </c>
      <c r="JN133" s="32">
        <v>0</v>
      </c>
      <c r="JO133" s="32">
        <v>0</v>
      </c>
      <c r="JP133" s="32">
        <v>0</v>
      </c>
      <c r="JQ133" s="32">
        <v>0</v>
      </c>
      <c r="JR133" s="32">
        <v>0</v>
      </c>
      <c r="JS133" s="32">
        <v>0</v>
      </c>
      <c r="JT133" s="32">
        <v>0</v>
      </c>
      <c r="JU133" s="32">
        <v>0</v>
      </c>
      <c r="JV133" s="32">
        <v>0</v>
      </c>
      <c r="JW133" s="32">
        <v>0</v>
      </c>
      <c r="JX133" s="32">
        <v>0</v>
      </c>
      <c r="JY133" s="32">
        <v>0</v>
      </c>
      <c r="JZ133" s="32">
        <v>0</v>
      </c>
      <c r="KA133" s="32">
        <v>0</v>
      </c>
      <c r="KB133" s="32">
        <v>0</v>
      </c>
      <c r="KC133" s="32">
        <v>0</v>
      </c>
      <c r="KD133" s="32"/>
      <c r="KE133" s="32"/>
      <c r="KF133" s="32"/>
      <c r="KG133" s="32"/>
      <c r="KH133" s="32"/>
      <c r="KI133" s="32"/>
      <c r="KJ133" s="32"/>
      <c r="KK133" s="32"/>
      <c r="KL133" s="19"/>
      <c r="KM133" s="19"/>
      <c r="KN133" s="19"/>
      <c r="KO133" s="19"/>
      <c r="KP133" s="19"/>
      <c r="KQ133" s="19"/>
      <c r="KR133" s="19"/>
      <c r="KS133" s="19"/>
      <c r="KT133" s="19"/>
      <c r="KU133" s="19"/>
      <c r="KV133" s="19"/>
      <c r="KW133" s="19"/>
      <c r="KX133" s="19"/>
      <c r="KY133" s="19"/>
      <c r="KZ133" s="19"/>
      <c r="LA133" s="19"/>
      <c r="LB133" s="19"/>
      <c r="LH133" s="19"/>
      <c r="LI133" s="19"/>
      <c r="LJ133" s="19"/>
      <c r="LK133" s="19"/>
      <c r="LL133" s="19"/>
      <c r="LM133" s="19"/>
      <c r="LN133" s="19"/>
      <c r="LO133" s="19"/>
      <c r="LP133" s="19"/>
      <c r="LQ133" s="19"/>
      <c r="LR133" s="19"/>
      <c r="LS133" s="19"/>
      <c r="LT133" s="19"/>
      <c r="LU133" s="19"/>
      <c r="LV133" s="19"/>
      <c r="LW133" s="19"/>
      <c r="LX133" s="19"/>
      <c r="LY133" s="19"/>
      <c r="LZ133" s="19"/>
      <c r="MA133" s="19"/>
      <c r="MB133" s="19"/>
      <c r="MC133" s="19"/>
      <c r="MD133" s="19"/>
      <c r="ME133" s="19"/>
      <c r="MF133" s="19"/>
      <c r="MG133" s="19"/>
    </row>
    <row r="134" spans="1:345" s="3" customFormat="1">
      <c r="A134" s="3" t="s">
        <v>624</v>
      </c>
      <c r="B134" s="116">
        <f>B131+B132/20+B133/240</f>
        <v>0</v>
      </c>
      <c r="C134" s="116">
        <f t="shared" ref="C134:BN134" si="2795">C131+C132/20+C133/240</f>
        <v>0</v>
      </c>
      <c r="D134" s="116">
        <f t="shared" si="2795"/>
        <v>0</v>
      </c>
      <c r="E134" s="116">
        <f t="shared" si="2795"/>
        <v>0</v>
      </c>
      <c r="F134" s="116">
        <f t="shared" si="2795"/>
        <v>0</v>
      </c>
      <c r="G134" s="116">
        <f t="shared" si="2795"/>
        <v>0</v>
      </c>
      <c r="H134" s="116">
        <f t="shared" si="2795"/>
        <v>0</v>
      </c>
      <c r="I134" s="116">
        <f t="shared" si="2795"/>
        <v>0</v>
      </c>
      <c r="J134" s="116">
        <f t="shared" si="2795"/>
        <v>0</v>
      </c>
      <c r="K134" s="116">
        <f t="shared" si="2795"/>
        <v>0</v>
      </c>
      <c r="L134" s="116">
        <f t="shared" si="2795"/>
        <v>0</v>
      </c>
      <c r="M134" s="116">
        <f t="shared" si="2795"/>
        <v>0</v>
      </c>
      <c r="N134" s="116">
        <f t="shared" si="2795"/>
        <v>0</v>
      </c>
      <c r="O134" s="116">
        <f t="shared" si="2795"/>
        <v>0</v>
      </c>
      <c r="P134" s="116">
        <f t="shared" si="2795"/>
        <v>0</v>
      </c>
      <c r="Q134" s="116">
        <f t="shared" si="2795"/>
        <v>0</v>
      </c>
      <c r="R134" s="116">
        <f t="shared" si="2795"/>
        <v>0</v>
      </c>
      <c r="S134" s="116">
        <f t="shared" si="2795"/>
        <v>0</v>
      </c>
      <c r="T134" s="116">
        <f t="shared" si="2795"/>
        <v>0</v>
      </c>
      <c r="U134" s="116">
        <f t="shared" si="2795"/>
        <v>0</v>
      </c>
      <c r="V134" s="116">
        <f t="shared" si="2795"/>
        <v>0</v>
      </c>
      <c r="W134" s="116">
        <f t="shared" si="2795"/>
        <v>0</v>
      </c>
      <c r="X134" s="116">
        <f t="shared" si="2795"/>
        <v>0</v>
      </c>
      <c r="Y134" s="116">
        <f t="shared" si="2795"/>
        <v>0</v>
      </c>
      <c r="Z134" s="116">
        <f t="shared" si="2795"/>
        <v>0</v>
      </c>
      <c r="AA134" s="116">
        <f t="shared" si="2795"/>
        <v>0</v>
      </c>
      <c r="AB134" s="116">
        <f t="shared" si="2795"/>
        <v>0</v>
      </c>
      <c r="AC134" s="116">
        <f t="shared" si="2795"/>
        <v>0</v>
      </c>
      <c r="AD134" s="116">
        <f t="shared" si="2795"/>
        <v>0</v>
      </c>
      <c r="AE134" s="116">
        <f t="shared" si="2795"/>
        <v>0</v>
      </c>
      <c r="AF134" s="116">
        <f t="shared" si="2795"/>
        <v>0</v>
      </c>
      <c r="AG134" s="116">
        <f t="shared" si="2795"/>
        <v>0</v>
      </c>
      <c r="AH134" s="116">
        <f t="shared" si="2795"/>
        <v>0</v>
      </c>
      <c r="AI134" s="116">
        <f t="shared" si="2795"/>
        <v>0</v>
      </c>
      <c r="AJ134" s="116">
        <f t="shared" si="2795"/>
        <v>0</v>
      </c>
      <c r="AK134" s="116">
        <f t="shared" si="2795"/>
        <v>0</v>
      </c>
      <c r="AL134" s="116">
        <f t="shared" si="2795"/>
        <v>0</v>
      </c>
      <c r="AM134" s="116">
        <f t="shared" si="2795"/>
        <v>0</v>
      </c>
      <c r="AN134" s="116">
        <f t="shared" si="2795"/>
        <v>0</v>
      </c>
      <c r="AO134" s="116">
        <f t="shared" si="2795"/>
        <v>0</v>
      </c>
      <c r="AP134" s="116">
        <f t="shared" si="2795"/>
        <v>0</v>
      </c>
      <c r="AQ134" s="116">
        <f t="shared" si="2795"/>
        <v>0</v>
      </c>
      <c r="AR134" s="116">
        <f t="shared" si="2795"/>
        <v>0</v>
      </c>
      <c r="AS134" s="116">
        <f t="shared" si="2795"/>
        <v>0</v>
      </c>
      <c r="AT134" s="116">
        <f t="shared" si="2795"/>
        <v>0</v>
      </c>
      <c r="AU134" s="116">
        <f t="shared" si="2795"/>
        <v>0</v>
      </c>
      <c r="AV134" s="116">
        <f t="shared" si="2795"/>
        <v>0</v>
      </c>
      <c r="AW134" s="116">
        <f t="shared" si="2795"/>
        <v>0</v>
      </c>
      <c r="AX134" s="116">
        <f t="shared" si="2795"/>
        <v>0</v>
      </c>
      <c r="AY134" s="116">
        <f t="shared" si="2795"/>
        <v>0</v>
      </c>
      <c r="AZ134" s="116">
        <f t="shared" si="2795"/>
        <v>0</v>
      </c>
      <c r="BA134" s="116">
        <f t="shared" si="2795"/>
        <v>0</v>
      </c>
      <c r="BB134" s="116">
        <f t="shared" si="2795"/>
        <v>0</v>
      </c>
      <c r="BC134" s="116">
        <f t="shared" si="2795"/>
        <v>0</v>
      </c>
      <c r="BD134" s="116">
        <f t="shared" si="2795"/>
        <v>0</v>
      </c>
      <c r="BE134" s="116">
        <f t="shared" si="2795"/>
        <v>0</v>
      </c>
      <c r="BF134" s="116">
        <f t="shared" si="2795"/>
        <v>0</v>
      </c>
      <c r="BG134" s="116">
        <f t="shared" si="2795"/>
        <v>0</v>
      </c>
      <c r="BH134" s="116">
        <f t="shared" si="2795"/>
        <v>0</v>
      </c>
      <c r="BI134" s="116">
        <f t="shared" si="2795"/>
        <v>0</v>
      </c>
      <c r="BJ134" s="116">
        <f t="shared" si="2795"/>
        <v>0</v>
      </c>
      <c r="BK134" s="116">
        <f t="shared" si="2795"/>
        <v>0</v>
      </c>
      <c r="BL134" s="116">
        <f t="shared" si="2795"/>
        <v>0</v>
      </c>
      <c r="BM134" s="116">
        <f t="shared" si="2795"/>
        <v>0</v>
      </c>
      <c r="BN134" s="116">
        <f t="shared" si="2795"/>
        <v>0</v>
      </c>
      <c r="BO134" s="116">
        <f t="shared" ref="BO134:DZ134" si="2796">BO131+BO132/20+BO133/240</f>
        <v>0</v>
      </c>
      <c r="BP134" s="116">
        <f t="shared" si="2796"/>
        <v>0</v>
      </c>
      <c r="BQ134" s="116">
        <f t="shared" si="2796"/>
        <v>0</v>
      </c>
      <c r="BR134" s="116">
        <f t="shared" si="2796"/>
        <v>0</v>
      </c>
      <c r="BS134" s="116">
        <f t="shared" si="2796"/>
        <v>0</v>
      </c>
      <c r="BT134" s="116">
        <f t="shared" si="2796"/>
        <v>0</v>
      </c>
      <c r="BU134" s="116">
        <f t="shared" si="2796"/>
        <v>0</v>
      </c>
      <c r="BV134" s="116">
        <f t="shared" si="2796"/>
        <v>0</v>
      </c>
      <c r="BW134" s="116">
        <f t="shared" si="2796"/>
        <v>0</v>
      </c>
      <c r="BX134" s="116">
        <f t="shared" si="2796"/>
        <v>0</v>
      </c>
      <c r="BY134" s="116">
        <f t="shared" si="2796"/>
        <v>0</v>
      </c>
      <c r="BZ134" s="116">
        <f t="shared" si="2796"/>
        <v>0</v>
      </c>
      <c r="CA134" s="116">
        <f t="shared" si="2796"/>
        <v>0</v>
      </c>
      <c r="CB134" s="116">
        <f t="shared" si="2796"/>
        <v>0</v>
      </c>
      <c r="CC134" s="116">
        <f t="shared" si="2796"/>
        <v>0</v>
      </c>
      <c r="CD134" s="116">
        <f t="shared" si="2796"/>
        <v>0</v>
      </c>
      <c r="CE134" s="116">
        <f t="shared" si="2796"/>
        <v>0</v>
      </c>
      <c r="CF134" s="116">
        <f t="shared" si="2796"/>
        <v>0</v>
      </c>
      <c r="CG134" s="116">
        <f t="shared" si="2796"/>
        <v>0</v>
      </c>
      <c r="CH134" s="116">
        <f t="shared" si="2796"/>
        <v>0</v>
      </c>
      <c r="CI134" s="116">
        <f t="shared" si="2796"/>
        <v>0</v>
      </c>
      <c r="CJ134" s="116">
        <f t="shared" si="2796"/>
        <v>0</v>
      </c>
      <c r="CK134" s="116">
        <f t="shared" si="2796"/>
        <v>0</v>
      </c>
      <c r="CL134" s="116">
        <f t="shared" si="2796"/>
        <v>0</v>
      </c>
      <c r="CM134" s="116">
        <f t="shared" si="2796"/>
        <v>0</v>
      </c>
      <c r="CN134" s="116">
        <f t="shared" si="2796"/>
        <v>0</v>
      </c>
      <c r="CO134" s="116">
        <f t="shared" si="2796"/>
        <v>0</v>
      </c>
      <c r="CP134" s="116">
        <f t="shared" si="2796"/>
        <v>0</v>
      </c>
      <c r="CQ134" s="116">
        <f t="shared" si="2796"/>
        <v>0</v>
      </c>
      <c r="CR134" s="116">
        <f t="shared" si="2796"/>
        <v>0</v>
      </c>
      <c r="CS134" s="116">
        <f t="shared" si="2796"/>
        <v>0</v>
      </c>
      <c r="CT134" s="116">
        <f t="shared" si="2796"/>
        <v>0</v>
      </c>
      <c r="CU134" s="116">
        <f t="shared" si="2796"/>
        <v>0</v>
      </c>
      <c r="CV134" s="116">
        <f t="shared" si="2796"/>
        <v>0</v>
      </c>
      <c r="CW134" s="116">
        <f t="shared" si="2796"/>
        <v>0</v>
      </c>
      <c r="CX134" s="116">
        <f t="shared" si="2796"/>
        <v>0</v>
      </c>
      <c r="CY134" s="116">
        <f t="shared" si="2796"/>
        <v>0</v>
      </c>
      <c r="CZ134" s="116">
        <f t="shared" si="2796"/>
        <v>0</v>
      </c>
      <c r="DA134" s="116">
        <f t="shared" si="2796"/>
        <v>0</v>
      </c>
      <c r="DB134" s="116">
        <f t="shared" si="2796"/>
        <v>0</v>
      </c>
      <c r="DC134" s="116">
        <f t="shared" si="2796"/>
        <v>0</v>
      </c>
      <c r="DD134" s="116">
        <f t="shared" si="2796"/>
        <v>0</v>
      </c>
      <c r="DE134" s="116">
        <f t="shared" si="2796"/>
        <v>0</v>
      </c>
      <c r="DF134" s="116">
        <f t="shared" si="2796"/>
        <v>0</v>
      </c>
      <c r="DG134" s="116">
        <f t="shared" si="2796"/>
        <v>0</v>
      </c>
      <c r="DH134" s="116">
        <f t="shared" si="2796"/>
        <v>0</v>
      </c>
      <c r="DI134" s="116">
        <f t="shared" si="2796"/>
        <v>0</v>
      </c>
      <c r="DJ134" s="116">
        <f t="shared" si="2796"/>
        <v>0</v>
      </c>
      <c r="DK134" s="116">
        <f t="shared" si="2796"/>
        <v>0</v>
      </c>
      <c r="DL134" s="116">
        <f t="shared" si="2796"/>
        <v>0</v>
      </c>
      <c r="DM134" s="116">
        <f t="shared" si="2796"/>
        <v>0</v>
      </c>
      <c r="DN134" s="116">
        <f t="shared" si="2796"/>
        <v>0</v>
      </c>
      <c r="DO134" s="116">
        <f t="shared" si="2796"/>
        <v>0</v>
      </c>
      <c r="DP134" s="116">
        <f t="shared" si="2796"/>
        <v>0</v>
      </c>
      <c r="DQ134" s="116">
        <f t="shared" si="2796"/>
        <v>0</v>
      </c>
      <c r="DR134" s="116">
        <f t="shared" si="2796"/>
        <v>0</v>
      </c>
      <c r="DS134" s="116">
        <f t="shared" si="2796"/>
        <v>0</v>
      </c>
      <c r="DT134" s="116">
        <f t="shared" si="2796"/>
        <v>0</v>
      </c>
      <c r="DU134" s="116">
        <f t="shared" si="2796"/>
        <v>0</v>
      </c>
      <c r="DV134" s="116">
        <f t="shared" si="2796"/>
        <v>0</v>
      </c>
      <c r="DW134" s="116">
        <f t="shared" si="2796"/>
        <v>0</v>
      </c>
      <c r="DX134" s="116">
        <f t="shared" si="2796"/>
        <v>0</v>
      </c>
      <c r="DY134" s="116">
        <f t="shared" si="2796"/>
        <v>0</v>
      </c>
      <c r="DZ134" s="116">
        <f t="shared" si="2796"/>
        <v>0</v>
      </c>
      <c r="EA134" s="116">
        <f t="shared" ref="EA134:GL134" si="2797">EA131+EA132/20+EA133/240</f>
        <v>0</v>
      </c>
      <c r="EB134" s="116">
        <f t="shared" si="2797"/>
        <v>0</v>
      </c>
      <c r="EC134" s="116">
        <f t="shared" si="2797"/>
        <v>0</v>
      </c>
      <c r="ED134" s="116">
        <f t="shared" si="2797"/>
        <v>0</v>
      </c>
      <c r="EE134" s="116">
        <f t="shared" si="2797"/>
        <v>0</v>
      </c>
      <c r="EF134" s="116">
        <f t="shared" si="2797"/>
        <v>0</v>
      </c>
      <c r="EG134" s="116">
        <f t="shared" si="2797"/>
        <v>0</v>
      </c>
      <c r="EH134" s="116">
        <f t="shared" si="2797"/>
        <v>0</v>
      </c>
      <c r="EI134" s="116">
        <f t="shared" si="2797"/>
        <v>0</v>
      </c>
      <c r="EJ134" s="116">
        <f t="shared" si="2797"/>
        <v>0</v>
      </c>
      <c r="EK134" s="116">
        <f t="shared" si="2797"/>
        <v>0</v>
      </c>
      <c r="EL134" s="116">
        <f t="shared" si="2797"/>
        <v>0</v>
      </c>
      <c r="EM134" s="116">
        <f t="shared" si="2797"/>
        <v>0</v>
      </c>
      <c r="EN134" s="116">
        <f t="shared" si="2797"/>
        <v>0</v>
      </c>
      <c r="EO134" s="116">
        <f t="shared" si="2797"/>
        <v>0</v>
      </c>
      <c r="EP134" s="116">
        <f t="shared" si="2797"/>
        <v>0</v>
      </c>
      <c r="EQ134" s="116">
        <f t="shared" si="2797"/>
        <v>0</v>
      </c>
      <c r="ER134" s="116">
        <f t="shared" si="2797"/>
        <v>0</v>
      </c>
      <c r="ES134" s="116">
        <f t="shared" si="2797"/>
        <v>0</v>
      </c>
      <c r="ET134" s="116">
        <f t="shared" si="2797"/>
        <v>0</v>
      </c>
      <c r="EU134" s="116">
        <f t="shared" si="2797"/>
        <v>0</v>
      </c>
      <c r="EV134" s="116">
        <f t="shared" si="2797"/>
        <v>0</v>
      </c>
      <c r="EW134" s="116">
        <f t="shared" si="2797"/>
        <v>0</v>
      </c>
      <c r="EX134" s="116">
        <f t="shared" si="2797"/>
        <v>0</v>
      </c>
      <c r="EY134" s="116">
        <f t="shared" si="2797"/>
        <v>0</v>
      </c>
      <c r="EZ134" s="116">
        <f t="shared" si="2797"/>
        <v>0</v>
      </c>
      <c r="FA134" s="116">
        <f t="shared" si="2797"/>
        <v>0</v>
      </c>
      <c r="FB134" s="116">
        <f t="shared" si="2797"/>
        <v>0</v>
      </c>
      <c r="FC134" s="116">
        <f t="shared" si="2797"/>
        <v>0</v>
      </c>
      <c r="FD134" s="116">
        <f t="shared" si="2797"/>
        <v>0</v>
      </c>
      <c r="FE134" s="116">
        <f t="shared" si="2797"/>
        <v>0</v>
      </c>
      <c r="FF134" s="116">
        <f t="shared" si="2797"/>
        <v>0</v>
      </c>
      <c r="FG134" s="116">
        <f t="shared" si="2797"/>
        <v>0</v>
      </c>
      <c r="FH134" s="116">
        <f t="shared" si="2797"/>
        <v>0</v>
      </c>
      <c r="FI134" s="116">
        <f t="shared" si="2797"/>
        <v>0</v>
      </c>
      <c r="FJ134" s="116">
        <f t="shared" si="2797"/>
        <v>0</v>
      </c>
      <c r="FK134" s="116">
        <f t="shared" si="2797"/>
        <v>0</v>
      </c>
      <c r="FL134" s="116">
        <f t="shared" si="2797"/>
        <v>0</v>
      </c>
      <c r="FM134" s="116">
        <f t="shared" si="2797"/>
        <v>0</v>
      </c>
      <c r="FN134" s="116">
        <f t="shared" si="2797"/>
        <v>0</v>
      </c>
      <c r="FO134" s="116">
        <f t="shared" si="2797"/>
        <v>0</v>
      </c>
      <c r="FP134" s="116">
        <f t="shared" si="2797"/>
        <v>0</v>
      </c>
      <c r="FQ134" s="116">
        <f t="shared" si="2797"/>
        <v>0</v>
      </c>
      <c r="FR134" s="116">
        <f t="shared" si="2797"/>
        <v>0</v>
      </c>
      <c r="FS134" s="116">
        <f t="shared" si="2797"/>
        <v>0</v>
      </c>
      <c r="FT134" s="116">
        <f t="shared" si="2797"/>
        <v>0</v>
      </c>
      <c r="FU134" s="116">
        <f t="shared" si="2797"/>
        <v>0</v>
      </c>
      <c r="FV134" s="116">
        <f t="shared" si="2797"/>
        <v>0</v>
      </c>
      <c r="FW134" s="116">
        <f t="shared" si="2797"/>
        <v>0</v>
      </c>
      <c r="FX134" s="116">
        <f t="shared" si="2797"/>
        <v>0</v>
      </c>
      <c r="FY134" s="116">
        <f t="shared" si="2797"/>
        <v>0</v>
      </c>
      <c r="FZ134" s="116">
        <f t="shared" si="2797"/>
        <v>0</v>
      </c>
      <c r="GA134" s="116">
        <f t="shared" si="2797"/>
        <v>0</v>
      </c>
      <c r="GB134" s="116">
        <f t="shared" si="2797"/>
        <v>0</v>
      </c>
      <c r="GC134" s="116">
        <f t="shared" si="2797"/>
        <v>0</v>
      </c>
      <c r="GD134" s="116">
        <f t="shared" si="2797"/>
        <v>0</v>
      </c>
      <c r="GE134" s="116">
        <f t="shared" si="2797"/>
        <v>0</v>
      </c>
      <c r="GF134" s="116">
        <f t="shared" si="2797"/>
        <v>0</v>
      </c>
      <c r="GG134" s="116">
        <f t="shared" si="2797"/>
        <v>0</v>
      </c>
      <c r="GH134" s="116">
        <f t="shared" si="2797"/>
        <v>0</v>
      </c>
      <c r="GI134" s="116">
        <f t="shared" si="2797"/>
        <v>0</v>
      </c>
      <c r="GJ134" s="116">
        <f t="shared" si="2797"/>
        <v>0</v>
      </c>
      <c r="GK134" s="116">
        <f t="shared" si="2797"/>
        <v>0</v>
      </c>
      <c r="GL134" s="116">
        <f t="shared" si="2797"/>
        <v>0</v>
      </c>
      <c r="GM134" s="116">
        <f t="shared" ref="GM134:HQ134" si="2798">GM131+GM132/20+GM133/240</f>
        <v>0</v>
      </c>
      <c r="GN134" s="116">
        <f t="shared" si="2798"/>
        <v>0</v>
      </c>
      <c r="GO134" s="116">
        <f t="shared" si="2798"/>
        <v>0</v>
      </c>
      <c r="GP134" s="116">
        <f t="shared" si="2798"/>
        <v>0</v>
      </c>
      <c r="GQ134" s="116">
        <f t="shared" si="2798"/>
        <v>0</v>
      </c>
      <c r="GR134" s="116">
        <f t="shared" si="2798"/>
        <v>0</v>
      </c>
      <c r="GS134" s="116">
        <f t="shared" si="2798"/>
        <v>0</v>
      </c>
      <c r="GT134" s="116">
        <f t="shared" si="2798"/>
        <v>0</v>
      </c>
      <c r="GU134" s="116">
        <f t="shared" si="2798"/>
        <v>0</v>
      </c>
      <c r="GV134" s="116">
        <f t="shared" si="2798"/>
        <v>0</v>
      </c>
      <c r="GW134" s="116">
        <f t="shared" si="2798"/>
        <v>0</v>
      </c>
      <c r="GX134" s="116">
        <f t="shared" si="2798"/>
        <v>129.92500000000001</v>
      </c>
      <c r="GY134" s="116">
        <f t="shared" si="2798"/>
        <v>143.96249999999998</v>
      </c>
      <c r="GZ134" s="116">
        <f t="shared" si="2798"/>
        <v>307.71249999999998</v>
      </c>
      <c r="HA134" s="116">
        <f t="shared" si="2798"/>
        <v>318.45</v>
      </c>
      <c r="HB134" s="116">
        <f t="shared" si="2798"/>
        <v>318.45</v>
      </c>
      <c r="HC134" s="116">
        <f t="shared" si="2798"/>
        <v>0</v>
      </c>
      <c r="HD134" s="116">
        <f t="shared" si="2798"/>
        <v>318.45</v>
      </c>
      <c r="HE134" s="116">
        <f t="shared" si="2798"/>
        <v>318.45</v>
      </c>
      <c r="HF134" s="116">
        <f t="shared" si="2798"/>
        <v>318.45</v>
      </c>
      <c r="HG134" s="116">
        <f t="shared" si="2798"/>
        <v>318.45</v>
      </c>
      <c r="HH134" s="116">
        <f t="shared" si="2798"/>
        <v>318.45</v>
      </c>
      <c r="HI134" s="116">
        <f t="shared" ref="HI134:HJ134" si="2799">HI131+HI132/20+HI133/240</f>
        <v>318.45</v>
      </c>
      <c r="HJ134" s="116">
        <f t="shared" si="2799"/>
        <v>318.45</v>
      </c>
      <c r="HK134" s="116">
        <f t="shared" si="2798"/>
        <v>318.45</v>
      </c>
      <c r="HL134" s="116">
        <f t="shared" si="2798"/>
        <v>318.45</v>
      </c>
      <c r="HM134" s="116">
        <f t="shared" si="2798"/>
        <v>318.45</v>
      </c>
      <c r="HN134" s="116">
        <f t="shared" ref="HN134:HO134" si="2800">HN131+HN132/20+HN133/240</f>
        <v>318.45</v>
      </c>
      <c r="HO134" s="116">
        <f t="shared" si="2800"/>
        <v>318.45</v>
      </c>
      <c r="HP134" s="116">
        <f t="shared" ref="HP134:HR134" si="2801">HP131+HP132/20+HP133/240</f>
        <v>318.45</v>
      </c>
      <c r="HQ134" s="116">
        <f t="shared" si="2798"/>
        <v>0</v>
      </c>
      <c r="HR134" s="116">
        <f t="shared" si="2801"/>
        <v>318.45</v>
      </c>
      <c r="HS134" s="116">
        <f t="shared" ref="HS134:HT134" si="2802">HS131+HS132/20+HS133/240</f>
        <v>318.45</v>
      </c>
      <c r="HT134" s="116">
        <f t="shared" si="2802"/>
        <v>318.45</v>
      </c>
      <c r="HU134" s="116">
        <f t="shared" ref="HU134:HV134" si="2803">HU131+HU132/20+HU133/240</f>
        <v>318.45</v>
      </c>
      <c r="HV134" s="116">
        <f t="shared" si="2803"/>
        <v>318.45</v>
      </c>
      <c r="HW134" s="116">
        <f t="shared" ref="HW134:HX134" si="2804">HW131+HW132/20+HW133/240</f>
        <v>318.45</v>
      </c>
      <c r="HX134" s="116">
        <f t="shared" si="2804"/>
        <v>318.45</v>
      </c>
      <c r="HY134" s="116">
        <f t="shared" ref="HY134:HZ134" si="2805">HY131+HY132/20+HY133/240</f>
        <v>318.45</v>
      </c>
      <c r="HZ134" s="116">
        <f t="shared" si="2805"/>
        <v>318.45</v>
      </c>
      <c r="IA134" s="116">
        <f t="shared" ref="IA134:IB134" si="2806">IA131+IA132/20+IA133/240</f>
        <v>318.45</v>
      </c>
      <c r="IB134" s="116">
        <f t="shared" si="2806"/>
        <v>318.45</v>
      </c>
      <c r="IC134" s="116">
        <f t="shared" ref="IC134:ID134" si="2807">IC131+IC132/20+IC133/240</f>
        <v>318.45</v>
      </c>
      <c r="ID134" s="116">
        <f t="shared" si="2807"/>
        <v>318.45</v>
      </c>
      <c r="IE134" s="116">
        <f t="shared" ref="IE134:IF134" si="2808">IE131+IE132/20+IE133/240</f>
        <v>318.45</v>
      </c>
      <c r="IF134" s="116">
        <f t="shared" si="2808"/>
        <v>318.45</v>
      </c>
      <c r="IG134" s="116">
        <f t="shared" ref="IG134:IH134" si="2809">IG131+IG132/20+IG133/240</f>
        <v>318.45</v>
      </c>
      <c r="IH134" s="116">
        <f t="shared" si="2809"/>
        <v>318.45</v>
      </c>
      <c r="II134" s="116">
        <f t="shared" ref="II134:IJ134" si="2810">II131+II132/20+II133/240</f>
        <v>318.45</v>
      </c>
      <c r="IJ134" s="116">
        <f t="shared" si="2810"/>
        <v>318.45</v>
      </c>
      <c r="IK134" s="116">
        <f t="shared" ref="IK134:IL134" si="2811">IK131+IK132/20+IK133/240</f>
        <v>318.45</v>
      </c>
      <c r="IL134" s="116">
        <f t="shared" si="2811"/>
        <v>318.45</v>
      </c>
      <c r="IM134" s="116">
        <f t="shared" ref="IM134:IN134" si="2812">IM131+IM132/20+IM133/240</f>
        <v>318.45</v>
      </c>
      <c r="IN134" s="116">
        <f t="shared" si="2812"/>
        <v>318.45</v>
      </c>
      <c r="IO134" s="116">
        <f t="shared" ref="IO134:IP134" si="2813">IO131+IO132/20+IO133/240</f>
        <v>318.45</v>
      </c>
      <c r="IP134" s="116">
        <f t="shared" si="2813"/>
        <v>318.45</v>
      </c>
      <c r="IQ134" s="116">
        <f t="shared" ref="IQ134:IR134" si="2814">IQ131+IQ132/20+IQ133/240</f>
        <v>318.45</v>
      </c>
      <c r="IR134" s="116">
        <f t="shared" si="2814"/>
        <v>318.45</v>
      </c>
      <c r="IS134" s="116">
        <f t="shared" ref="IS134:IT134" si="2815">IS131+IS132/20+IS133/240</f>
        <v>318.45</v>
      </c>
      <c r="IT134" s="116">
        <f t="shared" si="2815"/>
        <v>318.45</v>
      </c>
      <c r="IU134" s="116">
        <f t="shared" ref="IU134:IV134" si="2816">IU131+IU132/20+IU133/240</f>
        <v>318.45</v>
      </c>
      <c r="IV134" s="116">
        <f t="shared" si="2816"/>
        <v>318.45</v>
      </c>
      <c r="IW134" s="116">
        <f t="shared" ref="IW134:IX134" si="2817">IW131+IW132/20+IW133/240</f>
        <v>318.45</v>
      </c>
      <c r="IX134" s="116">
        <f t="shared" si="2817"/>
        <v>318.45</v>
      </c>
      <c r="IY134" s="116">
        <f t="shared" ref="IY134:LH134" si="2818">IY131+IY132/20+IY133/240</f>
        <v>0</v>
      </c>
      <c r="IZ134" s="116">
        <f t="shared" si="2818"/>
        <v>318.45</v>
      </c>
      <c r="JA134" s="116">
        <f t="shared" ref="JA134:JB134" si="2819">JA131+JA132/20+JA133/240</f>
        <v>318.45</v>
      </c>
      <c r="JB134" s="116">
        <f t="shared" si="2819"/>
        <v>318.45</v>
      </c>
      <c r="JC134" s="116">
        <f t="shared" ref="JC134:JD134" si="2820">JC131+JC132/20+JC133/240</f>
        <v>318.45</v>
      </c>
      <c r="JD134" s="116">
        <f t="shared" si="2820"/>
        <v>318.45</v>
      </c>
      <c r="JE134" s="116">
        <f t="shared" ref="JE134:JF134" si="2821">JE131+JE132/20+JE133/240</f>
        <v>318.45</v>
      </c>
      <c r="JF134" s="116">
        <f t="shared" si="2821"/>
        <v>318.45</v>
      </c>
      <c r="JG134" s="116">
        <f t="shared" ref="JG134:JH134" si="2822">JG131+JG132/20+JG133/240</f>
        <v>318.45</v>
      </c>
      <c r="JH134" s="116">
        <f t="shared" si="2822"/>
        <v>318.45</v>
      </c>
      <c r="JI134" s="116">
        <f t="shared" ref="JI134:JJ134" si="2823">JI131+JI132/20+JI133/240</f>
        <v>318.45</v>
      </c>
      <c r="JJ134" s="116">
        <f t="shared" si="2823"/>
        <v>318.45</v>
      </c>
      <c r="JK134" s="116">
        <f t="shared" ref="JK134" si="2824">JK131+JK132/20+JK133/240</f>
        <v>318.45</v>
      </c>
      <c r="JL134" s="116">
        <v>318.45</v>
      </c>
      <c r="JM134" s="116">
        <v>318.45</v>
      </c>
      <c r="JN134" s="116">
        <v>318.45</v>
      </c>
      <c r="JO134" s="116">
        <v>318.45</v>
      </c>
      <c r="JP134" s="116">
        <v>318.45</v>
      </c>
      <c r="JQ134" s="116">
        <v>318.45</v>
      </c>
      <c r="JR134" s="116">
        <v>318.45</v>
      </c>
      <c r="JS134" s="116">
        <v>318.45</v>
      </c>
      <c r="JT134" s="116">
        <v>318.45</v>
      </c>
      <c r="JU134" s="116">
        <v>318.45</v>
      </c>
      <c r="JV134" s="116">
        <v>318.45</v>
      </c>
      <c r="JW134" s="116">
        <v>318.45</v>
      </c>
      <c r="JX134" s="116">
        <v>318.45</v>
      </c>
      <c r="JY134" s="116">
        <v>318.45</v>
      </c>
      <c r="JZ134" s="116">
        <v>318.45</v>
      </c>
      <c r="KA134" s="116">
        <v>318.45</v>
      </c>
      <c r="KB134" s="116">
        <v>318.45</v>
      </c>
      <c r="KC134" s="116">
        <v>318.45</v>
      </c>
      <c r="KD134" s="116"/>
      <c r="KE134" s="116"/>
      <c r="KF134" s="116"/>
      <c r="KG134" s="116"/>
      <c r="KH134" s="116"/>
      <c r="KI134" s="116"/>
      <c r="KJ134" s="116"/>
      <c r="KK134" s="116"/>
      <c r="KL134" s="116">
        <f t="shared" si="2818"/>
        <v>0</v>
      </c>
      <c r="KM134" s="116">
        <f t="shared" ref="KM134:KN134" si="2825">KM131+KM132/20+KM133/240</f>
        <v>0</v>
      </c>
      <c r="KN134" s="116">
        <f t="shared" si="2825"/>
        <v>0</v>
      </c>
      <c r="KO134" s="116">
        <f t="shared" ref="KO134:KP134" si="2826">KO131+KO132/20+KO133/240</f>
        <v>0</v>
      </c>
      <c r="KP134" s="116">
        <f t="shared" si="2826"/>
        <v>0</v>
      </c>
      <c r="KQ134" s="116">
        <f t="shared" ref="KQ134:KR134" si="2827">KQ131+KQ132/20+KQ133/240</f>
        <v>0</v>
      </c>
      <c r="KR134" s="116">
        <f t="shared" si="2827"/>
        <v>0</v>
      </c>
      <c r="KS134" s="116">
        <f t="shared" ref="KS134:KT134" si="2828">KS131+KS132/20+KS133/240</f>
        <v>0</v>
      </c>
      <c r="KT134" s="116">
        <f t="shared" si="2828"/>
        <v>0</v>
      </c>
      <c r="KU134" s="116">
        <f t="shared" ref="KU134:KV134" si="2829">KU131+KU132/20+KU133/240</f>
        <v>0</v>
      </c>
      <c r="KV134" s="116">
        <f t="shared" si="2829"/>
        <v>0</v>
      </c>
      <c r="KW134" s="116">
        <f t="shared" ref="KW134:KX134" si="2830">KW131+KW132/20+KW133/240</f>
        <v>0</v>
      </c>
      <c r="KX134" s="116">
        <f t="shared" si="2830"/>
        <v>0</v>
      </c>
      <c r="KY134" s="116">
        <f t="shared" ref="KY134:KZ134" si="2831">KY131+KY132/20+KY133/240</f>
        <v>0</v>
      </c>
      <c r="KZ134" s="116">
        <f t="shared" si="2831"/>
        <v>0</v>
      </c>
      <c r="LA134" s="116">
        <f t="shared" ref="LA134:LB134" si="2832">LA131+LA132/20+LA133/240</f>
        <v>0</v>
      </c>
      <c r="LB134" s="116">
        <f t="shared" si="2832"/>
        <v>0</v>
      </c>
      <c r="LC134" s="116">
        <f t="shared" si="2818"/>
        <v>0</v>
      </c>
      <c r="LD134" s="116">
        <f t="shared" si="2818"/>
        <v>0</v>
      </c>
      <c r="LE134" s="116">
        <f t="shared" si="2818"/>
        <v>0</v>
      </c>
      <c r="LF134" s="116">
        <f t="shared" si="2818"/>
        <v>0</v>
      </c>
      <c r="LG134" s="116">
        <f t="shared" si="2818"/>
        <v>0</v>
      </c>
      <c r="LH134" s="116">
        <f t="shared" si="2818"/>
        <v>0</v>
      </c>
      <c r="LI134" s="116">
        <f t="shared" ref="LI134:LY134" si="2833">LI131+LI132/20+LI133/240</f>
        <v>0</v>
      </c>
      <c r="LJ134" s="116">
        <f t="shared" si="2833"/>
        <v>0</v>
      </c>
      <c r="LK134" s="116">
        <f t="shared" si="2833"/>
        <v>0</v>
      </c>
      <c r="LL134" s="116">
        <f t="shared" si="2833"/>
        <v>0</v>
      </c>
      <c r="LM134" s="116">
        <f t="shared" si="2833"/>
        <v>0</v>
      </c>
      <c r="LN134" s="116">
        <f t="shared" si="2833"/>
        <v>0</v>
      </c>
      <c r="LO134" s="116">
        <f t="shared" si="2833"/>
        <v>0</v>
      </c>
      <c r="LP134" s="116">
        <f t="shared" si="2833"/>
        <v>0</v>
      </c>
      <c r="LQ134" s="116">
        <f t="shared" si="2833"/>
        <v>0</v>
      </c>
      <c r="LR134" s="116">
        <f t="shared" si="2833"/>
        <v>0</v>
      </c>
      <c r="LS134" s="116">
        <f t="shared" si="2833"/>
        <v>0</v>
      </c>
      <c r="LT134" s="116">
        <f t="shared" si="2833"/>
        <v>0</v>
      </c>
      <c r="LU134" s="116">
        <f t="shared" si="2833"/>
        <v>0</v>
      </c>
      <c r="LV134" s="116">
        <f t="shared" si="2833"/>
        <v>0</v>
      </c>
      <c r="LW134" s="116">
        <f t="shared" si="2833"/>
        <v>0</v>
      </c>
      <c r="LX134" s="116">
        <f t="shared" si="2833"/>
        <v>0</v>
      </c>
      <c r="LY134" s="116">
        <f t="shared" si="2833"/>
        <v>0</v>
      </c>
      <c r="LZ134" s="116">
        <f t="shared" ref="LZ134:MG134" si="2834">LZ131+LZ132/20+LZ133/240</f>
        <v>0</v>
      </c>
      <c r="MA134" s="116">
        <f t="shared" si="2834"/>
        <v>0</v>
      </c>
      <c r="MB134" s="116">
        <f t="shared" si="2834"/>
        <v>0</v>
      </c>
      <c r="MC134" s="116">
        <f t="shared" si="2834"/>
        <v>0</v>
      </c>
      <c r="MD134" s="116">
        <f t="shared" si="2834"/>
        <v>0</v>
      </c>
      <c r="ME134" s="116">
        <f t="shared" si="2834"/>
        <v>0</v>
      </c>
      <c r="MF134" s="116">
        <f t="shared" si="2834"/>
        <v>0</v>
      </c>
      <c r="MG134" s="116">
        <f t="shared" si="2834"/>
        <v>0</v>
      </c>
    </row>
    <row r="135" spans="1:345">
      <c r="A135" s="12" t="s">
        <v>814</v>
      </c>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c r="JI135" s="19"/>
      <c r="JJ135" s="19"/>
      <c r="JK135" s="19"/>
      <c r="JL135" s="19"/>
      <c r="JM135" s="19"/>
      <c r="JN135" s="19"/>
      <c r="JO135" s="19"/>
      <c r="JP135" s="19"/>
      <c r="JQ135" s="19"/>
      <c r="JR135" s="19"/>
      <c r="JS135" s="19"/>
      <c r="JT135" s="19"/>
      <c r="JU135" s="19"/>
      <c r="JV135" s="19"/>
      <c r="JW135" s="19"/>
      <c r="JX135" s="19"/>
      <c r="JY135" s="19"/>
      <c r="JZ135" s="19"/>
      <c r="KA135" s="19"/>
      <c r="KB135" s="19"/>
      <c r="KC135" s="19"/>
      <c r="KD135" s="32">
        <v>318</v>
      </c>
      <c r="KE135" s="32">
        <v>318</v>
      </c>
      <c r="KF135" s="32">
        <v>318</v>
      </c>
      <c r="KG135" s="32">
        <v>318</v>
      </c>
      <c r="KH135" s="32">
        <v>318</v>
      </c>
      <c r="KI135" s="32">
        <v>318</v>
      </c>
      <c r="KJ135" s="32">
        <v>318</v>
      </c>
      <c r="KK135" s="32">
        <v>318</v>
      </c>
      <c r="KL135" s="32">
        <v>318</v>
      </c>
      <c r="KM135" s="32">
        <v>318</v>
      </c>
      <c r="KN135" s="32">
        <v>318</v>
      </c>
      <c r="KO135" s="32">
        <v>318</v>
      </c>
      <c r="KP135" s="32">
        <v>318</v>
      </c>
      <c r="KQ135" s="32">
        <v>318</v>
      </c>
      <c r="KR135" s="32">
        <v>318</v>
      </c>
      <c r="KS135" s="32">
        <v>318</v>
      </c>
      <c r="KT135" s="32">
        <v>318</v>
      </c>
      <c r="KU135" s="32">
        <v>318</v>
      </c>
      <c r="KV135" s="32">
        <v>318</v>
      </c>
      <c r="KW135" s="32">
        <v>318</v>
      </c>
      <c r="KX135" s="32">
        <v>318</v>
      </c>
      <c r="KY135" s="32">
        <v>318</v>
      </c>
      <c r="KZ135" s="32">
        <v>318</v>
      </c>
      <c r="LA135" s="32">
        <v>318</v>
      </c>
      <c r="LB135" s="32">
        <v>318</v>
      </c>
      <c r="LC135" s="32">
        <v>332</v>
      </c>
      <c r="LD135" s="32">
        <v>332</v>
      </c>
      <c r="LE135">
        <v>344</v>
      </c>
      <c r="LF135">
        <v>344</v>
      </c>
      <c r="LG135">
        <v>344</v>
      </c>
      <c r="LH135" s="19">
        <v>465</v>
      </c>
      <c r="LI135" s="19">
        <v>465</v>
      </c>
      <c r="LJ135" s="19">
        <v>545</v>
      </c>
      <c r="LK135" s="19">
        <v>557</v>
      </c>
      <c r="LL135" s="19">
        <v>557</v>
      </c>
      <c r="LM135" s="19">
        <v>557</v>
      </c>
      <c r="LN135" s="19">
        <v>557</v>
      </c>
      <c r="LO135" s="19">
        <v>574</v>
      </c>
      <c r="LP135" s="19">
        <v>574</v>
      </c>
      <c r="LQ135" s="19">
        <v>574</v>
      </c>
      <c r="LR135" s="19">
        <v>574</v>
      </c>
      <c r="LS135" s="19">
        <v>685</v>
      </c>
      <c r="LT135" s="19">
        <v>685</v>
      </c>
      <c r="LU135" s="19">
        <v>685</v>
      </c>
      <c r="LV135" s="19"/>
      <c r="LW135" s="19"/>
      <c r="LX135" s="19"/>
      <c r="LY135" s="19"/>
      <c r="LZ135" s="19"/>
      <c r="MA135" s="19"/>
      <c r="MB135" s="19"/>
      <c r="MC135" s="19"/>
      <c r="MD135" s="19"/>
      <c r="ME135" s="19"/>
      <c r="MF135" s="19"/>
      <c r="MG135" s="19"/>
    </row>
    <row r="136" spans="1:345">
      <c r="A136" s="12" t="s">
        <v>815</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c r="JI136" s="19"/>
      <c r="JJ136" s="19"/>
      <c r="JK136" s="19"/>
      <c r="JL136" s="19"/>
      <c r="JM136" s="19"/>
      <c r="JN136" s="19"/>
      <c r="JO136" s="19"/>
      <c r="JP136" s="19"/>
      <c r="JQ136" s="19"/>
      <c r="JR136" s="19"/>
      <c r="JS136" s="19"/>
      <c r="JT136" s="19"/>
      <c r="JU136" s="19"/>
      <c r="JV136" s="19"/>
      <c r="JW136" s="19"/>
      <c r="JX136" s="19"/>
      <c r="JY136" s="19"/>
      <c r="JZ136" s="19"/>
      <c r="KA136" s="19"/>
      <c r="KB136" s="19"/>
      <c r="KC136" s="19"/>
      <c r="KD136" s="19">
        <v>0</v>
      </c>
      <c r="KE136" s="19">
        <v>0</v>
      </c>
      <c r="KF136" s="19">
        <v>0</v>
      </c>
      <c r="KG136" s="19">
        <v>0</v>
      </c>
      <c r="KH136" s="19">
        <v>0</v>
      </c>
      <c r="KI136" s="19">
        <v>0</v>
      </c>
      <c r="KJ136" s="19">
        <v>0</v>
      </c>
      <c r="KK136" s="19">
        <v>0</v>
      </c>
      <c r="KL136" s="19">
        <v>0</v>
      </c>
      <c r="KM136" s="19">
        <v>0</v>
      </c>
      <c r="KN136" s="19">
        <v>0</v>
      </c>
      <c r="KO136" s="19">
        <v>0</v>
      </c>
      <c r="KP136" s="19">
        <v>0</v>
      </c>
      <c r="KQ136" s="19">
        <v>0</v>
      </c>
      <c r="KR136" s="19">
        <v>0</v>
      </c>
      <c r="KS136" s="19">
        <v>0</v>
      </c>
      <c r="KT136" s="19">
        <v>0</v>
      </c>
      <c r="KU136" s="19">
        <v>0</v>
      </c>
      <c r="KV136" s="19">
        <v>0</v>
      </c>
      <c r="KW136" s="19">
        <v>0</v>
      </c>
      <c r="KX136" s="19">
        <v>0</v>
      </c>
      <c r="KY136" s="19">
        <v>0</v>
      </c>
      <c r="KZ136" s="19">
        <v>0</v>
      </c>
      <c r="LA136" s="19">
        <v>0</v>
      </c>
      <c r="LB136" s="19">
        <v>0</v>
      </c>
      <c r="LC136" s="19">
        <v>1</v>
      </c>
      <c r="LD136" s="19">
        <v>1</v>
      </c>
      <c r="LE136">
        <v>8</v>
      </c>
      <c r="LF136">
        <v>8</v>
      </c>
      <c r="LG136">
        <v>8</v>
      </c>
      <c r="LH136" s="19">
        <v>10</v>
      </c>
      <c r="LI136" s="19">
        <v>10</v>
      </c>
      <c r="LJ136" s="19">
        <v>5</v>
      </c>
      <c r="LK136" s="19">
        <v>18</v>
      </c>
      <c r="LL136" s="19">
        <v>18</v>
      </c>
      <c r="LM136" s="19">
        <v>18</v>
      </c>
      <c r="LN136" s="19">
        <v>18</v>
      </c>
      <c r="LO136" s="19">
        <v>11</v>
      </c>
      <c r="LP136" s="19">
        <v>11</v>
      </c>
      <c r="LQ136" s="19">
        <v>11</v>
      </c>
      <c r="LR136" s="19">
        <v>11</v>
      </c>
      <c r="LS136" s="19">
        <v>10</v>
      </c>
      <c r="LT136" s="19">
        <v>10</v>
      </c>
      <c r="LU136" s="19">
        <v>10</v>
      </c>
      <c r="LV136" s="19"/>
      <c r="LW136" s="19"/>
      <c r="LX136" s="19"/>
      <c r="LY136" s="19"/>
      <c r="LZ136" s="19"/>
      <c r="MA136" s="19"/>
      <c r="MB136" s="19"/>
      <c r="MC136" s="19"/>
      <c r="MD136" s="19"/>
      <c r="ME136" s="19"/>
      <c r="MF136" s="19"/>
      <c r="MG136" s="19"/>
    </row>
    <row r="137" spans="1:345">
      <c r="A137" s="12" t="s">
        <v>816</v>
      </c>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c r="IW137" s="19"/>
      <c r="IX137" s="19"/>
      <c r="IY137" s="19"/>
      <c r="IZ137" s="19"/>
      <c r="JA137" s="19"/>
      <c r="JB137" s="19"/>
      <c r="JC137" s="19"/>
      <c r="JD137" s="19"/>
      <c r="JE137" s="19"/>
      <c r="JF137" s="19"/>
      <c r="JG137" s="19"/>
      <c r="JH137" s="19"/>
      <c r="JI137" s="19"/>
      <c r="JJ137" s="19"/>
      <c r="JK137" s="19"/>
      <c r="JL137" s="19"/>
      <c r="JM137" s="19"/>
      <c r="JN137" s="19"/>
      <c r="JO137" s="19"/>
      <c r="JP137" s="19"/>
      <c r="JQ137" s="19"/>
      <c r="JR137" s="19"/>
      <c r="JS137" s="19"/>
      <c r="JT137" s="19"/>
      <c r="JU137" s="19"/>
      <c r="JV137" s="19"/>
      <c r="JW137" s="19"/>
      <c r="JX137" s="19"/>
      <c r="JY137" s="19"/>
      <c r="JZ137" s="19"/>
      <c r="KA137" s="19"/>
      <c r="KB137" s="19"/>
      <c r="KC137" s="19"/>
      <c r="KD137" s="19">
        <v>11</v>
      </c>
      <c r="KE137" s="19">
        <v>11</v>
      </c>
      <c r="KF137" s="19">
        <v>11</v>
      </c>
      <c r="KG137" s="19">
        <v>11</v>
      </c>
      <c r="KH137" s="19">
        <v>11</v>
      </c>
      <c r="KI137" s="19">
        <v>11</v>
      </c>
      <c r="KJ137" s="19">
        <v>11</v>
      </c>
      <c r="KK137" s="19">
        <v>11</v>
      </c>
      <c r="KL137" s="19">
        <v>11</v>
      </c>
      <c r="KM137" s="19">
        <v>11</v>
      </c>
      <c r="KN137" s="19">
        <v>11</v>
      </c>
      <c r="KO137" s="19">
        <v>11</v>
      </c>
      <c r="KP137" s="19">
        <v>11</v>
      </c>
      <c r="KQ137" s="19">
        <v>11</v>
      </c>
      <c r="KR137" s="19">
        <v>11</v>
      </c>
      <c r="KS137" s="19">
        <v>11</v>
      </c>
      <c r="KT137" s="19">
        <v>11</v>
      </c>
      <c r="KU137" s="19">
        <v>11</v>
      </c>
      <c r="KV137" s="19">
        <v>11</v>
      </c>
      <c r="KW137" s="19">
        <v>11</v>
      </c>
      <c r="KX137" s="19">
        <v>11</v>
      </c>
      <c r="KY137" s="19">
        <v>11</v>
      </c>
      <c r="KZ137" s="19">
        <v>11</v>
      </c>
      <c r="LA137" s="19">
        <v>11</v>
      </c>
      <c r="LB137" s="19">
        <v>11</v>
      </c>
      <c r="LC137" s="19">
        <v>8</v>
      </c>
      <c r="LD137" s="19">
        <v>8</v>
      </c>
      <c r="LE137">
        <v>2</v>
      </c>
      <c r="LF137">
        <v>2</v>
      </c>
      <c r="LG137">
        <v>2</v>
      </c>
      <c r="LH137" s="19">
        <v>7</v>
      </c>
      <c r="LI137" s="19">
        <v>7</v>
      </c>
      <c r="LJ137" s="19">
        <v>6</v>
      </c>
      <c r="LK137" s="19">
        <v>8</v>
      </c>
      <c r="LL137" s="19">
        <v>8</v>
      </c>
      <c r="LM137" s="19">
        <v>8</v>
      </c>
      <c r="LN137" s="19">
        <v>8</v>
      </c>
      <c r="LO137" s="19">
        <v>9</v>
      </c>
      <c r="LP137" s="19">
        <v>9</v>
      </c>
      <c r="LQ137" s="19">
        <v>9</v>
      </c>
      <c r="LR137" s="19">
        <v>9</v>
      </c>
      <c r="LS137" s="19">
        <v>2</v>
      </c>
      <c r="LT137" s="19">
        <v>2</v>
      </c>
      <c r="LU137" s="19">
        <v>2</v>
      </c>
      <c r="LV137" s="19"/>
      <c r="LW137" s="19"/>
      <c r="LX137" s="19"/>
      <c r="LY137" s="19"/>
      <c r="LZ137" s="19"/>
      <c r="MA137" s="19"/>
      <c r="MB137" s="19"/>
      <c r="MC137" s="19"/>
      <c r="MD137" s="19"/>
      <c r="ME137" s="19"/>
      <c r="MF137" s="19"/>
      <c r="MG137" s="19"/>
    </row>
    <row r="138" spans="1:345" s="3" customFormat="1">
      <c r="A138" s="3" t="s">
        <v>817</v>
      </c>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c r="GI138" s="116"/>
      <c r="GJ138" s="116"/>
      <c r="GK138" s="116"/>
      <c r="GL138" s="116"/>
      <c r="GM138" s="116"/>
      <c r="GN138" s="116"/>
      <c r="GO138" s="116"/>
      <c r="GP138" s="116"/>
      <c r="GQ138" s="116"/>
      <c r="GR138" s="116"/>
      <c r="GS138" s="116"/>
      <c r="GT138" s="116"/>
      <c r="GU138" s="116">
        <f t="shared" ref="GU138:JF138" si="2835">GU135+GU136/20+GU137/240</f>
        <v>0</v>
      </c>
      <c r="GV138" s="116">
        <f t="shared" si="2835"/>
        <v>0</v>
      </c>
      <c r="GW138" s="116">
        <f t="shared" si="2835"/>
        <v>0</v>
      </c>
      <c r="GX138" s="116">
        <f t="shared" si="2835"/>
        <v>0</v>
      </c>
      <c r="GY138" s="116">
        <f t="shared" si="2835"/>
        <v>0</v>
      </c>
      <c r="GZ138" s="116">
        <f t="shared" si="2835"/>
        <v>0</v>
      </c>
      <c r="HA138" s="116">
        <f t="shared" si="2835"/>
        <v>0</v>
      </c>
      <c r="HB138" s="116">
        <f t="shared" si="2835"/>
        <v>0</v>
      </c>
      <c r="HC138" s="116">
        <f t="shared" si="2835"/>
        <v>0</v>
      </c>
      <c r="HD138" s="116">
        <f t="shared" si="2835"/>
        <v>0</v>
      </c>
      <c r="HE138" s="116">
        <f t="shared" si="2835"/>
        <v>0</v>
      </c>
      <c r="HF138" s="116">
        <f t="shared" si="2835"/>
        <v>0</v>
      </c>
      <c r="HG138" s="116">
        <f t="shared" si="2835"/>
        <v>0</v>
      </c>
      <c r="HH138" s="116">
        <f t="shared" si="2835"/>
        <v>0</v>
      </c>
      <c r="HI138" s="116">
        <f t="shared" si="2835"/>
        <v>0</v>
      </c>
      <c r="HJ138" s="116">
        <f t="shared" si="2835"/>
        <v>0</v>
      </c>
      <c r="HK138" s="116">
        <f t="shared" si="2835"/>
        <v>0</v>
      </c>
      <c r="HL138" s="116">
        <f t="shared" si="2835"/>
        <v>0</v>
      </c>
      <c r="HM138" s="116">
        <f t="shared" si="2835"/>
        <v>0</v>
      </c>
      <c r="HN138" s="116">
        <f t="shared" si="2835"/>
        <v>0</v>
      </c>
      <c r="HO138" s="116">
        <f t="shared" si="2835"/>
        <v>0</v>
      </c>
      <c r="HP138" s="116">
        <f t="shared" si="2835"/>
        <v>0</v>
      </c>
      <c r="HQ138" s="116">
        <f t="shared" si="2835"/>
        <v>0</v>
      </c>
      <c r="HR138" s="116">
        <f t="shared" si="2835"/>
        <v>0</v>
      </c>
      <c r="HS138" s="116">
        <f t="shared" si="2835"/>
        <v>0</v>
      </c>
      <c r="HT138" s="116">
        <f t="shared" si="2835"/>
        <v>0</v>
      </c>
      <c r="HU138" s="116">
        <f t="shared" si="2835"/>
        <v>0</v>
      </c>
      <c r="HV138" s="116">
        <f t="shared" si="2835"/>
        <v>0</v>
      </c>
      <c r="HW138" s="116">
        <f t="shared" si="2835"/>
        <v>0</v>
      </c>
      <c r="HX138" s="116">
        <f t="shared" si="2835"/>
        <v>0</v>
      </c>
      <c r="HY138" s="116">
        <f t="shared" si="2835"/>
        <v>0</v>
      </c>
      <c r="HZ138" s="116">
        <f t="shared" si="2835"/>
        <v>0</v>
      </c>
      <c r="IA138" s="116">
        <f t="shared" si="2835"/>
        <v>0</v>
      </c>
      <c r="IB138" s="116">
        <f t="shared" si="2835"/>
        <v>0</v>
      </c>
      <c r="IC138" s="116">
        <f t="shared" si="2835"/>
        <v>0</v>
      </c>
      <c r="ID138" s="116">
        <f t="shared" si="2835"/>
        <v>0</v>
      </c>
      <c r="IE138" s="116">
        <f t="shared" si="2835"/>
        <v>0</v>
      </c>
      <c r="IF138" s="116">
        <f t="shared" si="2835"/>
        <v>0</v>
      </c>
      <c r="IG138" s="116">
        <f t="shared" si="2835"/>
        <v>0</v>
      </c>
      <c r="IH138" s="116">
        <f t="shared" si="2835"/>
        <v>0</v>
      </c>
      <c r="II138" s="116">
        <f t="shared" si="2835"/>
        <v>0</v>
      </c>
      <c r="IJ138" s="116">
        <f t="shared" si="2835"/>
        <v>0</v>
      </c>
      <c r="IK138" s="116">
        <f t="shared" si="2835"/>
        <v>0</v>
      </c>
      <c r="IL138" s="116">
        <f t="shared" si="2835"/>
        <v>0</v>
      </c>
      <c r="IM138" s="116">
        <f t="shared" si="2835"/>
        <v>0</v>
      </c>
      <c r="IN138" s="116">
        <f t="shared" si="2835"/>
        <v>0</v>
      </c>
      <c r="IO138" s="116">
        <f t="shared" si="2835"/>
        <v>0</v>
      </c>
      <c r="IP138" s="116">
        <f t="shared" si="2835"/>
        <v>0</v>
      </c>
      <c r="IQ138" s="116">
        <f t="shared" si="2835"/>
        <v>0</v>
      </c>
      <c r="IR138" s="116">
        <f t="shared" si="2835"/>
        <v>0</v>
      </c>
      <c r="IS138" s="116">
        <f t="shared" si="2835"/>
        <v>0</v>
      </c>
      <c r="IT138" s="116">
        <f t="shared" si="2835"/>
        <v>0</v>
      </c>
      <c r="IU138" s="116">
        <f t="shared" si="2835"/>
        <v>0</v>
      </c>
      <c r="IV138" s="116">
        <f t="shared" si="2835"/>
        <v>0</v>
      </c>
      <c r="IW138" s="116">
        <f t="shared" si="2835"/>
        <v>0</v>
      </c>
      <c r="IX138" s="116">
        <f t="shared" si="2835"/>
        <v>0</v>
      </c>
      <c r="IY138" s="116">
        <f t="shared" si="2835"/>
        <v>0</v>
      </c>
      <c r="IZ138" s="116">
        <f t="shared" si="2835"/>
        <v>0</v>
      </c>
      <c r="JA138" s="116">
        <f t="shared" si="2835"/>
        <v>0</v>
      </c>
      <c r="JB138" s="116">
        <f t="shared" si="2835"/>
        <v>0</v>
      </c>
      <c r="JC138" s="116">
        <f t="shared" si="2835"/>
        <v>0</v>
      </c>
      <c r="JD138" s="116">
        <f t="shared" si="2835"/>
        <v>0</v>
      </c>
      <c r="JE138" s="116">
        <f t="shared" si="2835"/>
        <v>0</v>
      </c>
      <c r="JF138" s="116">
        <f t="shared" si="2835"/>
        <v>0</v>
      </c>
      <c r="JG138" s="116">
        <f t="shared" ref="JG138:LR138" si="2836">JG135+JG136/20+JG137/240</f>
        <v>0</v>
      </c>
      <c r="JH138" s="116">
        <f t="shared" si="2836"/>
        <v>0</v>
      </c>
      <c r="JI138" s="116">
        <f t="shared" si="2836"/>
        <v>0</v>
      </c>
      <c r="JJ138" s="116">
        <f t="shared" si="2836"/>
        <v>0</v>
      </c>
      <c r="JK138" s="116">
        <f t="shared" si="2836"/>
        <v>0</v>
      </c>
      <c r="JL138" s="116">
        <f t="shared" si="2836"/>
        <v>0</v>
      </c>
      <c r="JM138" s="116">
        <f t="shared" si="2836"/>
        <v>0</v>
      </c>
      <c r="JN138" s="116">
        <f t="shared" si="2836"/>
        <v>0</v>
      </c>
      <c r="JO138" s="116">
        <f t="shared" si="2836"/>
        <v>0</v>
      </c>
      <c r="JP138" s="116">
        <f t="shared" si="2836"/>
        <v>0</v>
      </c>
      <c r="JQ138" s="116">
        <f t="shared" si="2836"/>
        <v>0</v>
      </c>
      <c r="JR138" s="116">
        <f t="shared" si="2836"/>
        <v>0</v>
      </c>
      <c r="JS138" s="116">
        <f t="shared" si="2836"/>
        <v>0</v>
      </c>
      <c r="JT138" s="116">
        <f t="shared" si="2836"/>
        <v>0</v>
      </c>
      <c r="JU138" s="116">
        <f t="shared" si="2836"/>
        <v>0</v>
      </c>
      <c r="JV138" s="116">
        <f t="shared" si="2836"/>
        <v>0</v>
      </c>
      <c r="JW138" s="116">
        <f t="shared" si="2836"/>
        <v>0</v>
      </c>
      <c r="JX138" s="116">
        <f t="shared" si="2836"/>
        <v>0</v>
      </c>
      <c r="JY138" s="116">
        <f t="shared" si="2836"/>
        <v>0</v>
      </c>
      <c r="JZ138" s="116">
        <f t="shared" si="2836"/>
        <v>0</v>
      </c>
      <c r="KA138" s="116">
        <f t="shared" si="2836"/>
        <v>0</v>
      </c>
      <c r="KB138" s="116">
        <f t="shared" si="2836"/>
        <v>0</v>
      </c>
      <c r="KC138" s="116">
        <f t="shared" si="2836"/>
        <v>0</v>
      </c>
      <c r="KD138" s="116">
        <f>KD135+KD136/20+KD137/240</f>
        <v>318.04583333333335</v>
      </c>
      <c r="KE138" s="116">
        <f>KE135+KE136/20+KE137/240</f>
        <v>318.04583333333335</v>
      </c>
      <c r="KF138" s="116">
        <f>KF135+KF136/20+KF137/240</f>
        <v>318.04583333333335</v>
      </c>
      <c r="KG138" s="116">
        <f t="shared" ref="KG138" si="2837">KG135+KG136/20+KG137/240</f>
        <v>318.04583333333335</v>
      </c>
      <c r="KH138" s="116">
        <f>KH135+KH136/20+KH137/240</f>
        <v>318.04583333333335</v>
      </c>
      <c r="KI138" s="116">
        <f t="shared" ref="KI138:KJ138" si="2838">KI135+KI136/20+KI137/240</f>
        <v>318.04583333333335</v>
      </c>
      <c r="KJ138" s="116">
        <f t="shared" si="2838"/>
        <v>318.04583333333335</v>
      </c>
      <c r="KK138" s="116">
        <f t="shared" ref="KK138" si="2839">KK135+KK136/20+KK137/240</f>
        <v>318.04583333333335</v>
      </c>
      <c r="KL138" s="116">
        <f t="shared" si="2836"/>
        <v>318.04583333333335</v>
      </c>
      <c r="KM138" s="116">
        <f t="shared" ref="KM138:KN138" si="2840">KM135+KM136/20+KM137/240</f>
        <v>318.04583333333335</v>
      </c>
      <c r="KN138" s="116">
        <f t="shared" si="2840"/>
        <v>318.04583333333335</v>
      </c>
      <c r="KO138" s="116">
        <f t="shared" ref="KO138:KP138" si="2841">KO135+KO136/20+KO137/240</f>
        <v>318.04583333333335</v>
      </c>
      <c r="KP138" s="116">
        <f t="shared" si="2841"/>
        <v>318.04583333333335</v>
      </c>
      <c r="KQ138" s="116">
        <f t="shared" ref="KQ138:KR138" si="2842">KQ135+KQ136/20+KQ137/240</f>
        <v>318.04583333333335</v>
      </c>
      <c r="KR138" s="116">
        <f t="shared" si="2842"/>
        <v>318.04583333333335</v>
      </c>
      <c r="KS138" s="116">
        <f t="shared" ref="KS138:KT138" si="2843">KS135+KS136/20+KS137/240</f>
        <v>318.04583333333335</v>
      </c>
      <c r="KT138" s="116">
        <f t="shared" si="2843"/>
        <v>318.04583333333335</v>
      </c>
      <c r="KU138" s="116">
        <f t="shared" ref="KU138:KV138" si="2844">KU135+KU136/20+KU137/240</f>
        <v>318.04583333333335</v>
      </c>
      <c r="KV138" s="116">
        <f t="shared" si="2844"/>
        <v>318.04583333333335</v>
      </c>
      <c r="KW138" s="116">
        <f t="shared" ref="KW138:KX138" si="2845">KW135+KW136/20+KW137/240</f>
        <v>318.04583333333335</v>
      </c>
      <c r="KX138" s="116">
        <f t="shared" si="2845"/>
        <v>318.04583333333335</v>
      </c>
      <c r="KY138" s="116">
        <f t="shared" ref="KY138:KZ138" si="2846">KY135+KY136/20+KY137/240</f>
        <v>318.04583333333335</v>
      </c>
      <c r="KZ138" s="116">
        <f t="shared" si="2846"/>
        <v>318.04583333333335</v>
      </c>
      <c r="LA138" s="116">
        <f t="shared" ref="LA138:LB138" si="2847">LA135+LA136/20+LA137/240</f>
        <v>318.04583333333335</v>
      </c>
      <c r="LB138" s="116">
        <f t="shared" si="2847"/>
        <v>318.04583333333335</v>
      </c>
      <c r="LC138" s="116">
        <f t="shared" si="2836"/>
        <v>332.08333333333337</v>
      </c>
      <c r="LD138" s="116">
        <f t="shared" si="2836"/>
        <v>332.08333333333337</v>
      </c>
      <c r="LE138" s="116">
        <f t="shared" si="2836"/>
        <v>344.4083333333333</v>
      </c>
      <c r="LF138" s="116">
        <f t="shared" si="2836"/>
        <v>344.4083333333333</v>
      </c>
      <c r="LG138" s="116">
        <f t="shared" si="2836"/>
        <v>344.4083333333333</v>
      </c>
      <c r="LH138" s="116">
        <f t="shared" si="2836"/>
        <v>465.52916666666664</v>
      </c>
      <c r="LI138" s="116">
        <f t="shared" si="2836"/>
        <v>465.52916666666664</v>
      </c>
      <c r="LJ138" s="116">
        <f t="shared" si="2836"/>
        <v>545.27499999999998</v>
      </c>
      <c r="LK138" s="116">
        <f t="shared" si="2836"/>
        <v>557.93333333333328</v>
      </c>
      <c r="LL138" s="116">
        <f t="shared" ref="LL138" si="2848">LL135+LL136/20+LL137/240</f>
        <v>557.93333333333328</v>
      </c>
      <c r="LM138" s="116">
        <f t="shared" si="2836"/>
        <v>557.93333333333328</v>
      </c>
      <c r="LN138" s="116">
        <f t="shared" si="2836"/>
        <v>557.93333333333328</v>
      </c>
      <c r="LO138" s="116">
        <f t="shared" si="2836"/>
        <v>574.58749999999998</v>
      </c>
      <c r="LP138" s="116">
        <f t="shared" si="2836"/>
        <v>574.58749999999998</v>
      </c>
      <c r="LQ138" s="116">
        <f t="shared" si="2836"/>
        <v>574.58749999999998</v>
      </c>
      <c r="LR138" s="116">
        <f t="shared" si="2836"/>
        <v>574.58749999999998</v>
      </c>
      <c r="LS138" s="116">
        <f t="shared" ref="LS138:MG138" si="2849">LS135+LS136/20+LS137/240</f>
        <v>685.50833333333333</v>
      </c>
      <c r="LT138" s="116">
        <f t="shared" si="2849"/>
        <v>685.50833333333333</v>
      </c>
      <c r="LU138" s="116">
        <f t="shared" si="2849"/>
        <v>685.50833333333333</v>
      </c>
      <c r="LV138" s="116">
        <f t="shared" si="2849"/>
        <v>0</v>
      </c>
      <c r="LW138" s="116">
        <f t="shared" si="2849"/>
        <v>0</v>
      </c>
      <c r="LX138" s="116">
        <f t="shared" si="2849"/>
        <v>0</v>
      </c>
      <c r="LY138" s="116">
        <f t="shared" si="2849"/>
        <v>0</v>
      </c>
      <c r="LZ138" s="116">
        <f t="shared" si="2849"/>
        <v>0</v>
      </c>
      <c r="MA138" s="116">
        <f t="shared" si="2849"/>
        <v>0</v>
      </c>
      <c r="MB138" s="116">
        <f t="shared" si="2849"/>
        <v>0</v>
      </c>
      <c r="MC138" s="116">
        <f t="shared" si="2849"/>
        <v>0</v>
      </c>
      <c r="MD138" s="116">
        <f t="shared" si="2849"/>
        <v>0</v>
      </c>
      <c r="ME138" s="116">
        <f t="shared" si="2849"/>
        <v>0</v>
      </c>
      <c r="MF138" s="116">
        <f t="shared" si="2849"/>
        <v>0</v>
      </c>
      <c r="MG138" s="116">
        <f t="shared" si="2849"/>
        <v>0</v>
      </c>
    </row>
    <row r="139" spans="1:345">
      <c r="A139" s="12" t="s">
        <v>822</v>
      </c>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JZ139" s="19"/>
      <c r="KA139" s="19"/>
      <c r="KB139" s="19"/>
      <c r="KC139" s="19"/>
      <c r="KD139" s="19"/>
      <c r="KE139" s="19"/>
      <c r="KF139" s="19"/>
      <c r="KG139" s="19"/>
      <c r="KH139" s="19"/>
      <c r="KI139" s="19"/>
      <c r="KJ139" s="19"/>
      <c r="KK139" s="19"/>
      <c r="KL139" s="19"/>
      <c r="KM139" s="19"/>
      <c r="KN139" s="19"/>
      <c r="KO139" s="19"/>
      <c r="KP139" s="19"/>
      <c r="KQ139" s="19"/>
      <c r="KR139" s="19"/>
      <c r="KS139" s="19"/>
      <c r="KT139" s="19"/>
      <c r="KU139" s="19"/>
      <c r="KV139" s="19"/>
      <c r="KW139" s="19"/>
      <c r="KX139" s="19"/>
      <c r="KY139" s="19"/>
      <c r="KZ139" s="19"/>
      <c r="LH139" s="19">
        <v>6263</v>
      </c>
      <c r="LI139" s="19">
        <v>6263</v>
      </c>
      <c r="LJ139" s="19">
        <v>6263</v>
      </c>
      <c r="LK139" s="19">
        <v>6263</v>
      </c>
      <c r="LL139" s="19">
        <v>6263</v>
      </c>
      <c r="LM139" s="19">
        <v>6263</v>
      </c>
      <c r="LN139" s="19">
        <v>6263</v>
      </c>
      <c r="LO139" s="19">
        <v>6263</v>
      </c>
      <c r="LP139" s="19">
        <v>6330</v>
      </c>
      <c r="LQ139" s="19">
        <v>6330</v>
      </c>
      <c r="LR139" s="19">
        <v>6330</v>
      </c>
      <c r="LS139" s="19">
        <v>6330</v>
      </c>
      <c r="LT139" s="19">
        <v>6330</v>
      </c>
      <c r="LU139" s="19">
        <v>6330</v>
      </c>
      <c r="LV139" s="19"/>
      <c r="LW139" s="19"/>
      <c r="LX139" s="19"/>
      <c r="LY139" s="19"/>
      <c r="LZ139" s="19"/>
      <c r="MA139" s="19"/>
      <c r="MB139" s="19"/>
      <c r="MC139" s="19"/>
      <c r="MD139" s="19"/>
      <c r="ME139" s="19"/>
      <c r="MF139" s="19"/>
      <c r="MG139" s="19"/>
    </row>
    <row r="140" spans="1:345">
      <c r="A140" s="12" t="s">
        <v>823</v>
      </c>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JZ140" s="19"/>
      <c r="KA140" s="19"/>
      <c r="KB140" s="19"/>
      <c r="KC140" s="19"/>
      <c r="KD140" s="19"/>
      <c r="KE140" s="19"/>
      <c r="KF140" s="19"/>
      <c r="KG140" s="19"/>
      <c r="KH140" s="19"/>
      <c r="KI140" s="19"/>
      <c r="KJ140" s="19"/>
      <c r="KK140" s="19"/>
      <c r="KL140" s="19"/>
      <c r="KM140" s="19"/>
      <c r="KN140" s="19"/>
      <c r="KO140" s="19"/>
      <c r="KP140" s="19"/>
      <c r="KQ140" s="19"/>
      <c r="KR140" s="19"/>
      <c r="KS140" s="19"/>
      <c r="KT140" s="19"/>
      <c r="KU140" s="19"/>
      <c r="KV140" s="19"/>
      <c r="KW140" s="19"/>
      <c r="KX140" s="19"/>
      <c r="KY140" s="19"/>
      <c r="KZ140" s="19"/>
      <c r="LH140" s="19">
        <v>17</v>
      </c>
      <c r="LI140" s="19">
        <v>17</v>
      </c>
      <c r="LJ140" s="19">
        <v>17</v>
      </c>
      <c r="LK140" s="19">
        <v>17</v>
      </c>
      <c r="LL140" s="19">
        <v>17</v>
      </c>
      <c r="LM140" s="19">
        <v>15</v>
      </c>
      <c r="LN140" s="19">
        <v>15</v>
      </c>
      <c r="LO140" s="19">
        <v>15</v>
      </c>
      <c r="LP140" s="19">
        <v>17</v>
      </c>
      <c r="LQ140" s="19">
        <v>17</v>
      </c>
      <c r="LR140" s="19">
        <v>17</v>
      </c>
      <c r="LS140" s="19">
        <v>17</v>
      </c>
      <c r="LT140" s="19">
        <v>17</v>
      </c>
      <c r="LU140" s="19">
        <v>17</v>
      </c>
      <c r="LV140" s="19"/>
      <c r="LW140" s="19"/>
      <c r="LX140" s="19"/>
      <c r="LY140" s="19"/>
      <c r="LZ140" s="19"/>
      <c r="MA140" s="19"/>
      <c r="MB140" s="19"/>
      <c r="MC140" s="19"/>
      <c r="MD140" s="19"/>
      <c r="ME140" s="19"/>
      <c r="MF140" s="19"/>
      <c r="MG140" s="19"/>
    </row>
    <row r="141" spans="1:345">
      <c r="A141" s="12" t="s">
        <v>825</v>
      </c>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c r="JZ141" s="19"/>
      <c r="KA141" s="19"/>
      <c r="KB141" s="19"/>
      <c r="KC141" s="19"/>
      <c r="KD141" s="19"/>
      <c r="KE141" s="19"/>
      <c r="KF141" s="19"/>
      <c r="KG141" s="19"/>
      <c r="KH141" s="19"/>
      <c r="KI141" s="19"/>
      <c r="KJ141" s="19"/>
      <c r="KK141" s="19"/>
      <c r="KL141" s="19"/>
      <c r="KM141" s="19"/>
      <c r="KN141" s="19"/>
      <c r="KO141" s="19"/>
      <c r="KP141" s="19"/>
      <c r="KQ141" s="19"/>
      <c r="KR141" s="19"/>
      <c r="KS141" s="19"/>
      <c r="KT141" s="19"/>
      <c r="KU141" s="19"/>
      <c r="KV141" s="19"/>
      <c r="KW141" s="19"/>
      <c r="KX141" s="19"/>
      <c r="KY141" s="19"/>
      <c r="KZ141" s="19"/>
      <c r="LH141" s="19">
        <v>5</v>
      </c>
      <c r="LI141" s="19">
        <v>5</v>
      </c>
      <c r="LJ141" s="19">
        <v>5</v>
      </c>
      <c r="LK141" s="19">
        <v>5</v>
      </c>
      <c r="LL141" s="19">
        <v>5</v>
      </c>
      <c r="LM141" s="19">
        <v>11</v>
      </c>
      <c r="LN141" s="19">
        <v>11</v>
      </c>
      <c r="LO141" s="19">
        <v>11</v>
      </c>
      <c r="LP141" s="19">
        <v>7</v>
      </c>
      <c r="LQ141" s="19">
        <v>7</v>
      </c>
      <c r="LR141" s="19">
        <v>7</v>
      </c>
      <c r="LS141" s="19">
        <v>7</v>
      </c>
      <c r="LT141" s="19">
        <v>7</v>
      </c>
      <c r="LU141" s="19">
        <v>7</v>
      </c>
      <c r="LV141" s="19"/>
      <c r="LW141" s="19"/>
      <c r="LX141" s="19"/>
      <c r="LY141" s="19"/>
      <c r="LZ141" s="19"/>
      <c r="MA141" s="19"/>
      <c r="MB141" s="19"/>
      <c r="MC141" s="19"/>
      <c r="MD141" s="19"/>
      <c r="ME141" s="19"/>
      <c r="MF141" s="19"/>
      <c r="MG141" s="19"/>
    </row>
    <row r="142" spans="1:345" s="3" customFormat="1">
      <c r="A142" s="3" t="s">
        <v>824</v>
      </c>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c r="GI142" s="116"/>
      <c r="GJ142" s="116"/>
      <c r="GK142" s="116"/>
      <c r="GL142" s="116"/>
      <c r="GM142" s="116"/>
      <c r="GN142" s="116"/>
      <c r="GO142" s="116"/>
      <c r="GP142" s="116"/>
      <c r="GQ142" s="116"/>
      <c r="GR142" s="116"/>
      <c r="GS142" s="116"/>
      <c r="GT142" s="116"/>
      <c r="GU142" s="116"/>
      <c r="GV142" s="116"/>
      <c r="GW142" s="116"/>
      <c r="GX142" s="116"/>
      <c r="GY142" s="116"/>
      <c r="GZ142" s="116"/>
      <c r="HA142" s="116"/>
      <c r="HB142" s="116"/>
      <c r="HC142" s="116"/>
      <c r="HD142" s="116"/>
      <c r="HE142" s="116"/>
      <c r="HF142" s="116"/>
      <c r="HG142" s="116"/>
      <c r="HH142" s="116"/>
      <c r="HI142" s="116"/>
      <c r="HJ142" s="116"/>
      <c r="HK142" s="116"/>
      <c r="HL142" s="116"/>
      <c r="HM142" s="116"/>
      <c r="HN142" s="116"/>
      <c r="HO142" s="116"/>
      <c r="HP142" s="116"/>
      <c r="HQ142" s="116"/>
      <c r="HR142" s="116"/>
      <c r="HS142" s="116"/>
      <c r="HT142" s="116"/>
      <c r="HU142" s="116"/>
      <c r="HV142" s="116"/>
      <c r="HW142" s="116"/>
      <c r="HX142" s="116"/>
      <c r="HY142" s="116"/>
      <c r="HZ142" s="116"/>
      <c r="IA142" s="116"/>
      <c r="IB142" s="116"/>
      <c r="IC142" s="116"/>
      <c r="ID142" s="116"/>
      <c r="IE142" s="116"/>
      <c r="IF142" s="116"/>
      <c r="IG142" s="116"/>
      <c r="IH142" s="116"/>
      <c r="II142" s="116"/>
      <c r="IJ142" s="116"/>
      <c r="IK142" s="116"/>
      <c r="IL142" s="116"/>
      <c r="IM142" s="116"/>
      <c r="IN142" s="116"/>
      <c r="IO142" s="116"/>
      <c r="IP142" s="116"/>
      <c r="IQ142" s="116"/>
      <c r="IR142" s="116"/>
      <c r="IS142" s="116"/>
      <c r="IT142" s="116"/>
      <c r="IU142" s="116"/>
      <c r="IV142" s="116"/>
      <c r="JZ142" s="116">
        <f t="shared" ref="JZ142:MG142" si="2850">JZ139+JZ140/20+JZ141/240</f>
        <v>0</v>
      </c>
      <c r="KA142" s="116">
        <f t="shared" si="2850"/>
        <v>0</v>
      </c>
      <c r="KB142" s="116">
        <f t="shared" si="2850"/>
        <v>0</v>
      </c>
      <c r="KC142" s="116">
        <f t="shared" si="2850"/>
        <v>0</v>
      </c>
      <c r="KD142" s="116">
        <f t="shared" si="2850"/>
        <v>0</v>
      </c>
      <c r="KE142" s="116">
        <f t="shared" si="2850"/>
        <v>0</v>
      </c>
      <c r="KF142" s="116">
        <f t="shared" si="2850"/>
        <v>0</v>
      </c>
      <c r="KG142" s="116">
        <f t="shared" si="2850"/>
        <v>0</v>
      </c>
      <c r="KH142" s="116">
        <f t="shared" si="2850"/>
        <v>0</v>
      </c>
      <c r="KI142" s="116">
        <f t="shared" si="2850"/>
        <v>0</v>
      </c>
      <c r="KJ142" s="116">
        <f t="shared" si="2850"/>
        <v>0</v>
      </c>
      <c r="KK142" s="116">
        <f t="shared" si="2850"/>
        <v>0</v>
      </c>
      <c r="KL142" s="116">
        <f t="shared" si="2850"/>
        <v>0</v>
      </c>
      <c r="KM142" s="116">
        <f t="shared" si="2850"/>
        <v>0</v>
      </c>
      <c r="KN142" s="116">
        <f t="shared" si="2850"/>
        <v>0</v>
      </c>
      <c r="KO142" s="116">
        <f t="shared" si="2850"/>
        <v>0</v>
      </c>
      <c r="KP142" s="116">
        <f t="shared" si="2850"/>
        <v>0</v>
      </c>
      <c r="KQ142" s="116">
        <f t="shared" si="2850"/>
        <v>0</v>
      </c>
      <c r="KR142" s="116">
        <f t="shared" si="2850"/>
        <v>0</v>
      </c>
      <c r="KS142" s="116">
        <f t="shared" si="2850"/>
        <v>0</v>
      </c>
      <c r="KT142" s="116">
        <f t="shared" si="2850"/>
        <v>0</v>
      </c>
      <c r="KU142" s="116">
        <f t="shared" si="2850"/>
        <v>0</v>
      </c>
      <c r="KV142" s="116">
        <f t="shared" si="2850"/>
        <v>0</v>
      </c>
      <c r="KW142" s="116">
        <f t="shared" si="2850"/>
        <v>0</v>
      </c>
      <c r="KX142" s="116">
        <f t="shared" si="2850"/>
        <v>0</v>
      </c>
      <c r="KY142" s="116">
        <f t="shared" si="2850"/>
        <v>0</v>
      </c>
      <c r="KZ142" s="116">
        <f t="shared" si="2850"/>
        <v>0</v>
      </c>
      <c r="LA142" s="116">
        <f t="shared" si="2850"/>
        <v>0</v>
      </c>
      <c r="LB142" s="116">
        <f t="shared" si="2850"/>
        <v>0</v>
      </c>
      <c r="LC142" s="116">
        <f t="shared" si="2850"/>
        <v>0</v>
      </c>
      <c r="LD142" s="116">
        <f t="shared" si="2850"/>
        <v>0</v>
      </c>
      <c r="LE142" s="116">
        <f t="shared" si="2850"/>
        <v>0</v>
      </c>
      <c r="LF142" s="116">
        <f t="shared" si="2850"/>
        <v>0</v>
      </c>
      <c r="LG142" s="116">
        <f t="shared" si="2850"/>
        <v>0</v>
      </c>
      <c r="LH142" s="116">
        <f t="shared" si="2850"/>
        <v>6263.8708333333334</v>
      </c>
      <c r="LI142" s="116">
        <f t="shared" si="2850"/>
        <v>6263.8708333333334</v>
      </c>
      <c r="LJ142" s="116">
        <f t="shared" si="2850"/>
        <v>6263.8708333333334</v>
      </c>
      <c r="LK142" s="116">
        <f t="shared" si="2850"/>
        <v>6263.8708333333334</v>
      </c>
      <c r="LL142" s="116">
        <f t="shared" si="2850"/>
        <v>6263.8708333333334</v>
      </c>
      <c r="LM142" s="116">
        <f t="shared" si="2850"/>
        <v>6263.7958333333336</v>
      </c>
      <c r="LN142" s="116">
        <f t="shared" si="2850"/>
        <v>6263.7958333333336</v>
      </c>
      <c r="LO142" s="116">
        <f t="shared" si="2850"/>
        <v>6263.7958333333336</v>
      </c>
      <c r="LP142" s="116">
        <f t="shared" si="2850"/>
        <v>6330.8791666666666</v>
      </c>
      <c r="LQ142" s="116">
        <f t="shared" si="2850"/>
        <v>6330.8791666666666</v>
      </c>
      <c r="LR142" s="116">
        <f t="shared" si="2850"/>
        <v>6330.8791666666666</v>
      </c>
      <c r="LS142" s="116">
        <f t="shared" si="2850"/>
        <v>6330.8791666666666</v>
      </c>
      <c r="LT142" s="116">
        <f t="shared" si="2850"/>
        <v>6330.8791666666666</v>
      </c>
      <c r="LU142" s="116">
        <f t="shared" si="2850"/>
        <v>6330.8791666666666</v>
      </c>
      <c r="LV142" s="116">
        <f t="shared" si="2850"/>
        <v>0</v>
      </c>
      <c r="LW142" s="116">
        <f t="shared" si="2850"/>
        <v>0</v>
      </c>
      <c r="LX142" s="116">
        <f t="shared" si="2850"/>
        <v>0</v>
      </c>
      <c r="LY142" s="116">
        <f t="shared" si="2850"/>
        <v>0</v>
      </c>
      <c r="LZ142" s="116">
        <f t="shared" si="2850"/>
        <v>0</v>
      </c>
      <c r="MA142" s="116">
        <f t="shared" si="2850"/>
        <v>0</v>
      </c>
      <c r="MB142" s="116">
        <f t="shared" si="2850"/>
        <v>0</v>
      </c>
      <c r="MC142" s="116">
        <f t="shared" si="2850"/>
        <v>0</v>
      </c>
      <c r="MD142" s="116">
        <f t="shared" si="2850"/>
        <v>0</v>
      </c>
      <c r="ME142" s="116">
        <f t="shared" si="2850"/>
        <v>0</v>
      </c>
      <c r="MF142" s="116">
        <f t="shared" si="2850"/>
        <v>0</v>
      </c>
      <c r="MG142" s="116">
        <f t="shared" si="2850"/>
        <v>0</v>
      </c>
    </row>
    <row r="143" spans="1:345">
      <c r="A143" s="12" t="s">
        <v>830</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JZ143" s="19"/>
      <c r="KA143" s="19"/>
      <c r="KB143" s="19"/>
      <c r="KC143" s="19"/>
      <c r="KD143" s="19"/>
      <c r="KE143" s="19"/>
      <c r="KF143" s="19"/>
      <c r="KG143" s="19"/>
      <c r="KH143" s="19"/>
      <c r="KI143" s="19"/>
      <c r="KJ143" s="19"/>
      <c r="KK143" s="19"/>
      <c r="KL143" s="19"/>
      <c r="KM143" s="19"/>
      <c r="KN143" s="19"/>
      <c r="KO143" s="19"/>
      <c r="KP143" s="19"/>
      <c r="KQ143" s="19"/>
      <c r="KR143" s="19"/>
      <c r="KS143" s="19"/>
      <c r="KT143" s="19"/>
      <c r="KU143" s="19"/>
      <c r="KV143" s="19"/>
      <c r="KW143" s="19"/>
      <c r="KX143" s="19"/>
      <c r="KY143" s="19"/>
      <c r="KZ143" s="19"/>
      <c r="LD143" s="19">
        <v>1022</v>
      </c>
      <c r="LE143" s="19">
        <v>1022</v>
      </c>
      <c r="LF143" s="19">
        <v>1022</v>
      </c>
      <c r="LG143" s="19">
        <v>1022</v>
      </c>
      <c r="LH143" s="19">
        <v>1022</v>
      </c>
      <c r="LI143" s="19">
        <v>1022</v>
      </c>
      <c r="LJ143" s="19">
        <v>1022</v>
      </c>
      <c r="LK143" s="19"/>
      <c r="LL143" s="19"/>
      <c r="LM143" s="19"/>
      <c r="LN143" s="19"/>
      <c r="LO143" s="19"/>
      <c r="LP143" s="19"/>
      <c r="LQ143" s="19"/>
      <c r="LR143" s="19"/>
      <c r="LS143" s="19"/>
      <c r="LT143" s="19"/>
      <c r="LU143" s="19"/>
      <c r="LV143" s="19"/>
      <c r="LW143" s="19"/>
      <c r="LX143" s="19"/>
      <c r="LY143" s="19"/>
      <c r="LZ143" s="19"/>
      <c r="MA143" s="19"/>
      <c r="MB143" s="19"/>
      <c r="MC143" s="19"/>
      <c r="MD143" s="19"/>
      <c r="ME143" s="19"/>
      <c r="MF143" s="19"/>
      <c r="MG143" s="19"/>
    </row>
    <row r="144" spans="1:345">
      <c r="A144" s="12" t="s">
        <v>831</v>
      </c>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JZ144" s="19"/>
      <c r="KA144" s="19"/>
      <c r="KB144" s="19"/>
      <c r="KC144" s="19"/>
      <c r="KD144" s="19"/>
      <c r="KE144" s="19"/>
      <c r="KF144" s="19"/>
      <c r="KG144" s="19"/>
      <c r="KH144" s="19"/>
      <c r="KI144" s="19"/>
      <c r="KJ144" s="19"/>
      <c r="KK144" s="19"/>
      <c r="KL144" s="19"/>
      <c r="KM144" s="19"/>
      <c r="KN144" s="19"/>
      <c r="KO144" s="19"/>
      <c r="KP144" s="19"/>
      <c r="KQ144" s="19"/>
      <c r="KR144" s="19"/>
      <c r="KS144" s="19"/>
      <c r="KT144" s="19"/>
      <c r="KU144" s="19"/>
      <c r="KV144" s="19"/>
      <c r="KW144" s="19"/>
      <c r="KX144" s="19"/>
      <c r="KY144" s="19"/>
      <c r="KZ144" s="19"/>
      <c r="LD144" s="19">
        <v>1</v>
      </c>
      <c r="LE144" s="19">
        <v>1</v>
      </c>
      <c r="LF144" s="19">
        <v>1</v>
      </c>
      <c r="LG144" s="19">
        <v>1</v>
      </c>
      <c r="LH144" s="19">
        <v>1</v>
      </c>
      <c r="LI144" s="19">
        <v>1</v>
      </c>
      <c r="LJ144" s="19">
        <v>1</v>
      </c>
      <c r="LK144" s="19"/>
      <c r="LL144" s="19"/>
      <c r="LM144" s="19"/>
      <c r="LN144" s="19"/>
      <c r="LO144" s="19"/>
      <c r="LP144" s="19"/>
      <c r="LQ144" s="19"/>
      <c r="LR144" s="19"/>
      <c r="LS144" s="19"/>
      <c r="LT144" s="19"/>
      <c r="LU144" s="19"/>
      <c r="LV144" s="19"/>
      <c r="LW144" s="19"/>
      <c r="LX144" s="19"/>
      <c r="LY144" s="19"/>
      <c r="LZ144" s="19"/>
      <c r="MA144" s="19"/>
      <c r="MB144" s="19"/>
      <c r="MC144" s="19"/>
      <c r="MD144" s="19"/>
      <c r="ME144" s="19"/>
      <c r="MF144" s="19"/>
      <c r="MG144" s="19"/>
    </row>
    <row r="145" spans="1:345">
      <c r="A145" s="12" t="s">
        <v>832</v>
      </c>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D145" s="19">
        <v>8</v>
      </c>
      <c r="LE145" s="19">
        <v>8</v>
      </c>
      <c r="LF145" s="19">
        <v>8</v>
      </c>
      <c r="LG145" s="19">
        <v>8</v>
      </c>
      <c r="LH145" s="19">
        <v>8</v>
      </c>
      <c r="LI145" s="19">
        <v>8</v>
      </c>
      <c r="LJ145" s="19">
        <v>8</v>
      </c>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row>
    <row r="146" spans="1:345" s="3" customFormat="1">
      <c r="A146" s="3" t="s">
        <v>833</v>
      </c>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c r="JZ146" s="116">
        <f t="shared" ref="JZ146:MG146" si="2851">JZ143+JZ144/20+JZ145/240</f>
        <v>0</v>
      </c>
      <c r="KA146" s="116">
        <f t="shared" si="2851"/>
        <v>0</v>
      </c>
      <c r="KB146" s="116">
        <f t="shared" si="2851"/>
        <v>0</v>
      </c>
      <c r="KC146" s="116">
        <f t="shared" si="2851"/>
        <v>0</v>
      </c>
      <c r="KD146" s="116">
        <f t="shared" si="2851"/>
        <v>0</v>
      </c>
      <c r="KE146" s="116">
        <f t="shared" si="2851"/>
        <v>0</v>
      </c>
      <c r="KF146" s="116">
        <f t="shared" si="2851"/>
        <v>0</v>
      </c>
      <c r="KG146" s="116">
        <f t="shared" si="2851"/>
        <v>0</v>
      </c>
      <c r="KH146" s="116">
        <f t="shared" si="2851"/>
        <v>0</v>
      </c>
      <c r="KI146" s="116">
        <f t="shared" si="2851"/>
        <v>0</v>
      </c>
      <c r="KJ146" s="116">
        <f t="shared" si="2851"/>
        <v>0</v>
      </c>
      <c r="KK146" s="116">
        <f t="shared" si="2851"/>
        <v>0</v>
      </c>
      <c r="KL146" s="116">
        <f t="shared" si="2851"/>
        <v>0</v>
      </c>
      <c r="KM146" s="116">
        <f t="shared" si="2851"/>
        <v>0</v>
      </c>
      <c r="KN146" s="116">
        <f t="shared" si="2851"/>
        <v>0</v>
      </c>
      <c r="KO146" s="116">
        <f t="shared" si="2851"/>
        <v>0</v>
      </c>
      <c r="KP146" s="116">
        <f t="shared" si="2851"/>
        <v>0</v>
      </c>
      <c r="KQ146" s="116">
        <f t="shared" si="2851"/>
        <v>0</v>
      </c>
      <c r="KR146" s="116">
        <f t="shared" si="2851"/>
        <v>0</v>
      </c>
      <c r="KS146" s="116">
        <f t="shared" si="2851"/>
        <v>0</v>
      </c>
      <c r="KT146" s="116">
        <f t="shared" si="2851"/>
        <v>0</v>
      </c>
      <c r="KU146" s="116">
        <f t="shared" si="2851"/>
        <v>0</v>
      </c>
      <c r="KV146" s="116">
        <f t="shared" si="2851"/>
        <v>0</v>
      </c>
      <c r="KW146" s="116">
        <f t="shared" si="2851"/>
        <v>0</v>
      </c>
      <c r="KX146" s="116">
        <f t="shared" si="2851"/>
        <v>0</v>
      </c>
      <c r="KY146" s="116">
        <f t="shared" si="2851"/>
        <v>0</v>
      </c>
      <c r="KZ146" s="116">
        <f t="shared" si="2851"/>
        <v>0</v>
      </c>
      <c r="LA146" s="116">
        <f t="shared" si="2851"/>
        <v>0</v>
      </c>
      <c r="LB146" s="116">
        <f t="shared" si="2851"/>
        <v>0</v>
      </c>
      <c r="LC146" s="116">
        <f t="shared" si="2851"/>
        <v>0</v>
      </c>
      <c r="LD146" s="116">
        <f t="shared" si="2851"/>
        <v>1022.0833333333333</v>
      </c>
      <c r="LE146" s="116">
        <f t="shared" ref="LE146" si="2852">LE143+LE144/20+LE145/240</f>
        <v>1022.0833333333333</v>
      </c>
      <c r="LF146" s="116">
        <f t="shared" si="2851"/>
        <v>1022.0833333333333</v>
      </c>
      <c r="LG146" s="116">
        <f t="shared" si="2851"/>
        <v>1022.0833333333333</v>
      </c>
      <c r="LH146" s="116">
        <f>LH143+LH144/20+LH145/240</f>
        <v>1022.0833333333333</v>
      </c>
      <c r="LI146" s="116">
        <f>LI143+LI144/20+LI145/240</f>
        <v>1022.0833333333333</v>
      </c>
      <c r="LJ146" s="116">
        <f t="shared" si="2851"/>
        <v>1022.0833333333333</v>
      </c>
      <c r="LK146" s="116">
        <f t="shared" si="2851"/>
        <v>0</v>
      </c>
      <c r="LL146" s="116">
        <f t="shared" si="2851"/>
        <v>0</v>
      </c>
      <c r="LM146" s="116">
        <f t="shared" si="2851"/>
        <v>0</v>
      </c>
      <c r="LN146" s="116">
        <f t="shared" si="2851"/>
        <v>0</v>
      </c>
      <c r="LO146" s="116">
        <f t="shared" si="2851"/>
        <v>0</v>
      </c>
      <c r="LP146" s="116">
        <f t="shared" si="2851"/>
        <v>0</v>
      </c>
      <c r="LQ146" s="116">
        <f t="shared" si="2851"/>
        <v>0</v>
      </c>
      <c r="LR146" s="116">
        <f t="shared" si="2851"/>
        <v>0</v>
      </c>
      <c r="LS146" s="116">
        <f t="shared" si="2851"/>
        <v>0</v>
      </c>
      <c r="LT146" s="116">
        <f t="shared" si="2851"/>
        <v>0</v>
      </c>
      <c r="LU146" s="116">
        <f t="shared" si="2851"/>
        <v>0</v>
      </c>
      <c r="LV146" s="116">
        <f t="shared" si="2851"/>
        <v>0</v>
      </c>
      <c r="LW146" s="116">
        <f t="shared" si="2851"/>
        <v>0</v>
      </c>
      <c r="LX146" s="116">
        <f t="shared" si="2851"/>
        <v>0</v>
      </c>
      <c r="LY146" s="116">
        <f t="shared" si="2851"/>
        <v>0</v>
      </c>
      <c r="LZ146" s="116">
        <f t="shared" si="2851"/>
        <v>0</v>
      </c>
      <c r="MA146" s="116">
        <f t="shared" si="2851"/>
        <v>0</v>
      </c>
      <c r="MB146" s="116">
        <f t="shared" si="2851"/>
        <v>0</v>
      </c>
      <c r="MC146" s="116">
        <f t="shared" si="2851"/>
        <v>0</v>
      </c>
      <c r="MD146" s="116">
        <f t="shared" si="2851"/>
        <v>0</v>
      </c>
      <c r="ME146" s="116">
        <f t="shared" si="2851"/>
        <v>0</v>
      </c>
      <c r="MF146" s="116">
        <f t="shared" si="2851"/>
        <v>0</v>
      </c>
      <c r="MG146" s="116">
        <f t="shared" si="2851"/>
        <v>0</v>
      </c>
    </row>
    <row r="147" spans="1:345">
      <c r="A147" s="12" t="s">
        <v>839</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c r="IS147" s="19"/>
      <c r="IT147" s="19"/>
      <c r="IU147" s="19"/>
      <c r="IV147" s="19"/>
      <c r="KV147" s="19"/>
      <c r="KW147" s="19"/>
      <c r="KX147" s="19"/>
      <c r="KY147" s="19"/>
      <c r="KZ147" s="19"/>
      <c r="LA147" s="19"/>
      <c r="LB147" s="19"/>
      <c r="LC147" s="19"/>
      <c r="LD147" s="19"/>
      <c r="LE147" s="19"/>
      <c r="LF147" s="19"/>
      <c r="LG147" s="19"/>
      <c r="LH147" s="19"/>
      <c r="LI147" s="19"/>
      <c r="LJ147" s="19"/>
      <c r="LK147" s="19">
        <v>1041</v>
      </c>
      <c r="LL147" s="19">
        <v>1041</v>
      </c>
      <c r="LM147" s="19">
        <v>1041</v>
      </c>
      <c r="LN147" s="19">
        <v>1041</v>
      </c>
      <c r="LO147" s="19">
        <v>1041</v>
      </c>
      <c r="LP147" s="19">
        <v>1041</v>
      </c>
      <c r="LQ147" s="19">
        <v>1041</v>
      </c>
      <c r="LR147" s="19">
        <v>1041</v>
      </c>
      <c r="LS147" s="19">
        <v>1041</v>
      </c>
      <c r="LT147" s="19">
        <v>1041</v>
      </c>
      <c r="LU147" s="19">
        <v>1041</v>
      </c>
      <c r="LV147" s="19"/>
      <c r="LW147" s="19"/>
      <c r="LX147" s="19"/>
      <c r="LY147" s="19"/>
      <c r="LZ147" s="19"/>
      <c r="MA147" s="19"/>
      <c r="MB147" s="19"/>
      <c r="MC147" s="19"/>
      <c r="MD147" s="19"/>
      <c r="ME147" s="19"/>
      <c r="MF147" s="19"/>
      <c r="MG147" s="19"/>
    </row>
    <row r="148" spans="1:345">
      <c r="A148" s="12" t="s">
        <v>841</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c r="IN148" s="19"/>
      <c r="IO148" s="19"/>
      <c r="IP148" s="19"/>
      <c r="IQ148" s="19"/>
      <c r="IR148" s="19"/>
      <c r="IS148" s="19"/>
      <c r="IT148" s="19"/>
      <c r="IU148" s="19"/>
      <c r="IV148" s="19"/>
      <c r="KV148" s="19"/>
      <c r="KW148" s="19"/>
      <c r="KX148" s="19"/>
      <c r="KY148" s="19"/>
      <c r="KZ148" s="19"/>
      <c r="LA148" s="19"/>
      <c r="LB148" s="19"/>
      <c r="LC148" s="19"/>
      <c r="LD148" s="19"/>
      <c r="LE148" s="19"/>
      <c r="LF148" s="19"/>
      <c r="LG148" s="19"/>
      <c r="LH148" s="19"/>
      <c r="LI148" s="19"/>
      <c r="LJ148" s="19"/>
      <c r="LK148" s="19">
        <v>10</v>
      </c>
      <c r="LL148" s="19">
        <v>10</v>
      </c>
      <c r="LM148" s="19">
        <v>10</v>
      </c>
      <c r="LN148" s="19">
        <v>10</v>
      </c>
      <c r="LO148" s="19">
        <v>10</v>
      </c>
      <c r="LP148" s="19">
        <v>10</v>
      </c>
      <c r="LQ148" s="19">
        <v>10</v>
      </c>
      <c r="LR148" s="19">
        <v>10</v>
      </c>
      <c r="LS148" s="19">
        <v>10</v>
      </c>
      <c r="LT148" s="19">
        <v>10</v>
      </c>
      <c r="LU148" s="19">
        <v>10</v>
      </c>
      <c r="LV148" s="19"/>
      <c r="LW148" s="19"/>
      <c r="LX148" s="19"/>
      <c r="LY148" s="19"/>
      <c r="LZ148" s="19"/>
      <c r="MA148" s="19"/>
      <c r="MB148" s="19"/>
      <c r="MC148" s="19"/>
      <c r="MD148" s="19"/>
      <c r="ME148" s="19"/>
      <c r="MF148" s="19"/>
      <c r="MG148" s="19"/>
    </row>
    <row r="149" spans="1:345">
      <c r="A149" s="12" t="s">
        <v>840</v>
      </c>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c r="IN149" s="19"/>
      <c r="IO149" s="19"/>
      <c r="IP149" s="19"/>
      <c r="IQ149" s="19"/>
      <c r="IR149" s="19"/>
      <c r="IS149" s="19"/>
      <c r="IT149" s="19"/>
      <c r="IU149" s="19"/>
      <c r="IV149" s="19"/>
      <c r="KV149" s="19"/>
      <c r="KW149" s="19"/>
      <c r="KX149" s="19"/>
      <c r="KY149" s="19"/>
      <c r="KZ149" s="19"/>
      <c r="LA149" s="19"/>
      <c r="LB149" s="19"/>
      <c r="LC149" s="19"/>
      <c r="LD149" s="19"/>
      <c r="LE149" s="19"/>
      <c r="LF149" s="19"/>
      <c r="LG149" s="19"/>
      <c r="LH149" s="19"/>
      <c r="LI149" s="19"/>
      <c r="LJ149" s="19"/>
      <c r="LK149" s="19">
        <v>9</v>
      </c>
      <c r="LL149" s="19">
        <v>9</v>
      </c>
      <c r="LM149" s="19">
        <v>9</v>
      </c>
      <c r="LN149" s="19">
        <v>9</v>
      </c>
      <c r="LO149" s="19">
        <v>9</v>
      </c>
      <c r="LP149" s="19">
        <v>9</v>
      </c>
      <c r="LQ149" s="19">
        <v>9</v>
      </c>
      <c r="LR149" s="19">
        <v>9</v>
      </c>
      <c r="LS149" s="19">
        <v>9</v>
      </c>
      <c r="LT149" s="19">
        <v>9</v>
      </c>
      <c r="LU149" s="19">
        <v>9</v>
      </c>
      <c r="LV149" s="19"/>
      <c r="LW149" s="19"/>
      <c r="LX149" s="19"/>
      <c r="LY149" s="19"/>
      <c r="LZ149" s="19"/>
      <c r="MA149" s="19"/>
      <c r="MB149" s="19"/>
      <c r="MC149" s="19"/>
      <c r="MD149" s="19"/>
      <c r="ME149" s="19"/>
      <c r="MF149" s="19"/>
      <c r="MG149" s="19"/>
    </row>
    <row r="150" spans="1:345" s="3" customFormat="1">
      <c r="A150" s="3" t="s">
        <v>843</v>
      </c>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c r="FQ150" s="116"/>
      <c r="FR150" s="116"/>
      <c r="FS150" s="116"/>
      <c r="FT150" s="116"/>
      <c r="FU150" s="116"/>
      <c r="FV150" s="116"/>
      <c r="FW150" s="116"/>
      <c r="FX150" s="116"/>
      <c r="FY150" s="116"/>
      <c r="FZ150" s="116"/>
      <c r="GA150" s="116"/>
      <c r="GB150" s="116"/>
      <c r="GC150" s="116"/>
      <c r="GD150" s="116"/>
      <c r="GE150" s="116"/>
      <c r="GF150" s="116"/>
      <c r="GG150" s="116"/>
      <c r="GH150" s="116"/>
      <c r="GI150" s="116"/>
      <c r="GJ150" s="116"/>
      <c r="GK150" s="116"/>
      <c r="GL150" s="116"/>
      <c r="GM150" s="116"/>
      <c r="GN150" s="116"/>
      <c r="GO150" s="116"/>
      <c r="GP150" s="116"/>
      <c r="GQ150" s="116"/>
      <c r="GR150" s="116"/>
      <c r="GS150" s="116"/>
      <c r="GT150" s="116"/>
      <c r="GU150" s="116"/>
      <c r="GV150" s="116"/>
      <c r="GW150" s="116"/>
      <c r="GX150" s="116"/>
      <c r="GY150" s="116"/>
      <c r="GZ150" s="116"/>
      <c r="HA150" s="116"/>
      <c r="HB150" s="116"/>
      <c r="HC150" s="116"/>
      <c r="HD150" s="116"/>
      <c r="HE150" s="116"/>
      <c r="HF150" s="116"/>
      <c r="HG150" s="116"/>
      <c r="HH150" s="116"/>
      <c r="HI150" s="116"/>
      <c r="HJ150" s="116"/>
      <c r="HK150" s="116"/>
      <c r="HL150" s="116"/>
      <c r="HM150" s="116"/>
      <c r="HN150" s="116"/>
      <c r="HO150" s="116"/>
      <c r="HP150" s="116"/>
      <c r="HQ150" s="116"/>
      <c r="HR150" s="116"/>
      <c r="HS150" s="116"/>
      <c r="HT150" s="116"/>
      <c r="HU150" s="116"/>
      <c r="HV150" s="116"/>
      <c r="HW150" s="116"/>
      <c r="HX150" s="116"/>
      <c r="HY150" s="116"/>
      <c r="HZ150" s="116"/>
      <c r="IA150" s="116"/>
      <c r="IB150" s="116"/>
      <c r="IC150" s="116"/>
      <c r="ID150" s="116"/>
      <c r="IE150" s="116"/>
      <c r="IF150" s="116"/>
      <c r="IG150" s="116"/>
      <c r="IH150" s="116"/>
      <c r="II150" s="116"/>
      <c r="IJ150" s="116"/>
      <c r="IK150" s="116"/>
      <c r="IL150" s="116"/>
      <c r="IM150" s="116"/>
      <c r="IN150" s="116"/>
      <c r="IO150" s="116"/>
      <c r="IP150" s="116"/>
      <c r="IQ150" s="116"/>
      <c r="IR150" s="116"/>
      <c r="IS150" s="116"/>
      <c r="IT150" s="116"/>
      <c r="IU150" s="116"/>
      <c r="IV150" s="116"/>
      <c r="KV150" s="116">
        <f>KV147+KV148/20+KV149/240</f>
        <v>0</v>
      </c>
      <c r="KW150" s="116">
        <f t="shared" ref="KW150:LG150" si="2853">KW147+KW148/20+KW149/240</f>
        <v>0</v>
      </c>
      <c r="KX150" s="116">
        <f t="shared" si="2853"/>
        <v>0</v>
      </c>
      <c r="KY150" s="116">
        <f t="shared" si="2853"/>
        <v>0</v>
      </c>
      <c r="KZ150" s="116">
        <f t="shared" si="2853"/>
        <v>0</v>
      </c>
      <c r="LA150" s="116">
        <f t="shared" si="2853"/>
        <v>0</v>
      </c>
      <c r="LB150" s="116">
        <f t="shared" si="2853"/>
        <v>0</v>
      </c>
      <c r="LC150" s="116">
        <f t="shared" si="2853"/>
        <v>0</v>
      </c>
      <c r="LD150" s="116">
        <f t="shared" si="2853"/>
        <v>0</v>
      </c>
      <c r="LE150" s="116">
        <f t="shared" si="2853"/>
        <v>0</v>
      </c>
      <c r="LF150" s="116">
        <f t="shared" si="2853"/>
        <v>0</v>
      </c>
      <c r="LG150" s="116">
        <f t="shared" si="2853"/>
        <v>0</v>
      </c>
      <c r="LH150" s="116">
        <f>LH147+LH148/20+LH149/240</f>
        <v>0</v>
      </c>
      <c r="LI150" s="116">
        <f t="shared" ref="LI150:LS150" si="2854">LI147+LI148/20+LI149/240</f>
        <v>0</v>
      </c>
      <c r="LJ150" s="116">
        <f t="shared" si="2854"/>
        <v>0</v>
      </c>
      <c r="LK150" s="116">
        <f t="shared" si="2854"/>
        <v>1041.5374999999999</v>
      </c>
      <c r="LL150" s="116">
        <f t="shared" si="2854"/>
        <v>1041.5374999999999</v>
      </c>
      <c r="LM150" s="116">
        <f t="shared" si="2854"/>
        <v>1041.5374999999999</v>
      </c>
      <c r="LN150" s="116">
        <f t="shared" si="2854"/>
        <v>1041.5374999999999</v>
      </c>
      <c r="LO150" s="116">
        <f t="shared" si="2854"/>
        <v>1041.5374999999999</v>
      </c>
      <c r="LP150" s="116">
        <f t="shared" si="2854"/>
        <v>1041.5374999999999</v>
      </c>
      <c r="LQ150" s="116">
        <f t="shared" si="2854"/>
        <v>1041.5374999999999</v>
      </c>
      <c r="LR150" s="116">
        <f t="shared" si="2854"/>
        <v>1041.5374999999999</v>
      </c>
      <c r="LS150" s="116">
        <f t="shared" si="2854"/>
        <v>1041.5374999999999</v>
      </c>
      <c r="LT150" s="116">
        <f>LT147+LT148/20+LT149/240</f>
        <v>1041.5374999999999</v>
      </c>
      <c r="LU150" s="116">
        <f t="shared" ref="LU150:ME150" si="2855">LU147+LU148/20+LU149/240</f>
        <v>1041.5374999999999</v>
      </c>
      <c r="LV150" s="116">
        <f t="shared" si="2855"/>
        <v>0</v>
      </c>
      <c r="LW150" s="116">
        <f t="shared" si="2855"/>
        <v>0</v>
      </c>
      <c r="LX150" s="116">
        <f t="shared" si="2855"/>
        <v>0</v>
      </c>
      <c r="LY150" s="116">
        <f t="shared" si="2855"/>
        <v>0</v>
      </c>
      <c r="LZ150" s="116">
        <f t="shared" si="2855"/>
        <v>0</v>
      </c>
      <c r="MA150" s="116">
        <f t="shared" si="2855"/>
        <v>0</v>
      </c>
      <c r="MB150" s="116">
        <f t="shared" si="2855"/>
        <v>0</v>
      </c>
      <c r="MC150" s="116">
        <f t="shared" si="2855"/>
        <v>0</v>
      </c>
      <c r="MD150" s="116">
        <f t="shared" si="2855"/>
        <v>0</v>
      </c>
      <c r="ME150" s="116">
        <f t="shared" si="2855"/>
        <v>0</v>
      </c>
      <c r="MF150" s="116">
        <f t="shared" ref="MF150:MG150" si="2856">MF147+MF148/20+MF149/240</f>
        <v>0</v>
      </c>
      <c r="MG150" s="116">
        <f t="shared" si="2856"/>
        <v>0</v>
      </c>
    </row>
    <row r="151" spans="1:345">
      <c r="A151" s="12" t="s">
        <v>834</v>
      </c>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c r="IV151" s="19"/>
      <c r="LE151" s="19"/>
      <c r="LF151" s="19"/>
      <c r="LG151" s="19"/>
      <c r="LH151" s="19"/>
      <c r="LI151" s="19"/>
      <c r="LJ151" s="19"/>
      <c r="LK151" s="19"/>
      <c r="LL151" s="19"/>
      <c r="LM151" s="19"/>
      <c r="LN151" s="19"/>
      <c r="LO151" s="19"/>
      <c r="LP151" s="19"/>
      <c r="LQ151" s="19"/>
      <c r="LR151" s="19"/>
      <c r="LS151" s="19"/>
      <c r="LT151" s="19"/>
      <c r="LU151" s="19"/>
      <c r="LV151" s="19"/>
      <c r="LW151" s="19"/>
      <c r="LX151" s="19"/>
      <c r="LY151" s="19"/>
      <c r="LZ151" s="19"/>
      <c r="MA151" s="19"/>
      <c r="MB151" s="19"/>
      <c r="MC151" s="19"/>
      <c r="MD151" s="19"/>
      <c r="ME151" s="19"/>
      <c r="MF151" s="19"/>
      <c r="MG151" s="19"/>
    </row>
    <row r="152" spans="1:345">
      <c r="A152" s="12" t="s">
        <v>835</v>
      </c>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c r="IV152" s="19"/>
      <c r="LE152" s="19"/>
      <c r="LF152" s="19"/>
      <c r="LG152" s="19"/>
      <c r="LH152" s="19"/>
      <c r="LI152" s="19"/>
      <c r="LJ152" s="19"/>
      <c r="LK152" s="19"/>
      <c r="LL152" s="19"/>
      <c r="LM152" s="19"/>
      <c r="LN152" s="19"/>
      <c r="LO152" s="19"/>
      <c r="LP152" s="19"/>
      <c r="LQ152" s="19"/>
      <c r="LR152" s="19"/>
      <c r="LS152" s="19"/>
      <c r="LT152" s="19"/>
      <c r="LU152" s="19"/>
      <c r="LV152" s="19"/>
      <c r="LW152" s="19"/>
      <c r="LX152" s="19"/>
      <c r="LY152" s="19"/>
      <c r="LZ152" s="19"/>
      <c r="MA152" s="19"/>
      <c r="MB152" s="19"/>
      <c r="MC152" s="19"/>
      <c r="MD152" s="19"/>
      <c r="ME152" s="19"/>
      <c r="MF152" s="19"/>
      <c r="MG152" s="19"/>
    </row>
    <row r="153" spans="1:345">
      <c r="A153" s="12" t="s">
        <v>836</v>
      </c>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c r="IO153" s="19"/>
      <c r="IP153" s="19"/>
      <c r="IQ153" s="19"/>
      <c r="IR153" s="19"/>
      <c r="IS153" s="19"/>
      <c r="IT153" s="19"/>
      <c r="IU153" s="19"/>
      <c r="IV153" s="19"/>
      <c r="LE153" s="19"/>
      <c r="LF153" s="19"/>
      <c r="LG153" s="19"/>
      <c r="LH153" s="19"/>
      <c r="LI153" s="19"/>
      <c r="LJ153" s="19"/>
      <c r="LK153" s="19"/>
      <c r="LL153" s="19"/>
      <c r="LM153" s="19"/>
      <c r="LN153" s="19"/>
      <c r="LO153" s="19"/>
      <c r="LP153" s="19"/>
      <c r="LQ153" s="19"/>
      <c r="LR153" s="19"/>
      <c r="LS153" s="19"/>
      <c r="LT153" s="19"/>
      <c r="LU153" s="19"/>
      <c r="LV153" s="19"/>
      <c r="LW153" s="19"/>
      <c r="LX153" s="19"/>
      <c r="LY153" s="19"/>
      <c r="LZ153" s="19"/>
      <c r="MA153" s="19"/>
      <c r="MB153" s="19"/>
      <c r="MC153" s="19"/>
      <c r="MD153" s="19"/>
      <c r="ME153" s="19"/>
      <c r="MF153" s="19"/>
      <c r="MG153" s="19"/>
    </row>
    <row r="154" spans="1:345" s="3" customFormat="1">
      <c r="A154" s="3" t="s">
        <v>837</v>
      </c>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116"/>
      <c r="HH154" s="116"/>
      <c r="HI154" s="116"/>
      <c r="HJ154" s="116"/>
      <c r="HK154" s="116"/>
      <c r="HL154" s="116"/>
      <c r="HM154" s="116"/>
      <c r="HN154" s="116"/>
      <c r="HO154" s="116"/>
      <c r="HP154" s="116"/>
      <c r="HQ154" s="116"/>
      <c r="HR154" s="116"/>
      <c r="HS154" s="116"/>
      <c r="HT154" s="116"/>
      <c r="HU154" s="116"/>
      <c r="HV154" s="116"/>
      <c r="HW154" s="116"/>
      <c r="HX154" s="116"/>
      <c r="HY154" s="116"/>
      <c r="HZ154" s="116"/>
      <c r="IA154" s="116"/>
      <c r="IB154" s="116"/>
      <c r="IC154" s="116"/>
      <c r="ID154" s="116"/>
      <c r="IE154" s="116"/>
      <c r="IF154" s="116"/>
      <c r="IG154" s="116"/>
      <c r="IH154" s="116"/>
      <c r="II154" s="116"/>
      <c r="IJ154" s="116"/>
      <c r="IK154" s="116"/>
      <c r="IL154" s="116"/>
      <c r="IM154" s="116"/>
      <c r="IN154" s="116"/>
      <c r="IO154" s="116"/>
      <c r="IP154" s="116"/>
      <c r="IQ154" s="116"/>
      <c r="IR154" s="116"/>
      <c r="IS154" s="116"/>
      <c r="IT154" s="116"/>
      <c r="IU154" s="116"/>
      <c r="IV154" s="116"/>
      <c r="LE154" s="116">
        <f t="shared" ref="LE154:LG154" si="2857">LE151+LE152/20+LE153/240</f>
        <v>0</v>
      </c>
      <c r="LF154" s="116">
        <f t="shared" si="2857"/>
        <v>0</v>
      </c>
      <c r="LG154" s="116">
        <f t="shared" si="2857"/>
        <v>0</v>
      </c>
      <c r="LH154" s="116">
        <f>LH151+LH152/20+LH153/240</f>
        <v>0</v>
      </c>
      <c r="LI154" s="116">
        <f t="shared" ref="LI154:LS154" si="2858">LI151+LI152/20+LI153/240</f>
        <v>0</v>
      </c>
      <c r="LJ154" s="116">
        <f t="shared" si="2858"/>
        <v>0</v>
      </c>
      <c r="LK154" s="116">
        <f t="shared" si="2858"/>
        <v>0</v>
      </c>
      <c r="LL154" s="116">
        <f t="shared" si="2858"/>
        <v>0</v>
      </c>
      <c r="LM154" s="116">
        <f t="shared" si="2858"/>
        <v>0</v>
      </c>
      <c r="LN154" s="116">
        <f t="shared" si="2858"/>
        <v>0</v>
      </c>
      <c r="LO154" s="116">
        <f t="shared" si="2858"/>
        <v>0</v>
      </c>
      <c r="LP154" s="116">
        <f t="shared" si="2858"/>
        <v>0</v>
      </c>
      <c r="LQ154" s="116">
        <f t="shared" si="2858"/>
        <v>0</v>
      </c>
      <c r="LR154" s="116">
        <f t="shared" si="2858"/>
        <v>0</v>
      </c>
      <c r="LS154" s="116">
        <f t="shared" si="2858"/>
        <v>0</v>
      </c>
      <c r="LT154" s="116">
        <f>LT151+LT152/20+LT153/240</f>
        <v>0</v>
      </c>
      <c r="LU154" s="116">
        <f t="shared" ref="LU154:MG154" si="2859">LU151+LU152/20+LU153/240</f>
        <v>0</v>
      </c>
      <c r="LV154" s="116">
        <f t="shared" si="2859"/>
        <v>0</v>
      </c>
      <c r="LW154" s="116">
        <f t="shared" si="2859"/>
        <v>0</v>
      </c>
      <c r="LX154" s="116">
        <f t="shared" si="2859"/>
        <v>0</v>
      </c>
      <c r="LY154" s="116">
        <f t="shared" si="2859"/>
        <v>0</v>
      </c>
      <c r="LZ154" s="116">
        <f t="shared" si="2859"/>
        <v>0</v>
      </c>
      <c r="MA154" s="116">
        <f t="shared" si="2859"/>
        <v>0</v>
      </c>
      <c r="MB154" s="116">
        <f t="shared" si="2859"/>
        <v>0</v>
      </c>
      <c r="MC154" s="116">
        <f t="shared" si="2859"/>
        <v>0</v>
      </c>
      <c r="MD154" s="116">
        <f t="shared" si="2859"/>
        <v>0</v>
      </c>
      <c r="ME154" s="116">
        <f t="shared" si="2859"/>
        <v>0</v>
      </c>
      <c r="MF154" s="116">
        <f t="shared" si="2859"/>
        <v>0</v>
      </c>
      <c r="MG154" s="116">
        <f t="shared" si="2859"/>
        <v>0</v>
      </c>
    </row>
    <row r="155" spans="1:345">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c r="IN155" s="19"/>
      <c r="IO155" s="19"/>
      <c r="IP155" s="19"/>
      <c r="IQ155" s="19"/>
      <c r="IR155" s="19"/>
      <c r="IS155" s="19"/>
      <c r="IT155" s="19"/>
      <c r="IU155" s="19"/>
      <c r="IV155" s="19"/>
    </row>
    <row r="156" spans="1:345">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c r="IN156" s="19"/>
      <c r="IO156" s="19"/>
      <c r="IP156" s="19"/>
      <c r="IQ156" s="19"/>
      <c r="IR156" s="19"/>
      <c r="IS156" s="19"/>
      <c r="IT156" s="19"/>
      <c r="IU156" s="19"/>
      <c r="IV156" s="19"/>
    </row>
    <row r="157" spans="1:345" s="3" customFormat="1">
      <c r="A157" s="3" t="s">
        <v>939</v>
      </c>
      <c r="B157" s="116">
        <v>15</v>
      </c>
      <c r="C157" s="116">
        <v>15</v>
      </c>
      <c r="D157" s="116">
        <v>15</v>
      </c>
      <c r="E157" s="116">
        <v>15</v>
      </c>
      <c r="F157" s="116">
        <v>15</v>
      </c>
      <c r="G157" s="116">
        <v>15</v>
      </c>
      <c r="H157" s="116">
        <v>15</v>
      </c>
      <c r="I157" s="116">
        <v>15</v>
      </c>
      <c r="J157" s="116">
        <v>15</v>
      </c>
      <c r="K157" s="116">
        <v>15</v>
      </c>
      <c r="L157" s="116">
        <v>15</v>
      </c>
      <c r="M157" s="116">
        <v>15</v>
      </c>
      <c r="N157" s="116">
        <v>15</v>
      </c>
      <c r="O157" s="116">
        <v>15</v>
      </c>
      <c r="P157" s="116">
        <v>15</v>
      </c>
      <c r="Q157" s="116">
        <v>15</v>
      </c>
      <c r="R157" s="116">
        <v>15</v>
      </c>
      <c r="S157" s="116">
        <v>15</v>
      </c>
      <c r="T157" s="116">
        <v>15</v>
      </c>
      <c r="U157" s="116">
        <v>15</v>
      </c>
      <c r="V157" s="116">
        <v>15</v>
      </c>
      <c r="W157" s="116">
        <v>15</v>
      </c>
      <c r="X157" s="116">
        <v>15</v>
      </c>
      <c r="Y157" s="116">
        <v>15</v>
      </c>
      <c r="Z157" s="116">
        <v>15</v>
      </c>
      <c r="AA157" s="116">
        <v>15</v>
      </c>
      <c r="AB157" s="116">
        <v>15</v>
      </c>
      <c r="AC157" s="116">
        <v>15</v>
      </c>
      <c r="AD157" s="116">
        <v>15</v>
      </c>
      <c r="AE157" s="116">
        <v>15</v>
      </c>
      <c r="AF157" s="116">
        <v>15</v>
      </c>
      <c r="AG157" s="116">
        <v>15</v>
      </c>
      <c r="AH157" s="116">
        <v>15</v>
      </c>
      <c r="AI157" s="116">
        <v>15</v>
      </c>
      <c r="AJ157" s="116">
        <v>15</v>
      </c>
      <c r="AK157" s="116">
        <v>15</v>
      </c>
      <c r="AL157" s="116">
        <v>15</v>
      </c>
      <c r="AM157" s="116">
        <v>15</v>
      </c>
      <c r="AN157" s="116">
        <v>15</v>
      </c>
      <c r="AO157" s="116">
        <v>15</v>
      </c>
      <c r="AP157" s="116">
        <v>15</v>
      </c>
      <c r="AQ157" s="116">
        <v>15</v>
      </c>
      <c r="AR157" s="116">
        <v>15</v>
      </c>
      <c r="AS157" s="116">
        <v>15</v>
      </c>
      <c r="AT157" s="116">
        <v>15</v>
      </c>
      <c r="AU157" s="116">
        <v>15</v>
      </c>
      <c r="AV157" s="116">
        <v>15</v>
      </c>
      <c r="AW157" s="116">
        <v>15</v>
      </c>
      <c r="AX157" s="116">
        <v>15</v>
      </c>
      <c r="AY157" s="116">
        <v>15</v>
      </c>
      <c r="AZ157" s="116">
        <v>15</v>
      </c>
      <c r="BA157" s="116">
        <v>15</v>
      </c>
      <c r="BB157" s="116">
        <v>15</v>
      </c>
      <c r="BC157" s="116">
        <v>15</v>
      </c>
      <c r="BD157" s="116">
        <v>15</v>
      </c>
      <c r="BE157" s="116">
        <v>15</v>
      </c>
      <c r="BF157" s="116">
        <v>15</v>
      </c>
      <c r="BG157" s="116">
        <v>15</v>
      </c>
      <c r="BH157" s="116">
        <v>15</v>
      </c>
      <c r="BI157" s="116">
        <v>15</v>
      </c>
      <c r="BJ157" s="116">
        <v>15</v>
      </c>
      <c r="BK157" s="116">
        <v>15</v>
      </c>
      <c r="BL157" s="116">
        <v>15</v>
      </c>
      <c r="BM157" s="116">
        <v>15</v>
      </c>
      <c r="BN157" s="116">
        <v>15</v>
      </c>
      <c r="BO157" s="116">
        <v>15</v>
      </c>
      <c r="BP157" s="116">
        <v>15</v>
      </c>
      <c r="BQ157" s="116">
        <v>15</v>
      </c>
      <c r="BR157" s="116">
        <v>15</v>
      </c>
      <c r="BS157" s="116">
        <v>15</v>
      </c>
      <c r="BT157" s="116">
        <v>15</v>
      </c>
      <c r="BU157" s="116">
        <v>15</v>
      </c>
      <c r="BV157" s="116">
        <v>15</v>
      </c>
      <c r="BW157" s="116">
        <v>15</v>
      </c>
      <c r="BX157" s="116">
        <v>15</v>
      </c>
      <c r="BY157" s="116">
        <v>15</v>
      </c>
      <c r="BZ157" s="116">
        <v>15</v>
      </c>
      <c r="CA157" s="116">
        <v>15</v>
      </c>
      <c r="CB157" s="116">
        <v>15</v>
      </c>
      <c r="CC157" s="116">
        <v>15</v>
      </c>
      <c r="CD157" s="116">
        <v>15</v>
      </c>
      <c r="CE157" s="116">
        <v>15</v>
      </c>
      <c r="CF157" s="116">
        <v>15</v>
      </c>
      <c r="CG157" s="116">
        <v>15</v>
      </c>
      <c r="CH157" s="116">
        <v>15</v>
      </c>
      <c r="CI157" s="116">
        <v>15</v>
      </c>
      <c r="CJ157" s="116">
        <v>15</v>
      </c>
      <c r="CK157" s="116">
        <v>15</v>
      </c>
      <c r="CL157" s="116">
        <v>15</v>
      </c>
      <c r="CM157" s="116">
        <v>15</v>
      </c>
      <c r="CN157" s="116">
        <v>15</v>
      </c>
      <c r="CO157" s="116">
        <v>15</v>
      </c>
      <c r="CP157" s="116">
        <v>15</v>
      </c>
      <c r="CQ157" s="116">
        <v>15</v>
      </c>
      <c r="CR157" s="116">
        <v>15</v>
      </c>
      <c r="CS157" s="116">
        <v>15</v>
      </c>
      <c r="CT157" s="116">
        <v>15</v>
      </c>
      <c r="CU157" s="116">
        <v>15</v>
      </c>
      <c r="CV157" s="116">
        <v>15</v>
      </c>
      <c r="CW157" s="116">
        <v>15</v>
      </c>
      <c r="CX157" s="116">
        <v>15</v>
      </c>
      <c r="CY157" s="116">
        <v>15</v>
      </c>
      <c r="CZ157" s="116">
        <v>15</v>
      </c>
      <c r="DA157" s="116">
        <v>15</v>
      </c>
      <c r="DB157" s="116">
        <v>15</v>
      </c>
      <c r="DC157" s="116">
        <v>15</v>
      </c>
      <c r="DD157" s="116">
        <v>15</v>
      </c>
      <c r="DE157" s="116">
        <v>15</v>
      </c>
      <c r="DF157" s="116">
        <v>15</v>
      </c>
      <c r="DG157" s="116">
        <v>15</v>
      </c>
      <c r="DH157" s="116">
        <v>15</v>
      </c>
      <c r="DI157" s="116">
        <v>15</v>
      </c>
      <c r="DJ157" s="116">
        <v>15</v>
      </c>
      <c r="DK157" s="116">
        <v>15</v>
      </c>
      <c r="DL157" s="116">
        <v>15</v>
      </c>
      <c r="DM157" s="116">
        <v>15</v>
      </c>
      <c r="DN157" s="116">
        <f t="shared" ref="DN157:EQ157" si="2860">+DN158+(DN159/16)+(DN160/192)</f>
        <v>13.317708333333334</v>
      </c>
      <c r="DO157" s="116">
        <f t="shared" si="2860"/>
        <v>13.317708333333334</v>
      </c>
      <c r="DP157" s="116">
        <f t="shared" si="2860"/>
        <v>13.317708333333334</v>
      </c>
      <c r="DQ157" s="116">
        <f t="shared" si="2860"/>
        <v>13.317708333333334</v>
      </c>
      <c r="DR157" s="116">
        <f t="shared" si="2860"/>
        <v>13.317708333333334</v>
      </c>
      <c r="DS157" s="116">
        <f t="shared" si="2860"/>
        <v>13.317708333333334</v>
      </c>
      <c r="DT157" s="116">
        <f t="shared" si="2860"/>
        <v>13.317708333333334</v>
      </c>
      <c r="DU157" s="116">
        <f t="shared" si="2860"/>
        <v>13.317708333333334</v>
      </c>
      <c r="DV157" s="116">
        <f t="shared" si="2860"/>
        <v>13.317708333333334</v>
      </c>
      <c r="DW157" s="116">
        <f t="shared" si="2860"/>
        <v>13.317708333333334</v>
      </c>
      <c r="DX157" s="116">
        <f t="shared" si="2860"/>
        <v>13.317708333333334</v>
      </c>
      <c r="DY157" s="116">
        <f t="shared" si="2860"/>
        <v>13.317708333333334</v>
      </c>
      <c r="DZ157" s="116">
        <f t="shared" si="2860"/>
        <v>10.010416666666666</v>
      </c>
      <c r="EA157" s="116">
        <f t="shared" si="2860"/>
        <v>10.010416666666666</v>
      </c>
      <c r="EB157" s="116">
        <f t="shared" si="2860"/>
        <v>10.010416666666666</v>
      </c>
      <c r="EC157" s="116">
        <f t="shared" si="2860"/>
        <v>10.010416666666666</v>
      </c>
      <c r="ED157" s="116">
        <f t="shared" si="2860"/>
        <v>10.010416666666666</v>
      </c>
      <c r="EE157" s="116">
        <f t="shared" si="2860"/>
        <v>10.010416666666666</v>
      </c>
      <c r="EF157" s="116">
        <f t="shared" si="2860"/>
        <v>10.010416666666666</v>
      </c>
      <c r="EG157" s="116">
        <f t="shared" si="2860"/>
        <v>10.010416666666666</v>
      </c>
      <c r="EH157" s="116">
        <f t="shared" si="2860"/>
        <v>10.010416666666666</v>
      </c>
      <c r="EI157" s="116">
        <f t="shared" si="2860"/>
        <v>10.010416666666666</v>
      </c>
      <c r="EJ157" s="116">
        <f t="shared" si="2860"/>
        <v>10.010416666666666</v>
      </c>
      <c r="EK157" s="116">
        <f t="shared" si="2860"/>
        <v>10.010416666666666</v>
      </c>
      <c r="EL157" s="116">
        <f t="shared" si="2860"/>
        <v>9</v>
      </c>
      <c r="EM157" s="116">
        <f t="shared" si="2860"/>
        <v>8.75</v>
      </c>
      <c r="EN157" s="116">
        <f t="shared" si="2860"/>
        <v>8.9375</v>
      </c>
      <c r="EO157" s="116">
        <f t="shared" si="2860"/>
        <v>9.5</v>
      </c>
      <c r="EP157" s="116">
        <f t="shared" si="2860"/>
        <v>10</v>
      </c>
      <c r="EQ157" s="116">
        <f t="shared" si="2860"/>
        <v>10.40625</v>
      </c>
      <c r="ER157" s="116">
        <f t="shared" ref="ER157:EX157" si="2861">+ER158+(ER159/16)+(ER160/192)</f>
        <v>10.9375</v>
      </c>
      <c r="ES157" s="116">
        <f t="shared" si="2861"/>
        <v>10.625</v>
      </c>
      <c r="ET157" s="116">
        <f t="shared" si="2861"/>
        <v>10.8125</v>
      </c>
      <c r="EU157" s="116">
        <f t="shared" si="2861"/>
        <v>12</v>
      </c>
      <c r="EV157" s="116">
        <f t="shared" si="2861"/>
        <v>12.125</v>
      </c>
      <c r="EW157" s="116">
        <f t="shared" si="2861"/>
        <v>13.6875</v>
      </c>
      <c r="EX157" s="116">
        <f t="shared" si="2861"/>
        <v>13.375</v>
      </c>
      <c r="EY157" s="116">
        <f t="shared" ref="EY157:HJ157" si="2862">+EY158+(EY159/16)+(EY160/192)</f>
        <v>14.4375</v>
      </c>
      <c r="EZ157" s="116">
        <f t="shared" si="2862"/>
        <v>15.4375</v>
      </c>
      <c r="FA157" s="116">
        <f t="shared" si="2862"/>
        <v>15.375</v>
      </c>
      <c r="FB157" s="116">
        <f t="shared" si="2862"/>
        <v>15.625</v>
      </c>
      <c r="FC157" s="116">
        <f t="shared" si="2862"/>
        <v>15.5</v>
      </c>
      <c r="FD157" s="116">
        <f t="shared" si="2862"/>
        <v>15.5625</v>
      </c>
      <c r="FE157" s="116">
        <f t="shared" si="2862"/>
        <v>14.3125</v>
      </c>
      <c r="FF157" s="116">
        <f t="shared" si="2862"/>
        <v>14.5</v>
      </c>
      <c r="FG157" s="116">
        <f t="shared" si="2862"/>
        <v>13.875</v>
      </c>
      <c r="FH157" s="116">
        <f t="shared" si="2862"/>
        <v>14.5625</v>
      </c>
      <c r="FI157" s="116">
        <f t="shared" si="2862"/>
        <v>15</v>
      </c>
      <c r="FJ157" s="116">
        <f t="shared" si="2862"/>
        <v>15</v>
      </c>
      <c r="FK157" s="116">
        <f t="shared" si="2862"/>
        <v>15.3125</v>
      </c>
      <c r="FL157" s="116">
        <f t="shared" si="2862"/>
        <v>15.6875</v>
      </c>
      <c r="FM157" s="116">
        <f t="shared" si="2862"/>
        <v>15.8125</v>
      </c>
      <c r="FN157" s="116">
        <f t="shared" si="2862"/>
        <v>15.625</v>
      </c>
      <c r="FO157" s="116">
        <f t="shared" si="2862"/>
        <v>15.5</v>
      </c>
      <c r="FP157" s="116">
        <f t="shared" si="2862"/>
        <v>15.5</v>
      </c>
      <c r="FQ157" s="116">
        <f t="shared" si="2862"/>
        <v>15.3125</v>
      </c>
      <c r="FR157" s="116">
        <f t="shared" si="2862"/>
        <v>15.3125</v>
      </c>
      <c r="FS157" s="116">
        <f t="shared" si="2862"/>
        <v>15.3125</v>
      </c>
      <c r="FT157" s="116">
        <f t="shared" si="2862"/>
        <v>15.1875</v>
      </c>
      <c r="FU157" s="116">
        <f t="shared" si="2862"/>
        <v>15.0625</v>
      </c>
      <c r="FV157" s="116">
        <f t="shared" si="2862"/>
        <v>14.8125</v>
      </c>
      <c r="FW157" s="116">
        <f t="shared" si="2862"/>
        <v>14.75</v>
      </c>
      <c r="FX157" s="116">
        <f t="shared" si="2862"/>
        <v>14.9375</v>
      </c>
      <c r="FY157" s="116">
        <f t="shared" si="2862"/>
        <v>14.875</v>
      </c>
      <c r="FZ157" s="116">
        <f t="shared" si="2862"/>
        <v>14.90625</v>
      </c>
      <c r="GA157" s="116">
        <f t="shared" si="2862"/>
        <v>14.9375</v>
      </c>
      <c r="GB157" s="116">
        <f t="shared" si="2862"/>
        <v>15</v>
      </c>
      <c r="GC157" s="116">
        <f t="shared" si="2862"/>
        <v>15</v>
      </c>
      <c r="GD157" s="116">
        <f t="shared" si="2862"/>
        <v>14.9375</v>
      </c>
      <c r="GE157" s="116">
        <f t="shared" si="2862"/>
        <v>14.71875</v>
      </c>
      <c r="GF157" s="116">
        <f t="shared" si="2862"/>
        <v>14.28125</v>
      </c>
      <c r="GG157" s="116">
        <f t="shared" si="2862"/>
        <v>13.96875</v>
      </c>
      <c r="GH157" s="116">
        <f t="shared" si="2862"/>
        <v>14.09375</v>
      </c>
      <c r="GI157" s="116">
        <f t="shared" si="2862"/>
        <v>14.375</v>
      </c>
      <c r="GJ157" s="116">
        <f t="shared" si="2862"/>
        <v>14.625</v>
      </c>
      <c r="GK157" s="116">
        <f t="shared" si="2862"/>
        <v>14.5</v>
      </c>
      <c r="GL157" s="116">
        <f t="shared" si="2862"/>
        <v>14.6875</v>
      </c>
      <c r="GM157" s="116">
        <f t="shared" si="2862"/>
        <v>14.46875</v>
      </c>
      <c r="GN157" s="116">
        <f t="shared" si="2862"/>
        <v>14.0625</v>
      </c>
      <c r="GO157" s="116">
        <f t="shared" si="2862"/>
        <v>13.90625</v>
      </c>
      <c r="GP157" s="116">
        <f t="shared" si="2862"/>
        <v>13.5625</v>
      </c>
      <c r="GQ157" s="116">
        <f t="shared" si="2862"/>
        <v>13.15625</v>
      </c>
      <c r="GR157" s="116">
        <f t="shared" si="2862"/>
        <v>13.15625</v>
      </c>
      <c r="GS157" s="116">
        <f t="shared" si="2862"/>
        <v>13.1875</v>
      </c>
      <c r="GT157" s="116">
        <f t="shared" si="2862"/>
        <v>13.375</v>
      </c>
      <c r="GU157" s="116">
        <f t="shared" si="2862"/>
        <v>13.53125</v>
      </c>
      <c r="GV157" s="116">
        <f t="shared" si="2862"/>
        <v>13.5625</v>
      </c>
      <c r="GW157" s="116">
        <f t="shared" si="2862"/>
        <v>13.625</v>
      </c>
      <c r="GX157" s="116">
        <f t="shared" si="2862"/>
        <v>13.625</v>
      </c>
      <c r="GY157" s="116">
        <f t="shared" si="2862"/>
        <v>13.5</v>
      </c>
      <c r="GZ157" s="116">
        <f t="shared" si="2862"/>
        <v>13.3125</v>
      </c>
      <c r="HA157" s="116">
        <f t="shared" si="2862"/>
        <v>13.21875</v>
      </c>
      <c r="HB157" s="116">
        <f t="shared" si="2862"/>
        <v>13.15625</v>
      </c>
      <c r="HC157" s="116">
        <f t="shared" si="2862"/>
        <v>13.125</v>
      </c>
      <c r="HD157" s="116">
        <f t="shared" si="2862"/>
        <v>13.1875</v>
      </c>
      <c r="HE157" s="116">
        <f t="shared" si="2862"/>
        <v>13.28125</v>
      </c>
      <c r="HF157" s="116">
        <f t="shared" si="2862"/>
        <v>13.375</v>
      </c>
      <c r="HG157" s="116">
        <f t="shared" si="2862"/>
        <v>13.4375</v>
      </c>
      <c r="HH157" s="116">
        <f t="shared" si="2862"/>
        <v>13.46875</v>
      </c>
      <c r="HI157" s="116">
        <f t="shared" si="2862"/>
        <v>13.5625</v>
      </c>
      <c r="HJ157" s="116">
        <f t="shared" si="2862"/>
        <v>13.53125</v>
      </c>
      <c r="HK157" s="116">
        <f t="shared" ref="HK157:IC157" si="2863">+HK158+(HK159/16)+(HK160/192)</f>
        <v>13.46875</v>
      </c>
      <c r="HL157" s="116">
        <f t="shared" si="2863"/>
        <v>13.4375</v>
      </c>
      <c r="HM157" s="116">
        <f t="shared" si="2863"/>
        <v>13.4375</v>
      </c>
      <c r="HN157" s="116">
        <f t="shared" si="2863"/>
        <v>13.4375</v>
      </c>
      <c r="HO157" s="116">
        <f t="shared" si="2863"/>
        <v>13.46875</v>
      </c>
      <c r="HP157" s="116">
        <f t="shared" si="2863"/>
        <v>13.46875</v>
      </c>
      <c r="HQ157" s="116">
        <f t="shared" si="2863"/>
        <v>13.5625</v>
      </c>
      <c r="HR157" s="116">
        <f t="shared" si="2863"/>
        <v>13.4375</v>
      </c>
      <c r="HS157" s="116">
        <f t="shared" si="2863"/>
        <v>13.40625</v>
      </c>
      <c r="HT157" s="116">
        <f t="shared" si="2863"/>
        <v>13.4375</v>
      </c>
      <c r="HU157" s="116">
        <f t="shared" si="2863"/>
        <v>13.46875</v>
      </c>
      <c r="HV157" s="116">
        <f t="shared" si="2863"/>
        <v>13.53125</v>
      </c>
      <c r="HW157" s="116">
        <f t="shared" si="2863"/>
        <v>13.5</v>
      </c>
      <c r="HX157" s="116">
        <f t="shared" si="2863"/>
        <v>13.5</v>
      </c>
      <c r="HY157" s="116">
        <f t="shared" si="2863"/>
        <v>13.5</v>
      </c>
      <c r="HZ157" s="116">
        <f t="shared" si="2863"/>
        <v>13.5</v>
      </c>
      <c r="IA157" s="116">
        <f t="shared" si="2863"/>
        <v>13.5</v>
      </c>
      <c r="IB157" s="116">
        <f t="shared" si="2863"/>
        <v>13.46875</v>
      </c>
      <c r="IC157" s="116">
        <f t="shared" si="2863"/>
        <v>13.40625</v>
      </c>
      <c r="ID157" s="116">
        <v>13.33333</v>
      </c>
      <c r="IE157" s="116">
        <v>13.33333</v>
      </c>
      <c r="IF157" s="116">
        <v>13.33333</v>
      </c>
      <c r="IG157" s="116">
        <v>13.33333</v>
      </c>
      <c r="IH157" s="116">
        <v>13.33333</v>
      </c>
      <c r="II157" s="116">
        <v>13.33333</v>
      </c>
      <c r="IJ157" s="116">
        <v>13.33333</v>
      </c>
      <c r="IK157" s="116">
        <v>13.33333</v>
      </c>
      <c r="IL157" s="116">
        <v>13.33333</v>
      </c>
      <c r="IM157" s="116">
        <v>13.33333</v>
      </c>
      <c r="IN157" s="116">
        <v>13.33333</v>
      </c>
      <c r="IO157" s="116">
        <v>13.33333</v>
      </c>
      <c r="IP157" s="116">
        <v>13.33333</v>
      </c>
      <c r="IQ157" s="116">
        <v>13.33333</v>
      </c>
      <c r="IR157" s="116">
        <v>13.33333</v>
      </c>
      <c r="IS157" s="116">
        <v>13.33333</v>
      </c>
      <c r="IT157" s="116">
        <v>13.33333</v>
      </c>
      <c r="IU157" s="116">
        <v>13.33333</v>
      </c>
      <c r="IV157" s="116">
        <v>13.33333</v>
      </c>
      <c r="IW157" s="116">
        <v>13.33333</v>
      </c>
      <c r="IX157" s="116">
        <v>13.33333</v>
      </c>
      <c r="IY157" s="116">
        <v>13.33333</v>
      </c>
      <c r="IZ157" s="116">
        <v>13.33333</v>
      </c>
      <c r="JA157" s="116">
        <v>13.33333</v>
      </c>
      <c r="JB157" s="116">
        <v>13.33333</v>
      </c>
      <c r="JC157" s="116">
        <v>13.33333</v>
      </c>
      <c r="JD157" s="116">
        <v>13.33333</v>
      </c>
      <c r="JE157" s="116">
        <v>13.33333</v>
      </c>
      <c r="JF157" s="116">
        <v>13.33333</v>
      </c>
      <c r="JG157" s="116">
        <v>13.33333</v>
      </c>
      <c r="JH157" s="116">
        <v>13.33333</v>
      </c>
      <c r="JI157" s="116">
        <v>13.33333</v>
      </c>
      <c r="JJ157" s="116">
        <v>13.33333</v>
      </c>
      <c r="JK157" s="116">
        <v>13.33333</v>
      </c>
      <c r="JL157" s="116">
        <v>13.33333</v>
      </c>
      <c r="JM157" s="116">
        <v>13.33333</v>
      </c>
      <c r="JN157" s="116">
        <v>13.33333</v>
      </c>
      <c r="JO157" s="116">
        <v>13.33333</v>
      </c>
      <c r="JP157" s="116">
        <v>13.33333</v>
      </c>
      <c r="JQ157" s="116">
        <v>13.33333</v>
      </c>
      <c r="JR157" s="116">
        <v>13.33333</v>
      </c>
      <c r="JS157" s="116">
        <v>13.33333</v>
      </c>
      <c r="JT157" s="116">
        <v>13.33333</v>
      </c>
      <c r="JU157" s="116">
        <v>13.33333</v>
      </c>
      <c r="JV157" s="116">
        <v>13.33333</v>
      </c>
      <c r="JW157" s="116">
        <v>13.33333</v>
      </c>
      <c r="JX157" s="116">
        <v>13.33333</v>
      </c>
      <c r="JY157" s="116">
        <v>13.33333</v>
      </c>
      <c r="JZ157" s="116">
        <v>13.33333</v>
      </c>
      <c r="KA157" s="116">
        <v>13.33333</v>
      </c>
      <c r="KB157" s="116">
        <v>13.33333</v>
      </c>
      <c r="KC157" s="116">
        <v>13.33333</v>
      </c>
      <c r="KD157" s="116">
        <v>13.33333</v>
      </c>
      <c r="KE157" s="116">
        <v>13.33333</v>
      </c>
      <c r="KF157" s="116">
        <v>13.33333</v>
      </c>
      <c r="KG157" s="116">
        <v>13.33333</v>
      </c>
      <c r="KH157" s="116">
        <v>13.33333</v>
      </c>
      <c r="KI157" s="116">
        <v>13.33333</v>
      </c>
      <c r="KJ157" s="116">
        <v>13.33333</v>
      </c>
      <c r="KK157" s="116">
        <v>13.33333</v>
      </c>
      <c r="KL157" s="116">
        <v>13.33333</v>
      </c>
      <c r="KM157" s="116">
        <v>13.33333</v>
      </c>
      <c r="KN157" s="116">
        <v>13.33333</v>
      </c>
      <c r="KO157" s="116">
        <v>13.33333</v>
      </c>
      <c r="KP157" s="116">
        <v>13.33333</v>
      </c>
      <c r="KQ157" s="116">
        <v>13.33333</v>
      </c>
      <c r="KR157" s="116">
        <v>13.33333</v>
      </c>
      <c r="KS157" s="116">
        <v>13.33333</v>
      </c>
      <c r="KT157" s="116">
        <v>13.33333</v>
      </c>
      <c r="KU157" s="116">
        <v>13.33333</v>
      </c>
      <c r="KV157" s="116">
        <v>13.33333</v>
      </c>
      <c r="KW157" s="116">
        <v>13.33333</v>
      </c>
      <c r="KX157" s="116">
        <v>13.33333</v>
      </c>
      <c r="KY157" s="116">
        <v>13.33333</v>
      </c>
      <c r="KZ157" s="116">
        <v>13.33333</v>
      </c>
      <c r="LA157" s="116">
        <v>13.33333</v>
      </c>
      <c r="LB157" s="116">
        <v>13.33333</v>
      </c>
      <c r="LC157" s="116">
        <v>13.33333</v>
      </c>
      <c r="LD157" s="116">
        <v>13.33333</v>
      </c>
      <c r="LE157" s="116">
        <v>13.33333</v>
      </c>
      <c r="LF157" s="116">
        <v>13.33333</v>
      </c>
      <c r="LG157" s="116">
        <v>13.33333</v>
      </c>
      <c r="LH157" s="116">
        <v>13.33333</v>
      </c>
      <c r="LI157" s="116">
        <v>13.33333</v>
      </c>
      <c r="LJ157" s="116">
        <v>13.33333</v>
      </c>
      <c r="LK157" s="116">
        <v>13.33333</v>
      </c>
      <c r="LL157" s="116">
        <v>13.33333</v>
      </c>
      <c r="LM157" s="116">
        <v>13.33333</v>
      </c>
      <c r="LN157" s="116">
        <v>13.33333</v>
      </c>
      <c r="LO157" s="116">
        <v>13.33333</v>
      </c>
      <c r="LP157" s="116">
        <v>13.33333</v>
      </c>
      <c r="LQ157" s="116">
        <v>13.33333</v>
      </c>
      <c r="LR157" s="116">
        <v>13.33333</v>
      </c>
      <c r="LS157" s="116">
        <v>13.33333</v>
      </c>
      <c r="LT157" s="116">
        <v>13.33333</v>
      </c>
      <c r="LU157" s="116">
        <v>13.33333</v>
      </c>
      <c r="LV157" s="116">
        <v>13.33333</v>
      </c>
      <c r="LW157" s="116">
        <v>13.33333</v>
      </c>
      <c r="LX157" s="116">
        <v>13.33333</v>
      </c>
      <c r="LY157" s="116">
        <v>13.33333</v>
      </c>
      <c r="LZ157" s="116">
        <v>13.33333</v>
      </c>
      <c r="MA157" s="116">
        <v>13.33333</v>
      </c>
      <c r="MB157" s="116">
        <v>13.33333</v>
      </c>
      <c r="MC157" s="116">
        <v>13.33333</v>
      </c>
      <c r="MD157" s="116">
        <v>13.33333</v>
      </c>
      <c r="ME157" s="116">
        <v>13.33333</v>
      </c>
      <c r="MF157" s="116">
        <v>13.33333</v>
      </c>
      <c r="MG157" s="116">
        <v>13.33333</v>
      </c>
    </row>
    <row r="158" spans="1:345">
      <c r="A158" t="s">
        <v>1026</v>
      </c>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v>13</v>
      </c>
      <c r="DO158" s="19">
        <v>13</v>
      </c>
      <c r="DP158" s="19">
        <v>13</v>
      </c>
      <c r="DQ158" s="19">
        <v>13</v>
      </c>
      <c r="DR158" s="19">
        <v>13</v>
      </c>
      <c r="DS158" s="19">
        <v>13</v>
      </c>
      <c r="DT158" s="19">
        <v>13</v>
      </c>
      <c r="DU158" s="19">
        <v>13</v>
      </c>
      <c r="DV158" s="19">
        <v>13</v>
      </c>
      <c r="DW158" s="19">
        <v>13</v>
      </c>
      <c r="DX158" s="19">
        <v>13</v>
      </c>
      <c r="DY158" s="19">
        <v>13</v>
      </c>
      <c r="DZ158" s="19">
        <v>10</v>
      </c>
      <c r="EA158" s="19">
        <v>10</v>
      </c>
      <c r="EB158" s="19">
        <v>10</v>
      </c>
      <c r="EC158" s="19">
        <v>10</v>
      </c>
      <c r="ED158" s="19">
        <v>10</v>
      </c>
      <c r="EE158" s="19">
        <v>10</v>
      </c>
      <c r="EF158" s="19">
        <v>10</v>
      </c>
      <c r="EG158" s="19">
        <v>10</v>
      </c>
      <c r="EH158" s="19">
        <v>10</v>
      </c>
      <c r="EI158" s="19">
        <v>10</v>
      </c>
      <c r="EJ158" s="19">
        <v>10</v>
      </c>
      <c r="EK158" s="19">
        <v>10</v>
      </c>
      <c r="EL158" s="19">
        <v>9</v>
      </c>
      <c r="EM158" s="19">
        <v>8</v>
      </c>
      <c r="EN158" s="19">
        <v>8</v>
      </c>
      <c r="EO158" s="19">
        <v>9</v>
      </c>
      <c r="EP158" s="19">
        <v>10</v>
      </c>
      <c r="EQ158" s="19">
        <v>10</v>
      </c>
      <c r="ER158" s="19">
        <v>10</v>
      </c>
      <c r="ES158" s="19">
        <v>10</v>
      </c>
      <c r="ET158" s="19">
        <v>10</v>
      </c>
      <c r="EU158" s="19">
        <v>12</v>
      </c>
      <c r="EV158" s="19">
        <v>12</v>
      </c>
      <c r="EW158" s="19">
        <v>13</v>
      </c>
      <c r="EX158" s="19">
        <v>13</v>
      </c>
      <c r="EY158" s="19">
        <v>14</v>
      </c>
      <c r="EZ158" s="19">
        <v>15</v>
      </c>
      <c r="FA158" s="19">
        <v>15</v>
      </c>
      <c r="FB158" s="19">
        <v>15</v>
      </c>
      <c r="FC158" s="19">
        <v>15</v>
      </c>
      <c r="FD158" s="19">
        <v>15</v>
      </c>
      <c r="FE158" s="19">
        <v>14</v>
      </c>
      <c r="FF158" s="19">
        <v>14</v>
      </c>
      <c r="FG158" s="19">
        <v>13</v>
      </c>
      <c r="FH158" s="19">
        <v>14</v>
      </c>
      <c r="FI158" s="19">
        <v>15</v>
      </c>
      <c r="FJ158" s="19">
        <v>15</v>
      </c>
      <c r="FK158" s="19">
        <v>15</v>
      </c>
      <c r="FL158" s="19">
        <v>15</v>
      </c>
      <c r="FM158" s="19">
        <v>15</v>
      </c>
      <c r="FN158" s="19">
        <v>15</v>
      </c>
      <c r="FO158" s="19">
        <v>15</v>
      </c>
      <c r="FP158" s="19">
        <v>15</v>
      </c>
      <c r="FQ158" s="19">
        <v>15</v>
      </c>
      <c r="FR158" s="19">
        <v>15</v>
      </c>
      <c r="FS158" s="19">
        <v>15</v>
      </c>
      <c r="FT158" s="19">
        <v>15</v>
      </c>
      <c r="FU158" s="19">
        <v>15</v>
      </c>
      <c r="FV158" s="19">
        <v>14</v>
      </c>
      <c r="FW158" s="19">
        <v>14</v>
      </c>
      <c r="FX158" s="19">
        <v>14</v>
      </c>
      <c r="FY158" s="19">
        <v>14</v>
      </c>
      <c r="FZ158" s="19">
        <v>14</v>
      </c>
      <c r="GA158" s="19">
        <v>14</v>
      </c>
      <c r="GB158" s="19">
        <v>15</v>
      </c>
      <c r="GC158" s="19">
        <v>15</v>
      </c>
      <c r="GD158" s="19">
        <v>14</v>
      </c>
      <c r="GE158" s="19">
        <v>14</v>
      </c>
      <c r="GF158" s="19">
        <v>14</v>
      </c>
      <c r="GG158" s="19">
        <v>13</v>
      </c>
      <c r="GH158" s="19">
        <v>14</v>
      </c>
      <c r="GI158" s="19">
        <v>14</v>
      </c>
      <c r="GJ158" s="19">
        <v>14</v>
      </c>
      <c r="GK158" s="19">
        <v>14</v>
      </c>
      <c r="GL158" s="19">
        <v>14</v>
      </c>
      <c r="GM158" s="19">
        <v>14</v>
      </c>
      <c r="GN158" s="19">
        <v>14</v>
      </c>
      <c r="GO158" s="19">
        <v>13</v>
      </c>
      <c r="GP158" s="19">
        <v>13</v>
      </c>
      <c r="GQ158" s="19">
        <v>13</v>
      </c>
      <c r="GR158" s="19">
        <v>13</v>
      </c>
      <c r="GS158" s="19">
        <v>13</v>
      </c>
      <c r="GT158" s="19">
        <v>13</v>
      </c>
      <c r="GU158" s="19">
        <v>13</v>
      </c>
      <c r="GV158" s="19">
        <v>13</v>
      </c>
      <c r="GW158" s="19">
        <v>13</v>
      </c>
      <c r="GX158" s="19">
        <v>13</v>
      </c>
      <c r="GY158" s="19">
        <v>13</v>
      </c>
      <c r="GZ158" s="19">
        <v>13</v>
      </c>
      <c r="HA158" s="19">
        <v>13</v>
      </c>
      <c r="HB158" s="19">
        <v>13</v>
      </c>
      <c r="HC158" s="19">
        <v>13</v>
      </c>
      <c r="HD158" s="19">
        <v>13</v>
      </c>
      <c r="HE158" s="19">
        <v>13</v>
      </c>
      <c r="HF158" s="19">
        <v>13</v>
      </c>
      <c r="HG158" s="19">
        <v>13</v>
      </c>
      <c r="HH158" s="19">
        <v>13</v>
      </c>
      <c r="HI158" s="19">
        <v>13</v>
      </c>
      <c r="HJ158" s="19">
        <v>13</v>
      </c>
      <c r="HK158" s="19">
        <v>13</v>
      </c>
      <c r="HL158" s="19">
        <v>13</v>
      </c>
      <c r="HM158" s="19">
        <v>13</v>
      </c>
      <c r="HN158" s="19">
        <v>13</v>
      </c>
      <c r="HO158" s="19">
        <v>13</v>
      </c>
      <c r="HP158" s="19">
        <v>13</v>
      </c>
      <c r="HQ158" s="19">
        <v>13</v>
      </c>
      <c r="HR158" s="19">
        <v>13</v>
      </c>
      <c r="HS158" s="19">
        <v>13</v>
      </c>
      <c r="HT158" s="19">
        <v>13</v>
      </c>
      <c r="HU158" s="19">
        <v>13</v>
      </c>
      <c r="HV158" s="19">
        <v>13</v>
      </c>
      <c r="HW158" s="19">
        <v>13</v>
      </c>
      <c r="HX158" s="19">
        <v>13</v>
      </c>
      <c r="HY158" s="19">
        <v>13</v>
      </c>
      <c r="HZ158" s="19">
        <v>13</v>
      </c>
      <c r="IA158" s="19">
        <v>13</v>
      </c>
      <c r="IB158" s="19">
        <v>13</v>
      </c>
      <c r="IC158" s="19">
        <v>13</v>
      </c>
      <c r="ID158" s="19"/>
      <c r="IE158" s="19"/>
      <c r="IF158" s="19"/>
      <c r="IG158" s="19"/>
      <c r="IH158" s="19"/>
      <c r="II158" s="19"/>
      <c r="IJ158" s="19"/>
      <c r="IK158" s="19"/>
      <c r="IL158" s="19"/>
      <c r="IM158" s="19"/>
      <c r="IN158" s="19"/>
      <c r="IO158" s="19"/>
      <c r="IP158" s="19"/>
      <c r="IQ158" s="19"/>
      <c r="IR158" s="19"/>
      <c r="IS158" s="19"/>
      <c r="IT158" s="19"/>
      <c r="IU158" s="19"/>
      <c r="IV158" s="19"/>
    </row>
    <row r="159" spans="1:345">
      <c r="A159" t="s">
        <v>1027</v>
      </c>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v>5</v>
      </c>
      <c r="DO159" s="19">
        <v>5</v>
      </c>
      <c r="DP159" s="19">
        <v>5</v>
      </c>
      <c r="DQ159" s="19">
        <v>5</v>
      </c>
      <c r="DR159" s="19">
        <v>5</v>
      </c>
      <c r="DS159" s="19">
        <v>5</v>
      </c>
      <c r="DT159" s="19">
        <v>5</v>
      </c>
      <c r="DU159" s="19">
        <v>5</v>
      </c>
      <c r="DV159" s="19">
        <v>5</v>
      </c>
      <c r="DW159" s="19">
        <v>5</v>
      </c>
      <c r="DX159" s="19">
        <v>5</v>
      </c>
      <c r="DY159" s="19">
        <v>5</v>
      </c>
      <c r="DZ159" s="19">
        <v>0</v>
      </c>
      <c r="EA159" s="19">
        <v>0</v>
      </c>
      <c r="EB159" s="19">
        <v>0</v>
      </c>
      <c r="EC159" s="19">
        <v>0</v>
      </c>
      <c r="ED159" s="19">
        <v>0</v>
      </c>
      <c r="EE159" s="19">
        <v>0</v>
      </c>
      <c r="EF159" s="19">
        <v>0</v>
      </c>
      <c r="EG159" s="19">
        <v>0</v>
      </c>
      <c r="EH159" s="19">
        <v>0</v>
      </c>
      <c r="EI159" s="19">
        <v>0</v>
      </c>
      <c r="EJ159" s="19">
        <v>0</v>
      </c>
      <c r="EK159" s="19">
        <v>0</v>
      </c>
      <c r="EL159" s="19">
        <v>0</v>
      </c>
      <c r="EM159" s="19">
        <v>12</v>
      </c>
      <c r="EN159" s="19">
        <v>15</v>
      </c>
      <c r="EO159" s="19">
        <v>8</v>
      </c>
      <c r="EP159" s="19">
        <v>0</v>
      </c>
      <c r="EQ159" s="19">
        <v>6</v>
      </c>
      <c r="ER159" s="19">
        <v>15</v>
      </c>
      <c r="ES159" s="19">
        <v>10</v>
      </c>
      <c r="ET159" s="19">
        <v>13</v>
      </c>
      <c r="EU159" s="19">
        <v>0</v>
      </c>
      <c r="EV159" s="19">
        <v>2</v>
      </c>
      <c r="EW159" s="19">
        <v>11</v>
      </c>
      <c r="EX159" s="19">
        <v>6</v>
      </c>
      <c r="EY159" s="19">
        <v>7</v>
      </c>
      <c r="EZ159" s="19">
        <v>7</v>
      </c>
      <c r="FA159" s="19">
        <v>6</v>
      </c>
      <c r="FB159" s="19">
        <v>10</v>
      </c>
      <c r="FC159" s="19">
        <v>8</v>
      </c>
      <c r="FD159" s="19">
        <v>9</v>
      </c>
      <c r="FE159" s="19">
        <v>5</v>
      </c>
      <c r="FF159" s="19">
        <v>8</v>
      </c>
      <c r="FG159" s="19">
        <v>14</v>
      </c>
      <c r="FH159" s="19">
        <v>9</v>
      </c>
      <c r="FI159" s="19">
        <v>0</v>
      </c>
      <c r="FJ159" s="19">
        <v>0</v>
      </c>
      <c r="FK159" s="19">
        <v>5</v>
      </c>
      <c r="FL159" s="19">
        <v>11</v>
      </c>
      <c r="FM159" s="19">
        <v>13</v>
      </c>
      <c r="FN159" s="19">
        <v>10</v>
      </c>
      <c r="FO159" s="19">
        <v>8</v>
      </c>
      <c r="FP159" s="19">
        <v>8</v>
      </c>
      <c r="FQ159" s="19">
        <v>5</v>
      </c>
      <c r="FR159" s="19">
        <v>5</v>
      </c>
      <c r="FS159" s="19">
        <v>5</v>
      </c>
      <c r="FT159" s="19">
        <v>3</v>
      </c>
      <c r="FU159" s="19">
        <v>1</v>
      </c>
      <c r="FV159" s="19">
        <v>13</v>
      </c>
      <c r="FW159" s="19">
        <v>12</v>
      </c>
      <c r="FX159" s="19">
        <v>15</v>
      </c>
      <c r="FY159" s="19">
        <v>14</v>
      </c>
      <c r="FZ159" s="19">
        <v>14</v>
      </c>
      <c r="GA159" s="19">
        <v>15</v>
      </c>
      <c r="GB159" s="19">
        <v>0</v>
      </c>
      <c r="GC159" s="19">
        <v>0</v>
      </c>
      <c r="GD159" s="19">
        <v>15</v>
      </c>
      <c r="GE159" s="19">
        <v>11</v>
      </c>
      <c r="GF159" s="19">
        <v>4</v>
      </c>
      <c r="GG159" s="19">
        <v>15</v>
      </c>
      <c r="GH159" s="19">
        <v>1</v>
      </c>
      <c r="GI159" s="19">
        <v>6</v>
      </c>
      <c r="GJ159" s="19">
        <v>10</v>
      </c>
      <c r="GK159" s="19">
        <v>8</v>
      </c>
      <c r="GL159" s="19">
        <v>11</v>
      </c>
      <c r="GM159" s="19">
        <v>7</v>
      </c>
      <c r="GN159" s="19">
        <v>1</v>
      </c>
      <c r="GO159" s="19">
        <v>14</v>
      </c>
      <c r="GP159" s="19">
        <v>9</v>
      </c>
      <c r="GQ159" s="19">
        <v>2</v>
      </c>
      <c r="GR159" s="19">
        <v>2</v>
      </c>
      <c r="GS159" s="19">
        <v>3</v>
      </c>
      <c r="GT159" s="19">
        <v>6</v>
      </c>
      <c r="GU159" s="19">
        <v>8</v>
      </c>
      <c r="GV159" s="19">
        <v>9</v>
      </c>
      <c r="GW159" s="19">
        <v>10</v>
      </c>
      <c r="GX159" s="19">
        <v>10</v>
      </c>
      <c r="GY159" s="19">
        <v>8</v>
      </c>
      <c r="GZ159" s="19">
        <v>5</v>
      </c>
      <c r="HA159" s="19">
        <v>3</v>
      </c>
      <c r="HB159" s="19">
        <v>2</v>
      </c>
      <c r="HC159" s="19">
        <v>2</v>
      </c>
      <c r="HD159" s="19">
        <v>3</v>
      </c>
      <c r="HE159" s="19">
        <v>4</v>
      </c>
      <c r="HF159" s="19">
        <v>6</v>
      </c>
      <c r="HG159" s="19">
        <v>7</v>
      </c>
      <c r="HH159" s="19">
        <v>7</v>
      </c>
      <c r="HI159" s="19">
        <v>9</v>
      </c>
      <c r="HJ159" s="19">
        <v>8</v>
      </c>
      <c r="HK159" s="19">
        <v>7</v>
      </c>
      <c r="HL159" s="19">
        <v>7</v>
      </c>
      <c r="HM159" s="19">
        <v>7</v>
      </c>
      <c r="HN159" s="19">
        <v>7</v>
      </c>
      <c r="HO159" s="19">
        <v>7</v>
      </c>
      <c r="HP159" s="19">
        <v>7</v>
      </c>
      <c r="HQ159" s="19">
        <v>9</v>
      </c>
      <c r="HR159" s="19">
        <v>7</v>
      </c>
      <c r="HS159" s="19">
        <v>6</v>
      </c>
      <c r="HT159" s="19">
        <v>7</v>
      </c>
      <c r="HU159" s="19">
        <v>7</v>
      </c>
      <c r="HV159" s="19">
        <v>8</v>
      </c>
      <c r="HW159" s="19">
        <v>8</v>
      </c>
      <c r="HX159" s="19">
        <v>8</v>
      </c>
      <c r="HY159" s="19">
        <v>8</v>
      </c>
      <c r="HZ159" s="19">
        <v>8</v>
      </c>
      <c r="IA159" s="19">
        <v>8</v>
      </c>
      <c r="IB159" s="19">
        <v>7</v>
      </c>
      <c r="IC159" s="19">
        <v>6</v>
      </c>
      <c r="ID159" s="19"/>
      <c r="IE159" s="19"/>
      <c r="IF159" s="19"/>
      <c r="IG159" s="19"/>
      <c r="IH159" s="19"/>
      <c r="II159" s="19"/>
      <c r="IJ159" s="19"/>
      <c r="IK159" s="19"/>
      <c r="IL159" s="19"/>
      <c r="IM159" s="19"/>
      <c r="IN159" s="19"/>
      <c r="IO159" s="19"/>
      <c r="IP159" s="19"/>
      <c r="IQ159" s="19"/>
      <c r="IR159" s="19"/>
      <c r="IS159" s="19"/>
      <c r="IT159" s="19"/>
      <c r="IU159" s="19"/>
      <c r="IV159" s="19"/>
    </row>
    <row r="160" spans="1:345">
      <c r="A160" t="s">
        <v>1028</v>
      </c>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v>1</v>
      </c>
      <c r="DO160" s="19">
        <v>1</v>
      </c>
      <c r="DP160" s="19">
        <v>1</v>
      </c>
      <c r="DQ160" s="19">
        <v>1</v>
      </c>
      <c r="DR160" s="19">
        <v>1</v>
      </c>
      <c r="DS160" s="19">
        <v>1</v>
      </c>
      <c r="DT160" s="19">
        <v>1</v>
      </c>
      <c r="DU160" s="19">
        <v>1</v>
      </c>
      <c r="DV160" s="19">
        <v>1</v>
      </c>
      <c r="DW160" s="19">
        <v>1</v>
      </c>
      <c r="DX160" s="19">
        <v>1</v>
      </c>
      <c r="DY160" s="19">
        <v>1</v>
      </c>
      <c r="DZ160" s="19">
        <v>2</v>
      </c>
      <c r="EA160" s="19">
        <v>2</v>
      </c>
      <c r="EB160" s="19">
        <v>2</v>
      </c>
      <c r="EC160" s="19">
        <v>2</v>
      </c>
      <c r="ED160" s="19">
        <v>2</v>
      </c>
      <c r="EE160" s="19">
        <v>2</v>
      </c>
      <c r="EF160" s="19">
        <v>2</v>
      </c>
      <c r="EG160" s="19">
        <v>2</v>
      </c>
      <c r="EH160" s="19">
        <v>2</v>
      </c>
      <c r="EI160" s="19">
        <v>2</v>
      </c>
      <c r="EJ160" s="19">
        <v>2</v>
      </c>
      <c r="EK160" s="19">
        <v>2</v>
      </c>
      <c r="EL160" s="19">
        <v>0</v>
      </c>
      <c r="EM160" s="19">
        <v>0</v>
      </c>
      <c r="EN160" s="19">
        <v>0</v>
      </c>
      <c r="EO160" s="19">
        <v>0</v>
      </c>
      <c r="EP160" s="19">
        <v>0</v>
      </c>
      <c r="EQ160" s="19">
        <v>6</v>
      </c>
      <c r="ER160" s="19">
        <v>0</v>
      </c>
      <c r="ES160" s="19">
        <v>0</v>
      </c>
      <c r="ET160" s="19">
        <v>0</v>
      </c>
      <c r="EU160" s="19">
        <v>0</v>
      </c>
      <c r="EV160" s="19">
        <v>0</v>
      </c>
      <c r="EW160" s="19">
        <v>0</v>
      </c>
      <c r="EX160" s="19">
        <v>0</v>
      </c>
      <c r="EY160" s="19">
        <v>0</v>
      </c>
      <c r="EZ160" s="19">
        <v>0</v>
      </c>
      <c r="FA160" s="19">
        <v>0</v>
      </c>
      <c r="FB160" s="19">
        <v>0</v>
      </c>
      <c r="FC160" s="19">
        <v>0</v>
      </c>
      <c r="FD160" s="19">
        <v>0</v>
      </c>
      <c r="FE160" s="19">
        <v>0</v>
      </c>
      <c r="FF160" s="19">
        <v>0</v>
      </c>
      <c r="FG160" s="19">
        <v>0</v>
      </c>
      <c r="FH160" s="19">
        <v>0</v>
      </c>
      <c r="FI160" s="19">
        <v>0</v>
      </c>
      <c r="FJ160" s="19">
        <v>0</v>
      </c>
      <c r="FK160" s="19">
        <v>0</v>
      </c>
      <c r="FL160" s="19">
        <v>0</v>
      </c>
      <c r="FM160" s="19">
        <v>0</v>
      </c>
      <c r="FN160" s="19">
        <v>0</v>
      </c>
      <c r="FO160" s="19">
        <v>0</v>
      </c>
      <c r="FP160" s="19">
        <v>0</v>
      </c>
      <c r="FQ160" s="19">
        <v>0</v>
      </c>
      <c r="FR160" s="19">
        <v>0</v>
      </c>
      <c r="FS160" s="19">
        <v>0</v>
      </c>
      <c r="FT160" s="19">
        <v>0</v>
      </c>
      <c r="FU160" s="19">
        <v>0</v>
      </c>
      <c r="FV160" s="19">
        <v>0</v>
      </c>
      <c r="FW160" s="19">
        <v>0</v>
      </c>
      <c r="FX160" s="19">
        <v>0</v>
      </c>
      <c r="FY160" s="19">
        <v>0</v>
      </c>
      <c r="FZ160" s="19">
        <v>6</v>
      </c>
      <c r="GA160" s="19">
        <v>0</v>
      </c>
      <c r="GB160" s="19">
        <v>0</v>
      </c>
      <c r="GC160" s="19">
        <v>0</v>
      </c>
      <c r="GD160" s="19">
        <v>0</v>
      </c>
      <c r="GE160" s="19">
        <v>6</v>
      </c>
      <c r="GF160" s="19">
        <v>6</v>
      </c>
      <c r="GG160" s="19">
        <v>6</v>
      </c>
      <c r="GH160" s="19">
        <v>6</v>
      </c>
      <c r="GI160" s="19">
        <v>0</v>
      </c>
      <c r="GJ160" s="19">
        <v>0</v>
      </c>
      <c r="GK160" s="19">
        <v>0</v>
      </c>
      <c r="GL160" s="19">
        <v>0</v>
      </c>
      <c r="GM160" s="19">
        <v>6</v>
      </c>
      <c r="GN160" s="19">
        <v>0</v>
      </c>
      <c r="GO160" s="19">
        <v>6</v>
      </c>
      <c r="GP160" s="19">
        <v>0</v>
      </c>
      <c r="GQ160" s="19">
        <v>6</v>
      </c>
      <c r="GR160" s="19">
        <v>6</v>
      </c>
      <c r="GS160" s="19">
        <v>0</v>
      </c>
      <c r="GT160" s="19">
        <v>0</v>
      </c>
      <c r="GU160" s="19">
        <v>6</v>
      </c>
      <c r="GV160" s="19">
        <v>0</v>
      </c>
      <c r="GW160" s="19">
        <v>0</v>
      </c>
      <c r="GX160" s="19">
        <v>0</v>
      </c>
      <c r="GY160" s="19">
        <v>0</v>
      </c>
      <c r="GZ160" s="19">
        <v>0</v>
      </c>
      <c r="HA160" s="19">
        <v>6</v>
      </c>
      <c r="HB160" s="19">
        <v>6</v>
      </c>
      <c r="HC160" s="19">
        <v>0</v>
      </c>
      <c r="HD160" s="19">
        <v>0</v>
      </c>
      <c r="HE160" s="19">
        <v>6</v>
      </c>
      <c r="HF160" s="19">
        <v>0</v>
      </c>
      <c r="HG160" s="19">
        <v>0</v>
      </c>
      <c r="HH160" s="19">
        <v>6</v>
      </c>
      <c r="HI160" s="19">
        <v>0</v>
      </c>
      <c r="HJ160" s="19">
        <v>6</v>
      </c>
      <c r="HK160" s="19">
        <v>6</v>
      </c>
      <c r="HL160" s="19">
        <v>0</v>
      </c>
      <c r="HM160" s="19">
        <v>0</v>
      </c>
      <c r="HN160" s="19">
        <v>0</v>
      </c>
      <c r="HO160" s="19">
        <v>6</v>
      </c>
      <c r="HP160" s="19">
        <v>6</v>
      </c>
      <c r="HQ160" s="19">
        <v>0</v>
      </c>
      <c r="HR160" s="19">
        <v>0</v>
      </c>
      <c r="HS160" s="19">
        <v>6</v>
      </c>
      <c r="HT160" s="19">
        <v>0</v>
      </c>
      <c r="HU160" s="19">
        <v>6</v>
      </c>
      <c r="HV160" s="19">
        <v>6</v>
      </c>
      <c r="HW160" s="19">
        <v>0</v>
      </c>
      <c r="HX160" s="19">
        <v>0</v>
      </c>
      <c r="HY160" s="19">
        <v>0</v>
      </c>
      <c r="HZ160" s="19">
        <v>0</v>
      </c>
      <c r="IA160" s="19">
        <v>0</v>
      </c>
      <c r="IB160" s="19">
        <v>6</v>
      </c>
      <c r="IC160" s="19">
        <v>6</v>
      </c>
      <c r="ID160" s="19"/>
      <c r="IE160" s="19"/>
      <c r="IF160" s="19"/>
      <c r="IG160" s="19"/>
      <c r="IH160" s="19"/>
      <c r="II160" s="19"/>
      <c r="IJ160" s="19"/>
      <c r="IK160" s="19"/>
      <c r="IL160" s="19"/>
      <c r="IM160" s="19"/>
      <c r="IN160" s="19"/>
      <c r="IO160" s="19"/>
      <c r="IP160" s="19"/>
      <c r="IQ160" s="19"/>
      <c r="IR160" s="19"/>
      <c r="IS160" s="19"/>
      <c r="IT160" s="19"/>
      <c r="IU160" s="19"/>
      <c r="IV160" s="19"/>
    </row>
    <row r="161" spans="1:345">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c r="IN161" s="19"/>
      <c r="IO161" s="19"/>
      <c r="IP161" s="19"/>
      <c r="IQ161" s="19"/>
      <c r="IR161" s="19"/>
      <c r="IS161" s="19"/>
      <c r="IT161" s="19"/>
      <c r="IU161" s="19"/>
      <c r="IV161" s="19"/>
    </row>
    <row r="162" spans="1:345">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c r="IN162" s="19"/>
      <c r="IO162" s="19"/>
      <c r="IP162" s="19"/>
      <c r="IQ162" s="19"/>
      <c r="IR162" s="19"/>
      <c r="IS162" s="19"/>
      <c r="IT162" s="19"/>
      <c r="IU162" s="19"/>
      <c r="IV162" s="19"/>
    </row>
    <row r="163" spans="1:345">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c r="IN163" s="19"/>
      <c r="IO163" s="19"/>
      <c r="IP163" s="19"/>
      <c r="IQ163" s="19"/>
      <c r="IR163" s="19"/>
      <c r="IS163" s="19"/>
      <c r="IT163" s="19"/>
      <c r="IU163" s="19"/>
      <c r="IV163" s="19"/>
    </row>
    <row r="164" spans="1:345">
      <c r="A164" s="73" t="s">
        <v>1126</v>
      </c>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c r="IN164" s="19"/>
      <c r="IO164" s="19"/>
      <c r="IP164" s="19"/>
      <c r="IQ164" s="19"/>
      <c r="IR164" s="19"/>
      <c r="IS164" s="19"/>
      <c r="IT164" s="19"/>
      <c r="IU164" s="19"/>
      <c r="IV164" s="19"/>
    </row>
    <row r="165" spans="1:345" s="183" customFormat="1">
      <c r="A165" s="189" t="s">
        <v>1128</v>
      </c>
      <c r="B165" s="182"/>
      <c r="C165" s="182" t="e">
        <f t="shared" ref="C165:AM165" si="2864">+C21/C20</f>
        <v>#DIV/0!</v>
      </c>
      <c r="D165" s="182" t="e">
        <f t="shared" si="2864"/>
        <v>#DIV/0!</v>
      </c>
      <c r="E165" s="182" t="e">
        <f t="shared" si="2864"/>
        <v>#DIV/0!</v>
      </c>
      <c r="F165" s="182" t="e">
        <f t="shared" si="2864"/>
        <v>#DIV/0!</v>
      </c>
      <c r="G165" s="182">
        <f t="shared" si="2864"/>
        <v>1</v>
      </c>
      <c r="H165" s="182">
        <f t="shared" si="2864"/>
        <v>1</v>
      </c>
      <c r="I165" s="182">
        <f t="shared" si="2864"/>
        <v>1</v>
      </c>
      <c r="J165" s="182">
        <f t="shared" si="2864"/>
        <v>1</v>
      </c>
      <c r="K165" s="182">
        <f t="shared" si="2864"/>
        <v>1</v>
      </c>
      <c r="L165" s="182">
        <f t="shared" si="2864"/>
        <v>1</v>
      </c>
      <c r="M165" s="182">
        <f t="shared" si="2864"/>
        <v>1</v>
      </c>
      <c r="N165" s="182">
        <f t="shared" si="2864"/>
        <v>0.61870739795891405</v>
      </c>
      <c r="O165" s="182">
        <f t="shared" si="2864"/>
        <v>0.61870739795891405</v>
      </c>
      <c r="P165" s="182">
        <f t="shared" si="2864"/>
        <v>0.67986703116996838</v>
      </c>
      <c r="Q165" s="182">
        <f t="shared" si="2864"/>
        <v>0.67986703116996838</v>
      </c>
      <c r="R165" s="182">
        <f t="shared" si="2864"/>
        <v>0.52015582185737641</v>
      </c>
      <c r="S165" s="182">
        <f t="shared" si="2864"/>
        <v>0.52015582185737641</v>
      </c>
      <c r="T165" s="182">
        <f t="shared" si="2864"/>
        <v>0.564882733937902</v>
      </c>
      <c r="U165" s="182">
        <f t="shared" si="2864"/>
        <v>0.564882733937902</v>
      </c>
      <c r="V165" s="182">
        <f t="shared" si="2864"/>
        <v>0.47162561546511594</v>
      </c>
      <c r="W165" s="182" t="e">
        <f t="shared" si="2864"/>
        <v>#DIV/0!</v>
      </c>
      <c r="X165" s="182">
        <f t="shared" si="2864"/>
        <v>0.47162561546511594</v>
      </c>
      <c r="Y165" s="182" t="e">
        <f t="shared" si="2864"/>
        <v>#DIV/0!</v>
      </c>
      <c r="Z165" s="182" t="e">
        <f t="shared" si="2864"/>
        <v>#DIV/0!</v>
      </c>
      <c r="AA165" s="182">
        <f t="shared" si="2864"/>
        <v>0.47162561546511594</v>
      </c>
      <c r="AB165" s="182">
        <f t="shared" si="2864"/>
        <v>0.47162561546511594</v>
      </c>
      <c r="AC165" s="182">
        <f t="shared" si="2864"/>
        <v>0.47162561546511594</v>
      </c>
      <c r="AD165" s="182">
        <f t="shared" si="2864"/>
        <v>0.47162561546511594</v>
      </c>
      <c r="AE165" s="182">
        <f t="shared" si="2864"/>
        <v>0.47162561546511594</v>
      </c>
      <c r="AF165" s="182" t="e">
        <f t="shared" si="2864"/>
        <v>#DIV/0!</v>
      </c>
      <c r="AG165" s="182" t="e">
        <f t="shared" si="2864"/>
        <v>#DIV/0!</v>
      </c>
      <c r="AH165" s="182">
        <f t="shared" si="2864"/>
        <v>0.40146746275856321</v>
      </c>
      <c r="AI165" s="182">
        <f t="shared" si="2864"/>
        <v>0.40146746275856321</v>
      </c>
      <c r="AJ165" s="182">
        <f t="shared" si="2864"/>
        <v>0.40146746275856321</v>
      </c>
      <c r="AK165" s="182">
        <f t="shared" si="2864"/>
        <v>0.40146746275856321</v>
      </c>
      <c r="AL165" s="182">
        <f t="shared" si="2864"/>
        <v>0.40146746275856321</v>
      </c>
      <c r="AM165" s="182">
        <f t="shared" si="2864"/>
        <v>0.40146746275856321</v>
      </c>
      <c r="AN165" s="182">
        <f>+AN21/AN20</f>
        <v>0.51846645747055553</v>
      </c>
      <c r="AO165" s="182">
        <f>+AO21/AO20</f>
        <v>0.51846645747055553</v>
      </c>
      <c r="AP165" s="182">
        <f t="shared" ref="AP165:DA165" si="2865">+AP21/AP20</f>
        <v>0.42280710217617495</v>
      </c>
      <c r="AQ165" s="182">
        <f t="shared" si="2865"/>
        <v>0.32261145027321203</v>
      </c>
      <c r="AR165" s="182">
        <f t="shared" si="2865"/>
        <v>0.32261145027321203</v>
      </c>
      <c r="AS165" s="182">
        <f t="shared" si="2865"/>
        <v>0.46467448881504525</v>
      </c>
      <c r="AT165" s="182">
        <f t="shared" si="2865"/>
        <v>0.46467448881504525</v>
      </c>
      <c r="AU165" s="182">
        <f t="shared" si="2865"/>
        <v>0.5155505334083097</v>
      </c>
      <c r="AV165" s="182">
        <f t="shared" si="2865"/>
        <v>0.32576033061415333</v>
      </c>
      <c r="AW165" s="182" t="e">
        <f t="shared" si="2865"/>
        <v>#DIV/0!</v>
      </c>
      <c r="AX165" s="182">
        <f t="shared" si="2865"/>
        <v>0.23072274407984231</v>
      </c>
      <c r="AY165" s="182" t="e">
        <f t="shared" si="2865"/>
        <v>#DIV/0!</v>
      </c>
      <c r="AZ165" s="182">
        <f t="shared" si="2865"/>
        <v>0.23072274407984231</v>
      </c>
      <c r="BA165" s="182">
        <f t="shared" si="2865"/>
        <v>0.23072274407984231</v>
      </c>
      <c r="BB165" s="182" t="e">
        <f t="shared" si="2865"/>
        <v>#DIV/0!</v>
      </c>
      <c r="BC165" s="182" t="e">
        <f t="shared" si="2865"/>
        <v>#DIV/0!</v>
      </c>
      <c r="BD165" s="182">
        <f t="shared" si="2865"/>
        <v>0.23072274407984231</v>
      </c>
      <c r="BE165" s="182" t="e">
        <f t="shared" si="2865"/>
        <v>#DIV/0!</v>
      </c>
      <c r="BF165" s="182" t="e">
        <f t="shared" si="2865"/>
        <v>#DIV/0!</v>
      </c>
      <c r="BG165" s="182">
        <f t="shared" si="2865"/>
        <v>0.23072274407984231</v>
      </c>
      <c r="BH165" s="182">
        <f t="shared" si="2865"/>
        <v>0.23072274407984231</v>
      </c>
      <c r="BI165" s="182">
        <f t="shared" si="2865"/>
        <v>0.23072274407984231</v>
      </c>
      <c r="BJ165" s="182" t="e">
        <f t="shared" si="2865"/>
        <v>#DIV/0!</v>
      </c>
      <c r="BK165" s="182">
        <f t="shared" si="2865"/>
        <v>0.23072274407984231</v>
      </c>
      <c r="BL165" s="182" t="e">
        <f t="shared" si="2865"/>
        <v>#DIV/0!</v>
      </c>
      <c r="BM165" s="182">
        <f t="shared" si="2865"/>
        <v>0.23072274407984231</v>
      </c>
      <c r="BN165" s="182">
        <f t="shared" si="2865"/>
        <v>0.23072274407984231</v>
      </c>
      <c r="BO165" s="182">
        <f t="shared" si="2865"/>
        <v>0.27649418267731696</v>
      </c>
      <c r="BP165" s="182">
        <f t="shared" si="2865"/>
        <v>0.27649418267731696</v>
      </c>
      <c r="BQ165" s="182">
        <f t="shared" si="2865"/>
        <v>0.2169949082021787</v>
      </c>
      <c r="BR165" s="182">
        <f t="shared" si="2865"/>
        <v>0.21699200034934363</v>
      </c>
      <c r="BS165" s="182">
        <f t="shared" si="2865"/>
        <v>0.21699200034934363</v>
      </c>
      <c r="BT165" s="182">
        <f t="shared" si="2865"/>
        <v>0.2169949082021787</v>
      </c>
      <c r="BU165" s="182">
        <f t="shared" si="2865"/>
        <v>0.2169949082021787</v>
      </c>
      <c r="BV165" s="182">
        <f t="shared" si="2865"/>
        <v>0.2169949082021787</v>
      </c>
      <c r="BW165" s="182" t="e">
        <f t="shared" si="2865"/>
        <v>#DIV/0!</v>
      </c>
      <c r="BX165" s="182" t="e">
        <f t="shared" si="2865"/>
        <v>#DIV/0!</v>
      </c>
      <c r="BY165" s="182">
        <f t="shared" si="2865"/>
        <v>0.2169949082021787</v>
      </c>
      <c r="BZ165" s="182" t="e">
        <f t="shared" si="2865"/>
        <v>#DIV/0!</v>
      </c>
      <c r="CA165" s="182" t="e">
        <f t="shared" si="2865"/>
        <v>#DIV/0!</v>
      </c>
      <c r="CB165" s="182" t="e">
        <f t="shared" si="2865"/>
        <v>#DIV/0!</v>
      </c>
      <c r="CC165" s="182" t="e">
        <f t="shared" si="2865"/>
        <v>#DIV/0!</v>
      </c>
      <c r="CD165" s="182" t="e">
        <f t="shared" si="2865"/>
        <v>#DIV/0!</v>
      </c>
      <c r="CE165" s="182" t="e">
        <f t="shared" si="2865"/>
        <v>#DIV/0!</v>
      </c>
      <c r="CF165" s="182" t="e">
        <f t="shared" si="2865"/>
        <v>#DIV/0!</v>
      </c>
      <c r="CG165" s="182" t="e">
        <f t="shared" si="2865"/>
        <v>#DIV/0!</v>
      </c>
      <c r="CH165" s="182" t="e">
        <f t="shared" si="2865"/>
        <v>#DIV/0!</v>
      </c>
      <c r="CI165" s="182" t="e">
        <f t="shared" si="2865"/>
        <v>#DIV/0!</v>
      </c>
      <c r="CJ165" s="182" t="e">
        <f t="shared" si="2865"/>
        <v>#DIV/0!</v>
      </c>
      <c r="CK165" s="182" t="e">
        <f t="shared" si="2865"/>
        <v>#DIV/0!</v>
      </c>
      <c r="CL165" s="182" t="e">
        <f t="shared" si="2865"/>
        <v>#DIV/0!</v>
      </c>
      <c r="CM165" s="182" t="e">
        <f t="shared" si="2865"/>
        <v>#DIV/0!</v>
      </c>
      <c r="CN165" s="182" t="e">
        <f t="shared" si="2865"/>
        <v>#DIV/0!</v>
      </c>
      <c r="CO165" s="182" t="e">
        <f t="shared" si="2865"/>
        <v>#DIV/0!</v>
      </c>
      <c r="CP165" s="182" t="e">
        <f t="shared" si="2865"/>
        <v>#DIV/0!</v>
      </c>
      <c r="CQ165" s="182" t="e">
        <f t="shared" si="2865"/>
        <v>#DIV/0!</v>
      </c>
      <c r="CR165" s="182" t="e">
        <f t="shared" si="2865"/>
        <v>#DIV/0!</v>
      </c>
      <c r="CS165" s="182" t="e">
        <f t="shared" si="2865"/>
        <v>#DIV/0!</v>
      </c>
      <c r="CT165" s="182" t="e">
        <f t="shared" si="2865"/>
        <v>#DIV/0!</v>
      </c>
      <c r="CU165" s="182" t="e">
        <f t="shared" si="2865"/>
        <v>#DIV/0!</v>
      </c>
      <c r="CV165" s="182" t="e">
        <f t="shared" si="2865"/>
        <v>#DIV/0!</v>
      </c>
      <c r="CW165" s="182" t="e">
        <f t="shared" si="2865"/>
        <v>#DIV/0!</v>
      </c>
      <c r="CX165" s="182" t="e">
        <f t="shared" si="2865"/>
        <v>#DIV/0!</v>
      </c>
      <c r="CY165" s="182" t="e">
        <f t="shared" si="2865"/>
        <v>#DIV/0!</v>
      </c>
      <c r="CZ165" s="182" t="e">
        <f t="shared" si="2865"/>
        <v>#DIV/0!</v>
      </c>
      <c r="DA165" s="182" t="e">
        <f t="shared" si="2865"/>
        <v>#DIV/0!</v>
      </c>
      <c r="DB165" s="182" t="e">
        <f t="shared" ref="DB165:FM165" si="2866">+DB21/DB20</f>
        <v>#DIV/0!</v>
      </c>
      <c r="DC165" s="182" t="e">
        <f t="shared" si="2866"/>
        <v>#DIV/0!</v>
      </c>
      <c r="DD165" s="182" t="e">
        <f t="shared" si="2866"/>
        <v>#DIV/0!</v>
      </c>
      <c r="DE165" s="182" t="e">
        <f t="shared" si="2866"/>
        <v>#DIV/0!</v>
      </c>
      <c r="DF165" s="182" t="e">
        <f t="shared" si="2866"/>
        <v>#DIV/0!</v>
      </c>
      <c r="DG165" s="182" t="e">
        <f t="shared" si="2866"/>
        <v>#DIV/0!</v>
      </c>
      <c r="DH165" s="182" t="e">
        <f t="shared" si="2866"/>
        <v>#DIV/0!</v>
      </c>
      <c r="DI165" s="182" t="e">
        <f t="shared" si="2866"/>
        <v>#DIV/0!</v>
      </c>
      <c r="DJ165" s="182" t="e">
        <f t="shared" si="2866"/>
        <v>#DIV/0!</v>
      </c>
      <c r="DK165" s="182" t="e">
        <f t="shared" si="2866"/>
        <v>#DIV/0!</v>
      </c>
      <c r="DL165" s="182" t="e">
        <f t="shared" si="2866"/>
        <v>#DIV/0!</v>
      </c>
      <c r="DM165" s="182" t="e">
        <f t="shared" si="2866"/>
        <v>#DIV/0!</v>
      </c>
      <c r="DN165" s="182" t="e">
        <f t="shared" si="2866"/>
        <v>#DIV/0!</v>
      </c>
      <c r="DO165" s="182" t="e">
        <f t="shared" si="2866"/>
        <v>#DIV/0!</v>
      </c>
      <c r="DP165" s="182" t="e">
        <f t="shared" si="2866"/>
        <v>#DIV/0!</v>
      </c>
      <c r="DQ165" s="182" t="e">
        <f t="shared" si="2866"/>
        <v>#DIV/0!</v>
      </c>
      <c r="DR165" s="182" t="e">
        <f t="shared" si="2866"/>
        <v>#DIV/0!</v>
      </c>
      <c r="DS165" s="182" t="e">
        <f t="shared" si="2866"/>
        <v>#DIV/0!</v>
      </c>
      <c r="DT165" s="182" t="e">
        <f t="shared" si="2866"/>
        <v>#DIV/0!</v>
      </c>
      <c r="DU165" s="182" t="e">
        <f t="shared" si="2866"/>
        <v>#DIV/0!</v>
      </c>
      <c r="DV165" s="182" t="e">
        <f t="shared" si="2866"/>
        <v>#DIV/0!</v>
      </c>
      <c r="DW165" s="182" t="e">
        <f t="shared" si="2866"/>
        <v>#DIV/0!</v>
      </c>
      <c r="DX165" s="182" t="e">
        <f t="shared" si="2866"/>
        <v>#DIV/0!</v>
      </c>
      <c r="DY165" s="182" t="e">
        <f t="shared" si="2866"/>
        <v>#DIV/0!</v>
      </c>
      <c r="DZ165" s="182" t="e">
        <f t="shared" si="2866"/>
        <v>#DIV/0!</v>
      </c>
      <c r="EA165" s="182" t="e">
        <f t="shared" si="2866"/>
        <v>#DIV/0!</v>
      </c>
      <c r="EB165" s="182" t="e">
        <f t="shared" si="2866"/>
        <v>#DIV/0!</v>
      </c>
      <c r="EC165" s="182">
        <f t="shared" si="2866"/>
        <v>0.13137341289911328</v>
      </c>
      <c r="ED165" s="182">
        <f t="shared" si="2866"/>
        <v>0.13137341289911328</v>
      </c>
      <c r="EE165" s="182">
        <f t="shared" si="2866"/>
        <v>0.13137341289911328</v>
      </c>
      <c r="EF165" s="182">
        <f t="shared" si="2866"/>
        <v>0.13137341289911328</v>
      </c>
      <c r="EG165" s="182">
        <f t="shared" si="2866"/>
        <v>0.13137341289911328</v>
      </c>
      <c r="EH165" s="182">
        <f t="shared" si="2866"/>
        <v>0.13137341289911328</v>
      </c>
      <c r="EI165" s="182">
        <f t="shared" si="2866"/>
        <v>0</v>
      </c>
      <c r="EJ165" s="182" t="e">
        <f t="shared" si="2866"/>
        <v>#DIV/0!</v>
      </c>
      <c r="EK165" s="182" t="e">
        <f t="shared" si="2866"/>
        <v>#DIV/0!</v>
      </c>
      <c r="EL165" s="182">
        <f t="shared" si="2866"/>
        <v>0</v>
      </c>
      <c r="EM165" s="182">
        <f t="shared" si="2866"/>
        <v>0</v>
      </c>
      <c r="EN165" s="182">
        <f t="shared" si="2866"/>
        <v>0</v>
      </c>
      <c r="EO165" s="182">
        <f t="shared" si="2866"/>
        <v>0</v>
      </c>
      <c r="EP165" s="182">
        <f t="shared" si="2866"/>
        <v>0</v>
      </c>
      <c r="EQ165" s="182">
        <f t="shared" si="2866"/>
        <v>0</v>
      </c>
      <c r="ER165" s="182">
        <f t="shared" si="2866"/>
        <v>0</v>
      </c>
      <c r="ES165" s="182">
        <f t="shared" si="2866"/>
        <v>0</v>
      </c>
      <c r="ET165" s="182">
        <f t="shared" si="2866"/>
        <v>0</v>
      </c>
      <c r="EU165" s="182">
        <f t="shared" si="2866"/>
        <v>0</v>
      </c>
      <c r="EV165" s="182">
        <f t="shared" si="2866"/>
        <v>0</v>
      </c>
      <c r="EW165" s="182">
        <f t="shared" si="2866"/>
        <v>0</v>
      </c>
      <c r="EX165" s="182">
        <f t="shared" si="2866"/>
        <v>0</v>
      </c>
      <c r="EY165" s="182">
        <f t="shared" si="2866"/>
        <v>0</v>
      </c>
      <c r="EZ165" s="182">
        <f t="shared" si="2866"/>
        <v>0.12908896880913945</v>
      </c>
      <c r="FA165" s="182">
        <f t="shared" si="2866"/>
        <v>0.22937670711150257</v>
      </c>
      <c r="FB165" s="182">
        <f t="shared" si="2866"/>
        <v>0.22653808074165263</v>
      </c>
      <c r="FC165" s="182">
        <f t="shared" si="2866"/>
        <v>0.74165671848279857</v>
      </c>
      <c r="FD165" s="182">
        <f t="shared" si="2866"/>
        <v>0.74088493362401198</v>
      </c>
      <c r="FE165" s="182">
        <f t="shared" si="2866"/>
        <v>0.7566323096183063</v>
      </c>
      <c r="FF165" s="182">
        <f t="shared" si="2866"/>
        <v>0.75422766362026372</v>
      </c>
      <c r="FG165" s="182">
        <f t="shared" si="2866"/>
        <v>0.76230322589866573</v>
      </c>
      <c r="FH165" s="182">
        <f t="shared" si="2866"/>
        <v>0.75342950788556351</v>
      </c>
      <c r="FI165" s="182" t="e">
        <f t="shared" si="2866"/>
        <v>#DIV/0!</v>
      </c>
      <c r="FJ165" s="182">
        <f t="shared" si="2866"/>
        <v>0.74788936990320587</v>
      </c>
      <c r="FK165" s="182">
        <f t="shared" si="2866"/>
        <v>0.74398175098608876</v>
      </c>
      <c r="FL165" s="182">
        <f t="shared" si="2866"/>
        <v>0.76596645098859939</v>
      </c>
      <c r="FM165" s="182">
        <f t="shared" si="2866"/>
        <v>0.76454072843847809</v>
      </c>
      <c r="FN165" s="182">
        <f t="shared" ref="FN165:HY165" si="2867">+FN21/FN20</f>
        <v>0.76668130814998203</v>
      </c>
      <c r="FO165" s="182">
        <f t="shared" si="2867"/>
        <v>0.76811503290732819</v>
      </c>
      <c r="FP165" s="182">
        <f t="shared" si="2867"/>
        <v>0.76811503290732819</v>
      </c>
      <c r="FQ165" s="182">
        <f t="shared" si="2867"/>
        <v>0.77027570253557109</v>
      </c>
      <c r="FR165" s="182">
        <f t="shared" si="2867"/>
        <v>0.71088840616936932</v>
      </c>
      <c r="FS165" s="182">
        <f t="shared" si="2867"/>
        <v>0.7108906631983819</v>
      </c>
      <c r="FT165" s="182">
        <f t="shared" si="2867"/>
        <v>0.81153236632075643</v>
      </c>
      <c r="FU165" s="182">
        <f t="shared" si="2867"/>
        <v>0.81279314987324447</v>
      </c>
      <c r="FV165" s="182">
        <f t="shared" si="2867"/>
        <v>0.81532650600626166</v>
      </c>
      <c r="FW165" s="182">
        <f t="shared" si="2867"/>
        <v>0.81596231449396139</v>
      </c>
      <c r="FX165" s="182">
        <f t="shared" si="2867"/>
        <v>0.81405785698716571</v>
      </c>
      <c r="FY165" s="182">
        <f t="shared" si="2867"/>
        <v>0.81469168760761967</v>
      </c>
      <c r="FZ165" s="182">
        <f t="shared" si="2867"/>
        <v>0.81437464896926759</v>
      </c>
      <c r="GA165" s="182">
        <f t="shared" si="2867"/>
        <v>0.81468951788889332</v>
      </c>
      <c r="GB165" s="182">
        <f t="shared" si="2867"/>
        <v>0.81405833152119145</v>
      </c>
      <c r="GC165" s="182">
        <f t="shared" si="2867"/>
        <v>0.81405833152119145</v>
      </c>
      <c r="GD165" s="182">
        <f t="shared" si="2867"/>
        <v>0.8950097532085719</v>
      </c>
      <c r="GE165" s="182">
        <f t="shared" si="2867"/>
        <v>0.89638796231671314</v>
      </c>
      <c r="GF165" s="182">
        <f t="shared" si="2867"/>
        <v>0.89915715354445724</v>
      </c>
      <c r="GG165" s="182" t="e">
        <f t="shared" si="2867"/>
        <v>#DIV/0!</v>
      </c>
      <c r="GH165" s="182">
        <f t="shared" si="2867"/>
        <v>0.90034919436148164</v>
      </c>
      <c r="GI165" s="182">
        <f t="shared" si="2867"/>
        <v>0.89856231602805048</v>
      </c>
      <c r="GJ165" s="182">
        <f t="shared" si="2867"/>
        <v>0.89697992357558354</v>
      </c>
      <c r="GK165" s="182">
        <f t="shared" si="2867"/>
        <v>0.89777042252892125</v>
      </c>
      <c r="GL165" s="182">
        <f t="shared" si="2867"/>
        <v>0.89658519590292152</v>
      </c>
      <c r="GM165" s="182">
        <f t="shared" si="2867"/>
        <v>0.89796826502098048</v>
      </c>
      <c r="GN165" s="182">
        <f t="shared" si="2867"/>
        <v>0.9005481751844826</v>
      </c>
      <c r="GO165" s="182">
        <f t="shared" si="2867"/>
        <v>0.89111984525744647</v>
      </c>
      <c r="GP165" s="182">
        <f t="shared" si="2867"/>
        <v>0.89352469509508847</v>
      </c>
      <c r="GQ165" s="182">
        <f t="shared" si="2867"/>
        <v>0.89638357825750192</v>
      </c>
      <c r="GR165" s="182">
        <f t="shared" si="2867"/>
        <v>0.89638357825750192</v>
      </c>
      <c r="GS165" s="182">
        <f t="shared" si="2867"/>
        <v>0.89616301482544913</v>
      </c>
      <c r="GT165" s="182">
        <f t="shared" si="2867"/>
        <v>0.89484191028272508</v>
      </c>
      <c r="GU165" s="182">
        <f t="shared" si="2867"/>
        <v>0.89374396159466851</v>
      </c>
      <c r="GV165" s="182">
        <f t="shared" si="2867"/>
        <v>0.89352469509508847</v>
      </c>
      <c r="GW165" s="182">
        <f t="shared" si="2867"/>
        <v>0.89308648469985874</v>
      </c>
      <c r="GX165" s="182">
        <f t="shared" si="2867"/>
        <v>0.89308648469985874</v>
      </c>
      <c r="GY165" s="182">
        <f t="shared" si="2867"/>
        <v>0.89396333573447162</v>
      </c>
      <c r="GZ165" s="182">
        <f t="shared" si="2867"/>
        <v>0.89528184546322731</v>
      </c>
      <c r="HA165" s="182">
        <f t="shared" si="2867"/>
        <v>0.89594255991002114</v>
      </c>
      <c r="HB165" s="182">
        <f t="shared" si="2867"/>
        <v>0.89638357825750192</v>
      </c>
      <c r="HC165" s="182" t="e">
        <f t="shared" si="2867"/>
        <v>#DIV/0!</v>
      </c>
      <c r="HD165" s="182">
        <f t="shared" si="2867"/>
        <v>0.89616301482544913</v>
      </c>
      <c r="HE165" s="182">
        <f t="shared" si="2867"/>
        <v>0.89550197530885733</v>
      </c>
      <c r="HF165" s="182">
        <f t="shared" si="2867"/>
        <v>0.89484191028272508</v>
      </c>
      <c r="HG165" s="182">
        <f t="shared" si="2867"/>
        <v>0.89440240725195341</v>
      </c>
      <c r="HH165" s="182">
        <f t="shared" si="2867"/>
        <v>0.89418281759378004</v>
      </c>
      <c r="HI165" s="182">
        <f t="shared" si="2867"/>
        <v>0.89352469509508847</v>
      </c>
      <c r="HJ165" s="182">
        <f t="shared" si="2867"/>
        <v>0.89374396159466851</v>
      </c>
      <c r="HK165" s="182">
        <f t="shared" si="2867"/>
        <v>0.89418281759378004</v>
      </c>
      <c r="HL165" s="182">
        <f t="shared" si="2867"/>
        <v>0.89440240725195341</v>
      </c>
      <c r="HM165" s="182">
        <f t="shared" si="2867"/>
        <v>0.89440240725195341</v>
      </c>
      <c r="HN165" s="182">
        <f t="shared" si="2867"/>
        <v>0.89440240725195341</v>
      </c>
      <c r="HO165" s="182">
        <f t="shared" si="2867"/>
        <v>0.89418281759378004</v>
      </c>
      <c r="HP165" s="182">
        <f t="shared" si="2867"/>
        <v>0.89418281759378004</v>
      </c>
      <c r="HQ165" s="182" t="e">
        <f t="shared" si="2867"/>
        <v>#DIV/0!</v>
      </c>
      <c r="HR165" s="182">
        <f t="shared" si="2867"/>
        <v>0.89440240725195341</v>
      </c>
      <c r="HS165" s="182">
        <f t="shared" si="2867"/>
        <v>0.89462210478842974</v>
      </c>
      <c r="HT165" s="182">
        <f t="shared" si="2867"/>
        <v>0.89440240725195341</v>
      </c>
      <c r="HU165" s="182">
        <f t="shared" si="2867"/>
        <v>0.89418281759378004</v>
      </c>
      <c r="HV165" s="182">
        <f t="shared" si="2867"/>
        <v>0.89425033725564496</v>
      </c>
      <c r="HW165" s="182">
        <f t="shared" si="2867"/>
        <v>0.89446878938685281</v>
      </c>
      <c r="HX165" s="182">
        <f t="shared" si="2867"/>
        <v>0.89446878938685281</v>
      </c>
      <c r="HY165" s="182">
        <f t="shared" si="2867"/>
        <v>0.89446878938685281</v>
      </c>
      <c r="HZ165" s="182">
        <f t="shared" ref="HZ165:KK165" si="2868">+HZ21/HZ20</f>
        <v>0.89446878938685281</v>
      </c>
      <c r="IA165" s="182">
        <f t="shared" si="2868"/>
        <v>0.89446878938685281</v>
      </c>
      <c r="IB165" s="182">
        <f t="shared" si="2868"/>
        <v>0.89468734827338892</v>
      </c>
      <c r="IC165" s="182">
        <f t="shared" si="2868"/>
        <v>0.89512478662561967</v>
      </c>
      <c r="ID165" s="182">
        <f t="shared" si="2868"/>
        <v>0.89563569567800883</v>
      </c>
      <c r="IE165" s="182">
        <f t="shared" si="2868"/>
        <v>0.89563569567800883</v>
      </c>
      <c r="IF165" s="182">
        <f t="shared" si="2868"/>
        <v>0.89563569567800883</v>
      </c>
      <c r="IG165" s="182">
        <f t="shared" si="2868"/>
        <v>0.89563569567800883</v>
      </c>
      <c r="IH165" s="182">
        <f t="shared" si="2868"/>
        <v>0.89563569567800883</v>
      </c>
      <c r="II165" s="182">
        <f t="shared" si="2868"/>
        <v>0.89563569567800883</v>
      </c>
      <c r="IJ165" s="182">
        <f t="shared" si="2868"/>
        <v>0.89563569567800883</v>
      </c>
      <c r="IK165" s="182">
        <f t="shared" si="2868"/>
        <v>0.89563569567800883</v>
      </c>
      <c r="IL165" s="182">
        <f t="shared" si="2868"/>
        <v>0.89563569567800883</v>
      </c>
      <c r="IM165" s="182">
        <f t="shared" si="2868"/>
        <v>0.89563569567800883</v>
      </c>
      <c r="IN165" s="182">
        <f t="shared" si="2868"/>
        <v>0.89563569567800883</v>
      </c>
      <c r="IO165" s="182">
        <f t="shared" si="2868"/>
        <v>0.89563569567800883</v>
      </c>
      <c r="IP165" s="182">
        <f t="shared" si="2868"/>
        <v>0.89563569567800883</v>
      </c>
      <c r="IQ165" s="182">
        <f t="shared" si="2868"/>
        <v>0.89563569567800883</v>
      </c>
      <c r="IR165" s="182">
        <f t="shared" si="2868"/>
        <v>0.89563569567800883</v>
      </c>
      <c r="IS165" s="182">
        <f t="shared" si="2868"/>
        <v>0.89563569567800883</v>
      </c>
      <c r="IT165" s="182">
        <f t="shared" si="2868"/>
        <v>0.89563569567800883</v>
      </c>
      <c r="IU165" s="182">
        <f t="shared" si="2868"/>
        <v>0.89563569567800883</v>
      </c>
      <c r="IV165" s="182">
        <f t="shared" si="2868"/>
        <v>0.89563569567800883</v>
      </c>
      <c r="IW165" s="182">
        <f t="shared" si="2868"/>
        <v>0.89563569567800883</v>
      </c>
      <c r="IX165" s="182">
        <f t="shared" si="2868"/>
        <v>0.89563569567800883</v>
      </c>
      <c r="IY165" s="182" t="e">
        <f t="shared" si="2868"/>
        <v>#DIV/0!</v>
      </c>
      <c r="IZ165" s="182">
        <f t="shared" si="2868"/>
        <v>0.89563569567800883</v>
      </c>
      <c r="JA165" s="182">
        <f t="shared" si="2868"/>
        <v>0.89563569567800883</v>
      </c>
      <c r="JB165" s="182">
        <f t="shared" si="2868"/>
        <v>0.89563569567800883</v>
      </c>
      <c r="JC165" s="182">
        <f t="shared" si="2868"/>
        <v>0.89563569567800883</v>
      </c>
      <c r="JD165" s="182">
        <f t="shared" si="2868"/>
        <v>0.89563569567800883</v>
      </c>
      <c r="JE165" s="182">
        <f t="shared" si="2868"/>
        <v>0.89563569567800883</v>
      </c>
      <c r="JF165" s="182">
        <f t="shared" si="2868"/>
        <v>0.89563569567800883</v>
      </c>
      <c r="JG165" s="182">
        <f t="shared" si="2868"/>
        <v>0.89563569567800883</v>
      </c>
      <c r="JH165" s="182">
        <f t="shared" si="2868"/>
        <v>0.89563569567800883</v>
      </c>
      <c r="JI165" s="182">
        <f t="shared" si="2868"/>
        <v>0.89563569567800883</v>
      </c>
      <c r="JJ165" s="182">
        <f t="shared" si="2868"/>
        <v>0.89563569567800883</v>
      </c>
      <c r="JK165" s="182">
        <f t="shared" si="2868"/>
        <v>0.89563569567800883</v>
      </c>
      <c r="JL165" s="182">
        <f t="shared" si="2868"/>
        <v>0.89563569567800883</v>
      </c>
      <c r="JM165" s="182">
        <f t="shared" si="2868"/>
        <v>0.89563569567800883</v>
      </c>
      <c r="JN165" s="182">
        <f t="shared" si="2868"/>
        <v>0.89563569567800883</v>
      </c>
      <c r="JO165" s="182">
        <f t="shared" si="2868"/>
        <v>0.89563569567800883</v>
      </c>
      <c r="JP165" s="182">
        <f t="shared" si="2868"/>
        <v>0.89563569567800883</v>
      </c>
      <c r="JQ165" s="182">
        <f t="shared" si="2868"/>
        <v>0.89563569567800883</v>
      </c>
      <c r="JR165" s="182">
        <f t="shared" si="2868"/>
        <v>0.89563569567800883</v>
      </c>
      <c r="JS165" s="182">
        <f t="shared" si="2868"/>
        <v>0.89563569567800883</v>
      </c>
      <c r="JT165" s="182">
        <f t="shared" si="2868"/>
        <v>0.89563569567800883</v>
      </c>
      <c r="JU165" s="182">
        <f t="shared" si="2868"/>
        <v>0.89563569567800883</v>
      </c>
      <c r="JV165" s="182">
        <f t="shared" si="2868"/>
        <v>0.89563569567800883</v>
      </c>
      <c r="JW165" s="182">
        <f t="shared" si="2868"/>
        <v>0.89563569567800883</v>
      </c>
      <c r="JX165" s="182">
        <f t="shared" si="2868"/>
        <v>0.89563569567800883</v>
      </c>
      <c r="JY165" s="182">
        <f t="shared" si="2868"/>
        <v>0.89563569567800883</v>
      </c>
      <c r="JZ165" s="182">
        <f t="shared" si="2868"/>
        <v>0.89563569567800883</v>
      </c>
      <c r="KA165" s="182">
        <f t="shared" si="2868"/>
        <v>0.89563569567800883</v>
      </c>
      <c r="KB165" s="182">
        <f t="shared" si="2868"/>
        <v>0.89563569567800883</v>
      </c>
      <c r="KC165" s="182">
        <f t="shared" si="2868"/>
        <v>0.88247865694781402</v>
      </c>
      <c r="KD165" s="182">
        <f t="shared" si="2868"/>
        <v>0.88247865694781402</v>
      </c>
      <c r="KE165" s="182">
        <f t="shared" si="2868"/>
        <v>0.88247865694781402</v>
      </c>
      <c r="KF165" s="182">
        <f t="shared" si="2868"/>
        <v>0.88247865694781402</v>
      </c>
      <c r="KG165" s="182">
        <f t="shared" si="2868"/>
        <v>0.88247865694781402</v>
      </c>
      <c r="KH165" s="182">
        <f t="shared" si="2868"/>
        <v>0.88247865694781402</v>
      </c>
      <c r="KI165" s="182">
        <f t="shared" si="2868"/>
        <v>0.88247865694781402</v>
      </c>
      <c r="KJ165" s="182">
        <f t="shared" si="2868"/>
        <v>0.8741408515822866</v>
      </c>
      <c r="KK165" s="182">
        <f t="shared" si="2868"/>
        <v>0.8745069476271794</v>
      </c>
      <c r="KL165" s="182">
        <f t="shared" ref="KL165:MG165" si="2869">+KL21/KL20</f>
        <v>0.88313822883614956</v>
      </c>
      <c r="KM165" s="182">
        <f t="shared" si="2869"/>
        <v>0.88313822883614956</v>
      </c>
      <c r="KN165" s="182">
        <f t="shared" si="2869"/>
        <v>0.88313822883614956</v>
      </c>
      <c r="KO165" s="182">
        <f t="shared" si="2869"/>
        <v>0.88313822883614956</v>
      </c>
      <c r="KP165" s="182">
        <f t="shared" si="2869"/>
        <v>0.88313822883614956</v>
      </c>
      <c r="KQ165" s="182">
        <f t="shared" si="2869"/>
        <v>0.88313822883614956</v>
      </c>
      <c r="KR165" s="182">
        <f t="shared" si="2869"/>
        <v>0.88313822883614956</v>
      </c>
      <c r="KS165" s="182">
        <f t="shared" si="2869"/>
        <v>0.88313822883614956</v>
      </c>
      <c r="KT165" s="182">
        <f t="shared" si="2869"/>
        <v>0.88313822883614956</v>
      </c>
      <c r="KU165" s="182">
        <f t="shared" si="2869"/>
        <v>0.86618049745443371</v>
      </c>
      <c r="KV165" s="182">
        <f t="shared" si="2869"/>
        <v>0.86618049745443371</v>
      </c>
      <c r="KW165" s="182">
        <f t="shared" si="2869"/>
        <v>0.86618049745443371</v>
      </c>
      <c r="KX165" s="182">
        <f t="shared" si="2869"/>
        <v>0.86618049745443371</v>
      </c>
      <c r="KY165" s="182">
        <f t="shared" si="2869"/>
        <v>0.86618049745443371</v>
      </c>
      <c r="KZ165" s="182">
        <f t="shared" si="2869"/>
        <v>0.86618049745443371</v>
      </c>
      <c r="LA165" s="182">
        <f t="shared" si="2869"/>
        <v>0.86618049745443371</v>
      </c>
      <c r="LB165" s="182">
        <f t="shared" si="2869"/>
        <v>0.86618049745443371</v>
      </c>
      <c r="LC165" s="182">
        <f t="shared" si="2869"/>
        <v>0.8658802542669316</v>
      </c>
      <c r="LD165" s="182">
        <f t="shared" si="2869"/>
        <v>0.86532399968649565</v>
      </c>
      <c r="LE165" s="182">
        <f t="shared" si="2869"/>
        <v>0.86532399968649565</v>
      </c>
      <c r="LF165" s="182">
        <f t="shared" si="2869"/>
        <v>0.86532399968649565</v>
      </c>
      <c r="LG165" s="182">
        <f t="shared" si="2869"/>
        <v>0.86532399968649565</v>
      </c>
      <c r="LH165" s="182">
        <f t="shared" si="2869"/>
        <v>0.87415392373128553</v>
      </c>
      <c r="LI165" s="182">
        <f t="shared" si="2869"/>
        <v>0.87415392373128553</v>
      </c>
      <c r="LJ165" s="182">
        <f t="shared" si="2869"/>
        <v>0.87415392373128553</v>
      </c>
      <c r="LK165" s="182">
        <f t="shared" si="2869"/>
        <v>0.87391514441952589</v>
      </c>
      <c r="LL165" s="182">
        <f t="shared" si="2869"/>
        <v>0.87391514441952589</v>
      </c>
      <c r="LM165" s="182">
        <f t="shared" si="2869"/>
        <v>0.87391514441952589</v>
      </c>
      <c r="LN165" s="182">
        <f t="shared" si="2869"/>
        <v>0.87391514441952589</v>
      </c>
      <c r="LO165" s="182">
        <f t="shared" si="2869"/>
        <v>0.87306387907922645</v>
      </c>
      <c r="LP165" s="182">
        <f t="shared" si="2869"/>
        <v>0.86254957041269764</v>
      </c>
      <c r="LQ165" s="182">
        <f t="shared" si="2869"/>
        <v>0.86254957041269764</v>
      </c>
      <c r="LR165" s="182">
        <f t="shared" si="2869"/>
        <v>0.40138057860871346</v>
      </c>
      <c r="LS165" s="182">
        <f t="shared" si="2869"/>
        <v>0</v>
      </c>
      <c r="LT165" s="182">
        <f t="shared" si="2869"/>
        <v>0</v>
      </c>
      <c r="LU165" s="182">
        <f t="shared" si="2869"/>
        <v>0</v>
      </c>
      <c r="LV165" s="182" t="e">
        <f t="shared" si="2869"/>
        <v>#DIV/0!</v>
      </c>
      <c r="LW165" s="182" t="e">
        <f t="shared" si="2869"/>
        <v>#DIV/0!</v>
      </c>
      <c r="LX165" s="182" t="e">
        <f t="shared" si="2869"/>
        <v>#DIV/0!</v>
      </c>
      <c r="LY165" s="182" t="e">
        <f t="shared" si="2869"/>
        <v>#DIV/0!</v>
      </c>
      <c r="LZ165" s="182" t="e">
        <f t="shared" si="2869"/>
        <v>#DIV/0!</v>
      </c>
      <c r="MA165" s="182" t="e">
        <f t="shared" si="2869"/>
        <v>#DIV/0!</v>
      </c>
      <c r="MB165" s="182" t="e">
        <f t="shared" si="2869"/>
        <v>#DIV/0!</v>
      </c>
      <c r="MC165" s="182" t="e">
        <f t="shared" si="2869"/>
        <v>#DIV/0!</v>
      </c>
      <c r="MD165" s="182" t="e">
        <f t="shared" si="2869"/>
        <v>#DIV/0!</v>
      </c>
      <c r="ME165" s="182" t="e">
        <f t="shared" si="2869"/>
        <v>#DIV/0!</v>
      </c>
      <c r="MF165" s="182" t="e">
        <f t="shared" si="2869"/>
        <v>#DIV/0!</v>
      </c>
      <c r="MG165" s="182" t="e">
        <f t="shared" si="2869"/>
        <v>#DIV/0!</v>
      </c>
    </row>
    <row r="166" spans="1:345" s="183" customFormat="1">
      <c r="A166" s="189" t="s">
        <v>1127</v>
      </c>
      <c r="B166" s="182"/>
      <c r="C166" s="182" t="e">
        <f t="shared" ref="C166:AM166" si="2870">+C31/C20</f>
        <v>#DIV/0!</v>
      </c>
      <c r="D166" s="182" t="e">
        <f t="shared" si="2870"/>
        <v>#DIV/0!</v>
      </c>
      <c r="E166" s="182" t="e">
        <f t="shared" si="2870"/>
        <v>#DIV/0!</v>
      </c>
      <c r="F166" s="182" t="e">
        <f t="shared" si="2870"/>
        <v>#DIV/0!</v>
      </c>
      <c r="G166" s="182">
        <f t="shared" si="2870"/>
        <v>0</v>
      </c>
      <c r="H166" s="182">
        <f t="shared" si="2870"/>
        <v>0</v>
      </c>
      <c r="I166" s="182">
        <f t="shared" si="2870"/>
        <v>0</v>
      </c>
      <c r="J166" s="182">
        <f t="shared" si="2870"/>
        <v>0</v>
      </c>
      <c r="K166" s="182">
        <f t="shared" si="2870"/>
        <v>0</v>
      </c>
      <c r="L166" s="182">
        <f t="shared" si="2870"/>
        <v>0</v>
      </c>
      <c r="M166" s="182">
        <f t="shared" si="2870"/>
        <v>0</v>
      </c>
      <c r="N166" s="182">
        <f t="shared" si="2870"/>
        <v>0.381292602041086</v>
      </c>
      <c r="O166" s="182">
        <f t="shared" si="2870"/>
        <v>0.381292602041086</v>
      </c>
      <c r="P166" s="182">
        <f t="shared" si="2870"/>
        <v>0.32013296883003162</v>
      </c>
      <c r="Q166" s="182">
        <f t="shared" si="2870"/>
        <v>0.32013296883003162</v>
      </c>
      <c r="R166" s="182">
        <f t="shared" si="2870"/>
        <v>0.47984417814262353</v>
      </c>
      <c r="S166" s="182">
        <f t="shared" si="2870"/>
        <v>0.47984417814262353</v>
      </c>
      <c r="T166" s="182">
        <f t="shared" si="2870"/>
        <v>0.43511726606209794</v>
      </c>
      <c r="U166" s="182">
        <f t="shared" si="2870"/>
        <v>0.43511726606209794</v>
      </c>
      <c r="V166" s="182">
        <f t="shared" si="2870"/>
        <v>0.52837438453488406</v>
      </c>
      <c r="W166" s="182" t="e">
        <f t="shared" si="2870"/>
        <v>#DIV/0!</v>
      </c>
      <c r="X166" s="182">
        <f t="shared" si="2870"/>
        <v>0.52837438453488406</v>
      </c>
      <c r="Y166" s="182" t="e">
        <f t="shared" si="2870"/>
        <v>#DIV/0!</v>
      </c>
      <c r="Z166" s="182" t="e">
        <f t="shared" si="2870"/>
        <v>#DIV/0!</v>
      </c>
      <c r="AA166" s="182">
        <f t="shared" si="2870"/>
        <v>0.52837438453488406</v>
      </c>
      <c r="AB166" s="182">
        <f t="shared" si="2870"/>
        <v>0.52837438453488406</v>
      </c>
      <c r="AC166" s="182">
        <f t="shared" si="2870"/>
        <v>0.52837438453488406</v>
      </c>
      <c r="AD166" s="182">
        <f t="shared" si="2870"/>
        <v>0.52837438453488406</v>
      </c>
      <c r="AE166" s="182">
        <f t="shared" si="2870"/>
        <v>0.52837438453488406</v>
      </c>
      <c r="AF166" s="182" t="e">
        <f t="shared" si="2870"/>
        <v>#DIV/0!</v>
      </c>
      <c r="AG166" s="182" t="e">
        <f t="shared" si="2870"/>
        <v>#DIV/0!</v>
      </c>
      <c r="AH166" s="182">
        <f t="shared" si="2870"/>
        <v>0.59853253724143685</v>
      </c>
      <c r="AI166" s="182">
        <f t="shared" si="2870"/>
        <v>0.59853253724143685</v>
      </c>
      <c r="AJ166" s="182">
        <f t="shared" si="2870"/>
        <v>0.59853253724143685</v>
      </c>
      <c r="AK166" s="182">
        <f t="shared" si="2870"/>
        <v>0.59853253724143685</v>
      </c>
      <c r="AL166" s="182">
        <f t="shared" si="2870"/>
        <v>0.59853253724143685</v>
      </c>
      <c r="AM166" s="182">
        <f t="shared" si="2870"/>
        <v>0.59853253724143685</v>
      </c>
      <c r="AN166" s="182">
        <f>+AN31/AN20</f>
        <v>0.48153354252944458</v>
      </c>
      <c r="AO166" s="182">
        <f>+AO31/AO20</f>
        <v>0.48153354252944458</v>
      </c>
      <c r="AP166" s="182">
        <f t="shared" ref="AP166:DA166" si="2871">+AP31/AP20</f>
        <v>0.5771928978238251</v>
      </c>
      <c r="AQ166" s="182">
        <f t="shared" si="2871"/>
        <v>0.67738854972678797</v>
      </c>
      <c r="AR166" s="182">
        <f t="shared" si="2871"/>
        <v>0.67738854972678797</v>
      </c>
      <c r="AS166" s="182">
        <f t="shared" si="2871"/>
        <v>0.53532551118495475</v>
      </c>
      <c r="AT166" s="182">
        <f t="shared" si="2871"/>
        <v>0.53532551118495475</v>
      </c>
      <c r="AU166" s="182">
        <f t="shared" si="2871"/>
        <v>0.48444946659169041</v>
      </c>
      <c r="AV166" s="182">
        <f t="shared" si="2871"/>
        <v>0.67423966938584678</v>
      </c>
      <c r="AW166" s="182" t="e">
        <f t="shared" si="2871"/>
        <v>#DIV/0!</v>
      </c>
      <c r="AX166" s="182">
        <f t="shared" si="2871"/>
        <v>0.76927725592015783</v>
      </c>
      <c r="AY166" s="182" t="e">
        <f t="shared" si="2871"/>
        <v>#DIV/0!</v>
      </c>
      <c r="AZ166" s="182">
        <f t="shared" si="2871"/>
        <v>0.76927725592015783</v>
      </c>
      <c r="BA166" s="182">
        <f t="shared" si="2871"/>
        <v>0.76927725592015783</v>
      </c>
      <c r="BB166" s="182" t="e">
        <f t="shared" si="2871"/>
        <v>#DIV/0!</v>
      </c>
      <c r="BC166" s="182" t="e">
        <f t="shared" si="2871"/>
        <v>#DIV/0!</v>
      </c>
      <c r="BD166" s="182">
        <f t="shared" si="2871"/>
        <v>0.76927725592015783</v>
      </c>
      <c r="BE166" s="182" t="e">
        <f t="shared" si="2871"/>
        <v>#DIV/0!</v>
      </c>
      <c r="BF166" s="182" t="e">
        <f t="shared" si="2871"/>
        <v>#DIV/0!</v>
      </c>
      <c r="BG166" s="182">
        <f t="shared" si="2871"/>
        <v>0.76927725592015783</v>
      </c>
      <c r="BH166" s="182">
        <f t="shared" si="2871"/>
        <v>0.76927725592015783</v>
      </c>
      <c r="BI166" s="182">
        <f t="shared" si="2871"/>
        <v>0.76927725592015783</v>
      </c>
      <c r="BJ166" s="182" t="e">
        <f t="shared" si="2871"/>
        <v>#DIV/0!</v>
      </c>
      <c r="BK166" s="182">
        <f t="shared" si="2871"/>
        <v>0.76927725592015783</v>
      </c>
      <c r="BL166" s="182" t="e">
        <f t="shared" si="2871"/>
        <v>#DIV/0!</v>
      </c>
      <c r="BM166" s="182">
        <f t="shared" si="2871"/>
        <v>0.76927725592015783</v>
      </c>
      <c r="BN166" s="182">
        <f t="shared" si="2871"/>
        <v>0.76927725592015783</v>
      </c>
      <c r="BO166" s="182">
        <f t="shared" si="2871"/>
        <v>0.72350581732268315</v>
      </c>
      <c r="BP166" s="182">
        <f t="shared" si="2871"/>
        <v>0.72350581732268315</v>
      </c>
      <c r="BQ166" s="182">
        <f t="shared" si="2871"/>
        <v>0.78300509179782141</v>
      </c>
      <c r="BR166" s="182">
        <f t="shared" si="2871"/>
        <v>0.78300799965065648</v>
      </c>
      <c r="BS166" s="182">
        <f t="shared" si="2871"/>
        <v>0.78300799965065648</v>
      </c>
      <c r="BT166" s="182">
        <f t="shared" si="2871"/>
        <v>0.78300509179782141</v>
      </c>
      <c r="BU166" s="182">
        <f t="shared" si="2871"/>
        <v>0.78300509179782141</v>
      </c>
      <c r="BV166" s="182">
        <f t="shared" si="2871"/>
        <v>0.78300509179782141</v>
      </c>
      <c r="BW166" s="182" t="e">
        <f t="shared" si="2871"/>
        <v>#DIV/0!</v>
      </c>
      <c r="BX166" s="182" t="e">
        <f t="shared" si="2871"/>
        <v>#DIV/0!</v>
      </c>
      <c r="BY166" s="182">
        <f t="shared" si="2871"/>
        <v>0.78300509179782141</v>
      </c>
      <c r="BZ166" s="182" t="e">
        <f t="shared" si="2871"/>
        <v>#DIV/0!</v>
      </c>
      <c r="CA166" s="182" t="e">
        <f t="shared" si="2871"/>
        <v>#DIV/0!</v>
      </c>
      <c r="CB166" s="182" t="e">
        <f t="shared" si="2871"/>
        <v>#DIV/0!</v>
      </c>
      <c r="CC166" s="182" t="e">
        <f t="shared" si="2871"/>
        <v>#DIV/0!</v>
      </c>
      <c r="CD166" s="182" t="e">
        <f t="shared" si="2871"/>
        <v>#DIV/0!</v>
      </c>
      <c r="CE166" s="182" t="e">
        <f t="shared" si="2871"/>
        <v>#DIV/0!</v>
      </c>
      <c r="CF166" s="182" t="e">
        <f t="shared" si="2871"/>
        <v>#DIV/0!</v>
      </c>
      <c r="CG166" s="182" t="e">
        <f t="shared" si="2871"/>
        <v>#DIV/0!</v>
      </c>
      <c r="CH166" s="182" t="e">
        <f t="shared" si="2871"/>
        <v>#DIV/0!</v>
      </c>
      <c r="CI166" s="182" t="e">
        <f t="shared" si="2871"/>
        <v>#DIV/0!</v>
      </c>
      <c r="CJ166" s="182" t="e">
        <f t="shared" si="2871"/>
        <v>#DIV/0!</v>
      </c>
      <c r="CK166" s="182" t="e">
        <f t="shared" si="2871"/>
        <v>#DIV/0!</v>
      </c>
      <c r="CL166" s="182" t="e">
        <f t="shared" si="2871"/>
        <v>#DIV/0!</v>
      </c>
      <c r="CM166" s="182" t="e">
        <f t="shared" si="2871"/>
        <v>#DIV/0!</v>
      </c>
      <c r="CN166" s="182" t="e">
        <f t="shared" si="2871"/>
        <v>#DIV/0!</v>
      </c>
      <c r="CO166" s="182" t="e">
        <f t="shared" si="2871"/>
        <v>#DIV/0!</v>
      </c>
      <c r="CP166" s="182" t="e">
        <f t="shared" si="2871"/>
        <v>#DIV/0!</v>
      </c>
      <c r="CQ166" s="182" t="e">
        <f t="shared" si="2871"/>
        <v>#DIV/0!</v>
      </c>
      <c r="CR166" s="182" t="e">
        <f t="shared" si="2871"/>
        <v>#DIV/0!</v>
      </c>
      <c r="CS166" s="182" t="e">
        <f t="shared" si="2871"/>
        <v>#DIV/0!</v>
      </c>
      <c r="CT166" s="182" t="e">
        <f t="shared" si="2871"/>
        <v>#DIV/0!</v>
      </c>
      <c r="CU166" s="182" t="e">
        <f t="shared" si="2871"/>
        <v>#DIV/0!</v>
      </c>
      <c r="CV166" s="182" t="e">
        <f t="shared" si="2871"/>
        <v>#DIV/0!</v>
      </c>
      <c r="CW166" s="182" t="e">
        <f t="shared" si="2871"/>
        <v>#DIV/0!</v>
      </c>
      <c r="CX166" s="182" t="e">
        <f t="shared" si="2871"/>
        <v>#DIV/0!</v>
      </c>
      <c r="CY166" s="182" t="e">
        <f t="shared" si="2871"/>
        <v>#DIV/0!</v>
      </c>
      <c r="CZ166" s="182" t="e">
        <f t="shared" si="2871"/>
        <v>#DIV/0!</v>
      </c>
      <c r="DA166" s="182" t="e">
        <f t="shared" si="2871"/>
        <v>#DIV/0!</v>
      </c>
      <c r="DB166" s="182" t="e">
        <f t="shared" ref="DB166:FM166" si="2872">+DB31/DB20</f>
        <v>#DIV/0!</v>
      </c>
      <c r="DC166" s="182" t="e">
        <f t="shared" si="2872"/>
        <v>#DIV/0!</v>
      </c>
      <c r="DD166" s="182" t="e">
        <f t="shared" si="2872"/>
        <v>#DIV/0!</v>
      </c>
      <c r="DE166" s="182" t="e">
        <f t="shared" si="2872"/>
        <v>#DIV/0!</v>
      </c>
      <c r="DF166" s="182" t="e">
        <f t="shared" si="2872"/>
        <v>#DIV/0!</v>
      </c>
      <c r="DG166" s="182" t="e">
        <f t="shared" si="2872"/>
        <v>#DIV/0!</v>
      </c>
      <c r="DH166" s="182" t="e">
        <f t="shared" si="2872"/>
        <v>#DIV/0!</v>
      </c>
      <c r="DI166" s="182" t="e">
        <f t="shared" si="2872"/>
        <v>#DIV/0!</v>
      </c>
      <c r="DJ166" s="182" t="e">
        <f t="shared" si="2872"/>
        <v>#DIV/0!</v>
      </c>
      <c r="DK166" s="182" t="e">
        <f t="shared" si="2872"/>
        <v>#DIV/0!</v>
      </c>
      <c r="DL166" s="182" t="e">
        <f t="shared" si="2872"/>
        <v>#DIV/0!</v>
      </c>
      <c r="DM166" s="182" t="e">
        <f t="shared" si="2872"/>
        <v>#DIV/0!</v>
      </c>
      <c r="DN166" s="182" t="e">
        <f t="shared" si="2872"/>
        <v>#DIV/0!</v>
      </c>
      <c r="DO166" s="182" t="e">
        <f t="shared" si="2872"/>
        <v>#DIV/0!</v>
      </c>
      <c r="DP166" s="182" t="e">
        <f t="shared" si="2872"/>
        <v>#DIV/0!</v>
      </c>
      <c r="DQ166" s="182" t="e">
        <f t="shared" si="2872"/>
        <v>#DIV/0!</v>
      </c>
      <c r="DR166" s="182" t="e">
        <f t="shared" si="2872"/>
        <v>#DIV/0!</v>
      </c>
      <c r="DS166" s="182" t="e">
        <f t="shared" si="2872"/>
        <v>#DIV/0!</v>
      </c>
      <c r="DT166" s="182" t="e">
        <f t="shared" si="2872"/>
        <v>#DIV/0!</v>
      </c>
      <c r="DU166" s="182" t="e">
        <f t="shared" si="2872"/>
        <v>#DIV/0!</v>
      </c>
      <c r="DV166" s="182" t="e">
        <f t="shared" si="2872"/>
        <v>#DIV/0!</v>
      </c>
      <c r="DW166" s="182" t="e">
        <f t="shared" si="2872"/>
        <v>#DIV/0!</v>
      </c>
      <c r="DX166" s="182" t="e">
        <f t="shared" si="2872"/>
        <v>#DIV/0!</v>
      </c>
      <c r="DY166" s="182" t="e">
        <f t="shared" si="2872"/>
        <v>#DIV/0!</v>
      </c>
      <c r="DZ166" s="182" t="e">
        <f t="shared" si="2872"/>
        <v>#DIV/0!</v>
      </c>
      <c r="EA166" s="182" t="e">
        <f t="shared" si="2872"/>
        <v>#DIV/0!</v>
      </c>
      <c r="EB166" s="182" t="e">
        <f t="shared" si="2872"/>
        <v>#DIV/0!</v>
      </c>
      <c r="EC166" s="182">
        <f t="shared" si="2872"/>
        <v>0.86862658710088669</v>
      </c>
      <c r="ED166" s="182">
        <f t="shared" si="2872"/>
        <v>0.86862658710088669</v>
      </c>
      <c r="EE166" s="182">
        <f t="shared" si="2872"/>
        <v>0.86862658710088669</v>
      </c>
      <c r="EF166" s="182">
        <f t="shared" si="2872"/>
        <v>0.86862658710088669</v>
      </c>
      <c r="EG166" s="182">
        <f t="shared" si="2872"/>
        <v>0.86862658710088669</v>
      </c>
      <c r="EH166" s="182">
        <f t="shared" si="2872"/>
        <v>0.86862658710088669</v>
      </c>
      <c r="EI166" s="182">
        <f t="shared" si="2872"/>
        <v>1</v>
      </c>
      <c r="EJ166" s="182" t="e">
        <f t="shared" si="2872"/>
        <v>#DIV/0!</v>
      </c>
      <c r="EK166" s="182" t="e">
        <f t="shared" si="2872"/>
        <v>#DIV/0!</v>
      </c>
      <c r="EL166" s="182">
        <f t="shared" si="2872"/>
        <v>1</v>
      </c>
      <c r="EM166" s="182">
        <f t="shared" si="2872"/>
        <v>1</v>
      </c>
      <c r="EN166" s="182">
        <f t="shared" si="2872"/>
        <v>1</v>
      </c>
      <c r="EO166" s="182">
        <f t="shared" si="2872"/>
        <v>1</v>
      </c>
      <c r="EP166" s="182">
        <f t="shared" si="2872"/>
        <v>1</v>
      </c>
      <c r="EQ166" s="182">
        <f t="shared" si="2872"/>
        <v>1</v>
      </c>
      <c r="ER166" s="182">
        <f t="shared" si="2872"/>
        <v>1</v>
      </c>
      <c r="ES166" s="182">
        <f t="shared" si="2872"/>
        <v>1</v>
      </c>
      <c r="ET166" s="182">
        <f t="shared" si="2872"/>
        <v>1</v>
      </c>
      <c r="EU166" s="182">
        <f t="shared" si="2872"/>
        <v>1</v>
      </c>
      <c r="EV166" s="182">
        <f t="shared" si="2872"/>
        <v>1</v>
      </c>
      <c r="EW166" s="182">
        <f t="shared" si="2872"/>
        <v>1</v>
      </c>
      <c r="EX166" s="182">
        <f t="shared" si="2872"/>
        <v>1</v>
      </c>
      <c r="EY166" s="182">
        <f t="shared" si="2872"/>
        <v>1</v>
      </c>
      <c r="EZ166" s="182">
        <f t="shared" si="2872"/>
        <v>0.87091103119086055</v>
      </c>
      <c r="FA166" s="182">
        <f t="shared" si="2872"/>
        <v>0.7706232928884974</v>
      </c>
      <c r="FB166" s="182">
        <f t="shared" si="2872"/>
        <v>0.7734619192583474</v>
      </c>
      <c r="FC166" s="182">
        <f t="shared" si="2872"/>
        <v>0.25834328151720143</v>
      </c>
      <c r="FD166" s="182">
        <f t="shared" si="2872"/>
        <v>0.25911506637598808</v>
      </c>
      <c r="FE166" s="182">
        <f t="shared" si="2872"/>
        <v>0.24336769038169373</v>
      </c>
      <c r="FF166" s="182">
        <f t="shared" si="2872"/>
        <v>0.24577233637973622</v>
      </c>
      <c r="FG166" s="182">
        <f t="shared" si="2872"/>
        <v>0.23769677410133427</v>
      </c>
      <c r="FH166" s="182">
        <f t="shared" si="2872"/>
        <v>0.24657049211443652</v>
      </c>
      <c r="FI166" s="182" t="e">
        <f t="shared" si="2872"/>
        <v>#DIV/0!</v>
      </c>
      <c r="FJ166" s="182">
        <f t="shared" si="2872"/>
        <v>0.25211063009679413</v>
      </c>
      <c r="FK166" s="182">
        <f t="shared" si="2872"/>
        <v>0.25601824901391118</v>
      </c>
      <c r="FL166" s="182">
        <f t="shared" si="2872"/>
        <v>0.23403354901140061</v>
      </c>
      <c r="FM166" s="182">
        <f t="shared" si="2872"/>
        <v>0.23545927156152188</v>
      </c>
      <c r="FN166" s="182">
        <f t="shared" ref="FN166:HY166" si="2873">+FN31/FN20</f>
        <v>0.23331869185001797</v>
      </c>
      <c r="FO166" s="182">
        <f t="shared" si="2873"/>
        <v>0.23188496709267181</v>
      </c>
      <c r="FP166" s="182">
        <f t="shared" si="2873"/>
        <v>0.23188496709267181</v>
      </c>
      <c r="FQ166" s="182">
        <f t="shared" si="2873"/>
        <v>0.22972429746442891</v>
      </c>
      <c r="FR166" s="182">
        <f t="shared" si="2873"/>
        <v>0.28911159383063073</v>
      </c>
      <c r="FS166" s="182">
        <f t="shared" si="2873"/>
        <v>0.2891093368016181</v>
      </c>
      <c r="FT166" s="182">
        <f t="shared" si="2873"/>
        <v>0.18846763367924363</v>
      </c>
      <c r="FU166" s="182">
        <f t="shared" si="2873"/>
        <v>0.18720685012675548</v>
      </c>
      <c r="FV166" s="182">
        <f t="shared" si="2873"/>
        <v>0.18467349399373828</v>
      </c>
      <c r="FW166" s="182">
        <f t="shared" si="2873"/>
        <v>0.18403768550603863</v>
      </c>
      <c r="FX166" s="182">
        <f t="shared" si="2873"/>
        <v>0.18594214301283429</v>
      </c>
      <c r="FY166" s="182">
        <f t="shared" si="2873"/>
        <v>0.1853083123923803</v>
      </c>
      <c r="FZ166" s="182">
        <f t="shared" si="2873"/>
        <v>0.18562535103073247</v>
      </c>
      <c r="GA166" s="182">
        <f t="shared" si="2873"/>
        <v>0.18531048211110665</v>
      </c>
      <c r="GB166" s="182">
        <f t="shared" si="2873"/>
        <v>0.18594166847880855</v>
      </c>
      <c r="GC166" s="182">
        <f t="shared" si="2873"/>
        <v>0.18594166847880855</v>
      </c>
      <c r="GD166" s="182">
        <f t="shared" si="2873"/>
        <v>0.10499024679142804</v>
      </c>
      <c r="GE166" s="182">
        <f t="shared" si="2873"/>
        <v>0.1036120376832869</v>
      </c>
      <c r="GF166" s="182">
        <f t="shared" si="2873"/>
        <v>0.10084284645554288</v>
      </c>
      <c r="GG166" s="182" t="e">
        <f t="shared" si="2873"/>
        <v>#DIV/0!</v>
      </c>
      <c r="GH166" s="182">
        <f t="shared" si="2873"/>
        <v>9.9650805638518372E-2</v>
      </c>
      <c r="GI166" s="182">
        <f t="shared" si="2873"/>
        <v>0.10143768397194958</v>
      </c>
      <c r="GJ166" s="182">
        <f t="shared" si="2873"/>
        <v>0.10302007642441639</v>
      </c>
      <c r="GK166" s="182">
        <f t="shared" si="2873"/>
        <v>0.10222957747107871</v>
      </c>
      <c r="GL166" s="182">
        <f t="shared" si="2873"/>
        <v>0.10341480409707847</v>
      </c>
      <c r="GM166" s="182">
        <f t="shared" si="2873"/>
        <v>0.10203173497901936</v>
      </c>
      <c r="GN166" s="182">
        <f t="shared" si="2873"/>
        <v>9.9451824815517412E-2</v>
      </c>
      <c r="GO166" s="182">
        <f t="shared" si="2873"/>
        <v>0.10888015474255353</v>
      </c>
      <c r="GP166" s="182">
        <f t="shared" si="2873"/>
        <v>0.10647530490491146</v>
      </c>
      <c r="GQ166" s="182">
        <f t="shared" si="2873"/>
        <v>0.10361642174249812</v>
      </c>
      <c r="GR166" s="182">
        <f t="shared" si="2873"/>
        <v>0.10361642174249812</v>
      </c>
      <c r="GS166" s="182">
        <f t="shared" si="2873"/>
        <v>0.1038369851745508</v>
      </c>
      <c r="GT166" s="182">
        <f t="shared" si="2873"/>
        <v>0.10515808971727489</v>
      </c>
      <c r="GU166" s="182">
        <f t="shared" si="2873"/>
        <v>0.10625603840533149</v>
      </c>
      <c r="GV166" s="182">
        <f t="shared" si="2873"/>
        <v>0.10647530490491146</v>
      </c>
      <c r="GW166" s="182">
        <f t="shared" si="2873"/>
        <v>0.10691351530014132</v>
      </c>
      <c r="GX166" s="182">
        <f t="shared" si="2873"/>
        <v>0.10691351530014132</v>
      </c>
      <c r="GY166" s="182">
        <f t="shared" si="2873"/>
        <v>0.10603666426552834</v>
      </c>
      <c r="GZ166" s="182">
        <f t="shared" si="2873"/>
        <v>0.1047181545367727</v>
      </c>
      <c r="HA166" s="182">
        <f t="shared" si="2873"/>
        <v>0.10405744008997882</v>
      </c>
      <c r="HB166" s="182">
        <f t="shared" si="2873"/>
        <v>0.10361642174249812</v>
      </c>
      <c r="HC166" s="182" t="e">
        <f t="shared" si="2873"/>
        <v>#DIV/0!</v>
      </c>
      <c r="HD166" s="182">
        <f t="shared" si="2873"/>
        <v>0.1038369851745508</v>
      </c>
      <c r="HE166" s="182">
        <f t="shared" si="2873"/>
        <v>0.10449802469114271</v>
      </c>
      <c r="HF166" s="182">
        <f t="shared" si="2873"/>
        <v>0.10515808971727489</v>
      </c>
      <c r="HG166" s="182">
        <f t="shared" si="2873"/>
        <v>0.10559759274804661</v>
      </c>
      <c r="HH166" s="182">
        <f t="shared" si="2873"/>
        <v>0.10581718240622003</v>
      </c>
      <c r="HI166" s="182">
        <f t="shared" si="2873"/>
        <v>0.10647530490491146</v>
      </c>
      <c r="HJ166" s="182">
        <f t="shared" si="2873"/>
        <v>0.10625603840533149</v>
      </c>
      <c r="HK166" s="182">
        <f t="shared" si="2873"/>
        <v>0.10581718240622003</v>
      </c>
      <c r="HL166" s="182">
        <f t="shared" si="2873"/>
        <v>0.10559759274804661</v>
      </c>
      <c r="HM166" s="182">
        <f t="shared" si="2873"/>
        <v>0.10559759274804661</v>
      </c>
      <c r="HN166" s="182">
        <f t="shared" si="2873"/>
        <v>0.10559759274804661</v>
      </c>
      <c r="HO166" s="182">
        <f t="shared" si="2873"/>
        <v>0.10581718240622003</v>
      </c>
      <c r="HP166" s="182">
        <f t="shared" si="2873"/>
        <v>0.10581718240622003</v>
      </c>
      <c r="HQ166" s="182" t="e">
        <f t="shared" si="2873"/>
        <v>#DIV/0!</v>
      </c>
      <c r="HR166" s="182">
        <f t="shared" si="2873"/>
        <v>0.10559759274804661</v>
      </c>
      <c r="HS166" s="182">
        <f t="shared" si="2873"/>
        <v>0.10537789521157021</v>
      </c>
      <c r="HT166" s="182">
        <f t="shared" si="2873"/>
        <v>0.10559759274804661</v>
      </c>
      <c r="HU166" s="182">
        <f t="shared" si="2873"/>
        <v>0.10581718240622003</v>
      </c>
      <c r="HV166" s="182">
        <f t="shared" si="2873"/>
        <v>0.10574966274435504</v>
      </c>
      <c r="HW166" s="182">
        <f t="shared" si="2873"/>
        <v>0.10553121061314716</v>
      </c>
      <c r="HX166" s="182">
        <f t="shared" si="2873"/>
        <v>0.10553121061314716</v>
      </c>
      <c r="HY166" s="182">
        <f t="shared" si="2873"/>
        <v>0.10553121061314716</v>
      </c>
      <c r="HZ166" s="182">
        <f t="shared" ref="HZ166:KK166" si="2874">+HZ31/HZ20</f>
        <v>0.10553121061314716</v>
      </c>
      <c r="IA166" s="182">
        <f t="shared" si="2874"/>
        <v>0.10553121061314716</v>
      </c>
      <c r="IB166" s="182">
        <f t="shared" si="2874"/>
        <v>0.10531265172661115</v>
      </c>
      <c r="IC166" s="182">
        <f t="shared" si="2874"/>
        <v>0.10487521337438023</v>
      </c>
      <c r="ID166" s="182">
        <f t="shared" si="2874"/>
        <v>0.1043643043219912</v>
      </c>
      <c r="IE166" s="182">
        <f t="shared" si="2874"/>
        <v>0.1043643043219912</v>
      </c>
      <c r="IF166" s="182">
        <f t="shared" si="2874"/>
        <v>0.1043643043219912</v>
      </c>
      <c r="IG166" s="182">
        <f t="shared" si="2874"/>
        <v>0.1043643043219912</v>
      </c>
      <c r="IH166" s="182">
        <f t="shared" si="2874"/>
        <v>0.1043643043219912</v>
      </c>
      <c r="II166" s="182">
        <f t="shared" si="2874"/>
        <v>0.1043643043219912</v>
      </c>
      <c r="IJ166" s="182">
        <f t="shared" si="2874"/>
        <v>0.1043643043219912</v>
      </c>
      <c r="IK166" s="182">
        <f t="shared" si="2874"/>
        <v>0.1043643043219912</v>
      </c>
      <c r="IL166" s="182">
        <f t="shared" si="2874"/>
        <v>0.1043643043219912</v>
      </c>
      <c r="IM166" s="182">
        <f t="shared" si="2874"/>
        <v>0.1043643043219912</v>
      </c>
      <c r="IN166" s="182">
        <f t="shared" si="2874"/>
        <v>0.1043643043219912</v>
      </c>
      <c r="IO166" s="182">
        <f t="shared" si="2874"/>
        <v>0.1043643043219912</v>
      </c>
      <c r="IP166" s="182">
        <f t="shared" si="2874"/>
        <v>0.1043643043219912</v>
      </c>
      <c r="IQ166" s="182">
        <f t="shared" si="2874"/>
        <v>0.1043643043219912</v>
      </c>
      <c r="IR166" s="182">
        <f t="shared" si="2874"/>
        <v>0.1043643043219912</v>
      </c>
      <c r="IS166" s="182">
        <f t="shared" si="2874"/>
        <v>0.1043643043219912</v>
      </c>
      <c r="IT166" s="182">
        <f t="shared" si="2874"/>
        <v>0.1043643043219912</v>
      </c>
      <c r="IU166" s="182">
        <f t="shared" si="2874"/>
        <v>0.1043643043219912</v>
      </c>
      <c r="IV166" s="182">
        <f t="shared" si="2874"/>
        <v>0.1043643043219912</v>
      </c>
      <c r="IW166" s="182">
        <f t="shared" si="2874"/>
        <v>0.1043643043219912</v>
      </c>
      <c r="IX166" s="182">
        <f t="shared" si="2874"/>
        <v>0.1043643043219912</v>
      </c>
      <c r="IY166" s="182" t="e">
        <f t="shared" si="2874"/>
        <v>#DIV/0!</v>
      </c>
      <c r="IZ166" s="182">
        <f t="shared" si="2874"/>
        <v>0.1043643043219912</v>
      </c>
      <c r="JA166" s="182">
        <f t="shared" si="2874"/>
        <v>0.1043643043219912</v>
      </c>
      <c r="JB166" s="182">
        <f t="shared" si="2874"/>
        <v>0.1043643043219912</v>
      </c>
      <c r="JC166" s="182">
        <f t="shared" si="2874"/>
        <v>0.1043643043219912</v>
      </c>
      <c r="JD166" s="182">
        <f t="shared" si="2874"/>
        <v>0.1043643043219912</v>
      </c>
      <c r="JE166" s="182">
        <f t="shared" si="2874"/>
        <v>0.1043643043219912</v>
      </c>
      <c r="JF166" s="182">
        <f t="shared" si="2874"/>
        <v>0.1043643043219912</v>
      </c>
      <c r="JG166" s="182">
        <f t="shared" si="2874"/>
        <v>0.1043643043219912</v>
      </c>
      <c r="JH166" s="182">
        <f t="shared" si="2874"/>
        <v>0.1043643043219912</v>
      </c>
      <c r="JI166" s="182">
        <f t="shared" si="2874"/>
        <v>0.1043643043219912</v>
      </c>
      <c r="JJ166" s="182">
        <f t="shared" si="2874"/>
        <v>0.1043643043219912</v>
      </c>
      <c r="JK166" s="182">
        <f t="shared" si="2874"/>
        <v>0.1043643043219912</v>
      </c>
      <c r="JL166" s="182">
        <f t="shared" si="2874"/>
        <v>0.1043643043219912</v>
      </c>
      <c r="JM166" s="182">
        <f t="shared" si="2874"/>
        <v>0.1043643043219912</v>
      </c>
      <c r="JN166" s="182">
        <f t="shared" si="2874"/>
        <v>0.1043643043219912</v>
      </c>
      <c r="JO166" s="182">
        <f t="shared" si="2874"/>
        <v>0.1043643043219912</v>
      </c>
      <c r="JP166" s="182">
        <f t="shared" si="2874"/>
        <v>0.1043643043219912</v>
      </c>
      <c r="JQ166" s="182">
        <f t="shared" si="2874"/>
        <v>0.1043643043219912</v>
      </c>
      <c r="JR166" s="182">
        <f t="shared" si="2874"/>
        <v>0.1043643043219912</v>
      </c>
      <c r="JS166" s="182">
        <f t="shared" si="2874"/>
        <v>0.1043643043219912</v>
      </c>
      <c r="JT166" s="182">
        <f t="shared" si="2874"/>
        <v>0.1043643043219912</v>
      </c>
      <c r="JU166" s="182">
        <f t="shared" si="2874"/>
        <v>0.1043643043219912</v>
      </c>
      <c r="JV166" s="182">
        <f t="shared" si="2874"/>
        <v>0.1043643043219912</v>
      </c>
      <c r="JW166" s="182">
        <f t="shared" si="2874"/>
        <v>0.1043643043219912</v>
      </c>
      <c r="JX166" s="182">
        <f t="shared" si="2874"/>
        <v>0.1043643043219912</v>
      </c>
      <c r="JY166" s="182">
        <f t="shared" si="2874"/>
        <v>0.1043643043219912</v>
      </c>
      <c r="JZ166" s="182">
        <f t="shared" si="2874"/>
        <v>0.1043643043219912</v>
      </c>
      <c r="KA166" s="182">
        <f t="shared" si="2874"/>
        <v>0.1043643043219912</v>
      </c>
      <c r="KB166" s="182">
        <f t="shared" si="2874"/>
        <v>0.1043643043219912</v>
      </c>
      <c r="KC166" s="182">
        <f t="shared" si="2874"/>
        <v>0.11752134305218602</v>
      </c>
      <c r="KD166" s="182">
        <f t="shared" si="2874"/>
        <v>0.11752134305218602</v>
      </c>
      <c r="KE166" s="182">
        <f t="shared" si="2874"/>
        <v>0.11752134305218602</v>
      </c>
      <c r="KF166" s="182">
        <f t="shared" si="2874"/>
        <v>0.11752134305218602</v>
      </c>
      <c r="KG166" s="182">
        <f t="shared" si="2874"/>
        <v>0.11752134305218602</v>
      </c>
      <c r="KH166" s="182">
        <f t="shared" si="2874"/>
        <v>0.11752134305218602</v>
      </c>
      <c r="KI166" s="182">
        <f t="shared" si="2874"/>
        <v>0.11752134305218602</v>
      </c>
      <c r="KJ166" s="182">
        <f t="shared" si="2874"/>
        <v>0.12585914841771337</v>
      </c>
      <c r="KK166" s="182">
        <f t="shared" si="2874"/>
        <v>0.12549305237282063</v>
      </c>
      <c r="KL166" s="182">
        <f t="shared" ref="KL166:MG166" si="2875">+KL31/KL20</f>
        <v>0.11686177116385037</v>
      </c>
      <c r="KM166" s="182">
        <f t="shared" si="2875"/>
        <v>0.11686177116385037</v>
      </c>
      <c r="KN166" s="182">
        <f t="shared" si="2875"/>
        <v>0.11686177116385037</v>
      </c>
      <c r="KO166" s="182">
        <f t="shared" si="2875"/>
        <v>0.11686177116385037</v>
      </c>
      <c r="KP166" s="182">
        <f t="shared" si="2875"/>
        <v>0.11686177116385037</v>
      </c>
      <c r="KQ166" s="182">
        <f t="shared" si="2875"/>
        <v>0.11686177116385037</v>
      </c>
      <c r="KR166" s="182">
        <f t="shared" si="2875"/>
        <v>0.11686177116385037</v>
      </c>
      <c r="KS166" s="182">
        <f t="shared" si="2875"/>
        <v>0.11686177116385037</v>
      </c>
      <c r="KT166" s="182">
        <f t="shared" si="2875"/>
        <v>0.11686177116385037</v>
      </c>
      <c r="KU166" s="182">
        <f t="shared" si="2875"/>
        <v>0.13381950254556629</v>
      </c>
      <c r="KV166" s="182">
        <f t="shared" si="2875"/>
        <v>0.13381950254556629</v>
      </c>
      <c r="KW166" s="182">
        <f t="shared" si="2875"/>
        <v>0.13381950254556629</v>
      </c>
      <c r="KX166" s="182">
        <f t="shared" si="2875"/>
        <v>0.13381950254556629</v>
      </c>
      <c r="KY166" s="182">
        <f t="shared" si="2875"/>
        <v>0.13381950254556629</v>
      </c>
      <c r="KZ166" s="182">
        <f t="shared" si="2875"/>
        <v>0.13381950254556629</v>
      </c>
      <c r="LA166" s="182">
        <f t="shared" si="2875"/>
        <v>0.13381950254556629</v>
      </c>
      <c r="LB166" s="182">
        <f t="shared" si="2875"/>
        <v>0.13381950254556629</v>
      </c>
      <c r="LC166" s="182">
        <f t="shared" si="2875"/>
        <v>0.13411974573306831</v>
      </c>
      <c r="LD166" s="182">
        <f t="shared" si="2875"/>
        <v>0.13467600031350438</v>
      </c>
      <c r="LE166" s="182">
        <f t="shared" si="2875"/>
        <v>0.13467600031350438</v>
      </c>
      <c r="LF166" s="182">
        <f t="shared" si="2875"/>
        <v>0.13467600031350438</v>
      </c>
      <c r="LG166" s="182">
        <f t="shared" si="2875"/>
        <v>0.13467600031350438</v>
      </c>
      <c r="LH166" s="182">
        <f t="shared" si="2875"/>
        <v>0.1258460762687145</v>
      </c>
      <c r="LI166" s="182">
        <f t="shared" si="2875"/>
        <v>0.1258460762687145</v>
      </c>
      <c r="LJ166" s="182">
        <f t="shared" si="2875"/>
        <v>0.1258460762687145</v>
      </c>
      <c r="LK166" s="182">
        <f t="shared" si="2875"/>
        <v>0.12608485558047419</v>
      </c>
      <c r="LL166" s="182">
        <f t="shared" si="2875"/>
        <v>0.12608485558047419</v>
      </c>
      <c r="LM166" s="182">
        <f t="shared" si="2875"/>
        <v>0.12608485558047419</v>
      </c>
      <c r="LN166" s="182">
        <f t="shared" si="2875"/>
        <v>0.12608485558047419</v>
      </c>
      <c r="LO166" s="182">
        <f t="shared" si="2875"/>
        <v>0.12693612092077361</v>
      </c>
      <c r="LP166" s="182">
        <f t="shared" si="2875"/>
        <v>0.1374504295873023</v>
      </c>
      <c r="LQ166" s="182">
        <f t="shared" si="2875"/>
        <v>0.1374504295873023</v>
      </c>
      <c r="LR166" s="182">
        <f t="shared" si="2875"/>
        <v>0.59861942139128643</v>
      </c>
      <c r="LS166" s="182">
        <f t="shared" si="2875"/>
        <v>1</v>
      </c>
      <c r="LT166" s="182">
        <f t="shared" si="2875"/>
        <v>1</v>
      </c>
      <c r="LU166" s="182">
        <f t="shared" si="2875"/>
        <v>1</v>
      </c>
      <c r="LV166" s="182" t="e">
        <f t="shared" si="2875"/>
        <v>#DIV/0!</v>
      </c>
      <c r="LW166" s="182" t="e">
        <f t="shared" si="2875"/>
        <v>#DIV/0!</v>
      </c>
      <c r="LX166" s="182" t="e">
        <f t="shared" si="2875"/>
        <v>#DIV/0!</v>
      </c>
      <c r="LY166" s="182" t="e">
        <f t="shared" si="2875"/>
        <v>#DIV/0!</v>
      </c>
      <c r="LZ166" s="182" t="e">
        <f t="shared" si="2875"/>
        <v>#DIV/0!</v>
      </c>
      <c r="MA166" s="182" t="e">
        <f t="shared" si="2875"/>
        <v>#DIV/0!</v>
      </c>
      <c r="MB166" s="182" t="e">
        <f t="shared" si="2875"/>
        <v>#DIV/0!</v>
      </c>
      <c r="MC166" s="182" t="e">
        <f t="shared" si="2875"/>
        <v>#DIV/0!</v>
      </c>
      <c r="MD166" s="182" t="e">
        <f t="shared" si="2875"/>
        <v>#DIV/0!</v>
      </c>
      <c r="ME166" s="182" t="e">
        <f t="shared" si="2875"/>
        <v>#DIV/0!</v>
      </c>
      <c r="MF166" s="182" t="e">
        <f t="shared" si="2875"/>
        <v>#DIV/0!</v>
      </c>
      <c r="MG166" s="182" t="e">
        <f t="shared" si="2875"/>
        <v>#DIV/0!</v>
      </c>
    </row>
    <row r="167" spans="1:345">
      <c r="A167" s="183"/>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c r="IN167" s="19"/>
      <c r="IO167" s="19"/>
      <c r="IP167" s="19"/>
      <c r="IQ167" s="19"/>
      <c r="IR167" s="19"/>
      <c r="IS167" s="19"/>
      <c r="IT167" s="19"/>
      <c r="IU167" s="19"/>
      <c r="IV167" s="19"/>
    </row>
    <row r="168" spans="1:345">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c r="IO168" s="19"/>
      <c r="IP168" s="19"/>
      <c r="IQ168" s="19"/>
      <c r="IR168" s="19"/>
      <c r="IS168" s="19"/>
      <c r="IT168" s="19"/>
      <c r="IU168" s="19"/>
      <c r="IV168" s="19"/>
    </row>
    <row r="169" spans="1:345">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c r="IN169" s="19"/>
      <c r="IO169" s="19"/>
      <c r="IP169" s="19"/>
      <c r="IQ169" s="19"/>
      <c r="IR169" s="19"/>
      <c r="IS169" s="19"/>
      <c r="IT169" s="19"/>
      <c r="IU169" s="19"/>
      <c r="IV169" s="19"/>
    </row>
    <row r="170" spans="1:345">
      <c r="A170" s="1" t="s">
        <v>894</v>
      </c>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row>
    <row r="171" spans="1:345" ht="63">
      <c r="A171" s="43" t="s">
        <v>1047</v>
      </c>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row>
    <row r="172" spans="1:345" ht="94.5">
      <c r="A172" s="119" t="s">
        <v>1171</v>
      </c>
    </row>
    <row r="173" spans="1:345" ht="31.5">
      <c r="A173" s="43" t="s">
        <v>413</v>
      </c>
    </row>
    <row r="175" spans="1:345">
      <c r="A175" s="1" t="s">
        <v>1166</v>
      </c>
    </row>
    <row r="176" spans="1:345" ht="204.75">
      <c r="A176" s="216" t="s">
        <v>1172</v>
      </c>
      <c r="B176" s="24"/>
      <c r="C176" s="24"/>
      <c r="D176" s="24"/>
      <c r="E176" s="24"/>
      <c r="F176" s="24"/>
      <c r="G176" s="24"/>
      <c r="H176" s="24"/>
    </row>
    <row r="177" spans="1:1" ht="15" customHeight="1"/>
    <row r="181" spans="1:1">
      <c r="A181" s="19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0"/>
  <sheetViews>
    <sheetView workbookViewId="0">
      <selection activeCell="B1" sqref="B1"/>
    </sheetView>
  </sheetViews>
  <sheetFormatPr baseColWidth="10" defaultColWidth="11" defaultRowHeight="15" x14ac:dyDescent="0"/>
  <cols>
    <col min="1" max="1" width="63" style="24" customWidth="1"/>
    <col min="2" max="12" width="12" customWidth="1"/>
    <col min="13" max="14" width="13.83203125" customWidth="1"/>
    <col min="15" max="15" width="14.33203125" customWidth="1"/>
    <col min="16" max="27" width="12" customWidth="1"/>
    <col min="28" max="29" width="16.1640625" bestFit="1" customWidth="1"/>
    <col min="30" max="30" width="14.1640625" bestFit="1" customWidth="1"/>
  </cols>
  <sheetData>
    <row r="1" spans="1:31" ht="19" customHeight="1">
      <c r="A1" s="217" t="s">
        <v>1175</v>
      </c>
      <c r="B1" s="1"/>
      <c r="C1" s="1"/>
      <c r="D1" s="1"/>
      <c r="E1" s="1"/>
      <c r="F1" s="1"/>
      <c r="G1" s="1"/>
      <c r="H1" s="1"/>
      <c r="I1" s="1"/>
      <c r="J1" s="1"/>
      <c r="K1" s="1"/>
      <c r="L1" s="1"/>
      <c r="M1" s="1"/>
    </row>
    <row r="2" spans="1:31">
      <c r="A2" s="90" t="s">
        <v>85</v>
      </c>
      <c r="B2" s="45"/>
      <c r="C2" s="45"/>
      <c r="D2" s="45"/>
      <c r="E2" s="45"/>
      <c r="F2" s="45"/>
      <c r="G2" s="45"/>
      <c r="H2" s="45"/>
      <c r="I2" s="45"/>
      <c r="J2" s="45"/>
      <c r="K2" s="45"/>
      <c r="L2" s="45"/>
      <c r="M2" s="45"/>
    </row>
    <row r="4" spans="1:31">
      <c r="A4" s="91" t="s">
        <v>11</v>
      </c>
      <c r="B4" s="3"/>
      <c r="C4" s="3"/>
      <c r="D4" s="3"/>
      <c r="E4" s="3"/>
      <c r="F4" s="3"/>
      <c r="G4" s="3"/>
      <c r="H4" s="3"/>
      <c r="I4" s="3"/>
      <c r="J4" s="3"/>
      <c r="K4" s="3"/>
      <c r="L4" s="3"/>
      <c r="M4" s="3"/>
    </row>
    <row r="5" spans="1:31" ht="16.5" thickBot="1">
      <c r="A5" s="124"/>
      <c r="B5" s="10"/>
      <c r="C5" s="10"/>
      <c r="D5" s="10"/>
      <c r="E5" s="10"/>
      <c r="F5" s="10"/>
      <c r="G5" s="10"/>
      <c r="H5" s="10"/>
      <c r="I5" s="10"/>
      <c r="J5" s="10"/>
      <c r="K5" s="10"/>
      <c r="L5" s="10"/>
      <c r="M5" s="10"/>
    </row>
    <row r="6" spans="1:31" s="88" customFormat="1">
      <c r="A6" s="125" t="s">
        <v>858</v>
      </c>
      <c r="B6" s="89">
        <v>1908</v>
      </c>
      <c r="C6" s="89">
        <v>1909</v>
      </c>
      <c r="D6" s="89">
        <v>1910</v>
      </c>
      <c r="E6" s="89">
        <v>1911</v>
      </c>
      <c r="F6" s="89">
        <v>1912</v>
      </c>
      <c r="G6" s="89">
        <v>1913</v>
      </c>
      <c r="H6" s="89">
        <v>1914</v>
      </c>
      <c r="I6" s="89">
        <v>1915</v>
      </c>
      <c r="J6" s="89">
        <v>1916</v>
      </c>
      <c r="K6" s="89">
        <v>1917</v>
      </c>
      <c r="L6" s="89">
        <v>1918</v>
      </c>
      <c r="M6" s="89">
        <v>1919</v>
      </c>
      <c r="N6" s="89">
        <v>1920</v>
      </c>
      <c r="O6" s="89">
        <v>1921</v>
      </c>
      <c r="P6" s="89">
        <v>1922</v>
      </c>
      <c r="Q6" s="89">
        <v>1923</v>
      </c>
      <c r="R6" s="89">
        <v>1924</v>
      </c>
      <c r="S6" s="89">
        <v>1925</v>
      </c>
      <c r="T6" s="89">
        <v>1926</v>
      </c>
      <c r="U6" s="89">
        <v>1927</v>
      </c>
      <c r="V6" s="89">
        <v>1928</v>
      </c>
      <c r="W6" s="89">
        <v>1929</v>
      </c>
      <c r="X6" s="89">
        <v>1930</v>
      </c>
      <c r="Y6" s="89">
        <v>1931</v>
      </c>
      <c r="Z6" s="89">
        <v>1932</v>
      </c>
      <c r="AA6" s="89">
        <v>1933</v>
      </c>
      <c r="AB6" s="89">
        <v>1934</v>
      </c>
      <c r="AC6" s="89">
        <v>1935</v>
      </c>
      <c r="AD6" s="89">
        <v>1936</v>
      </c>
      <c r="AE6" s="89"/>
    </row>
    <row r="7" spans="1:31" s="79" customFormat="1">
      <c r="A7" s="126" t="s">
        <v>927</v>
      </c>
      <c r="B7" s="47" t="s">
        <v>936</v>
      </c>
      <c r="C7" s="47" t="s">
        <v>936</v>
      </c>
      <c r="D7" s="47" t="s">
        <v>936</v>
      </c>
      <c r="E7" s="47" t="s">
        <v>936</v>
      </c>
      <c r="F7" s="47" t="s">
        <v>936</v>
      </c>
      <c r="G7" s="47" t="s">
        <v>936</v>
      </c>
      <c r="H7" s="47" t="s">
        <v>936</v>
      </c>
      <c r="I7" s="47" t="s">
        <v>936</v>
      </c>
      <c r="J7" s="47" t="s">
        <v>936</v>
      </c>
      <c r="K7" s="47" t="s">
        <v>936</v>
      </c>
      <c r="L7" s="47" t="s">
        <v>936</v>
      </c>
      <c r="M7" s="47" t="s">
        <v>936</v>
      </c>
      <c r="N7" s="47" t="s">
        <v>936</v>
      </c>
      <c r="O7" s="47" t="s">
        <v>937</v>
      </c>
      <c r="P7" s="47" t="s">
        <v>937</v>
      </c>
      <c r="Q7" s="47" t="s">
        <v>937</v>
      </c>
      <c r="R7" s="47" t="s">
        <v>937</v>
      </c>
      <c r="S7" s="47" t="s">
        <v>937</v>
      </c>
      <c r="T7" s="47" t="s">
        <v>937</v>
      </c>
      <c r="U7" s="47" t="s">
        <v>937</v>
      </c>
      <c r="V7" s="78" t="s">
        <v>938</v>
      </c>
      <c r="W7" s="78" t="s">
        <v>938</v>
      </c>
      <c r="X7" s="78" t="s">
        <v>938</v>
      </c>
      <c r="Y7" s="78" t="s">
        <v>938</v>
      </c>
      <c r="Z7" s="78" t="s">
        <v>938</v>
      </c>
      <c r="AA7" s="78" t="s">
        <v>938</v>
      </c>
      <c r="AB7" s="78" t="s">
        <v>938</v>
      </c>
      <c r="AC7" s="78" t="s">
        <v>938</v>
      </c>
      <c r="AD7" s="78"/>
    </row>
    <row r="8" spans="1:31" s="81" customFormat="1" ht="16.5" thickBot="1">
      <c r="A8" s="127" t="s">
        <v>915</v>
      </c>
    </row>
    <row r="9" spans="1:31">
      <c r="A9" s="90" t="s">
        <v>897</v>
      </c>
      <c r="B9" s="62">
        <v>970000</v>
      </c>
      <c r="C9" s="62">
        <v>994000</v>
      </c>
      <c r="D9" s="62">
        <v>993000</v>
      </c>
      <c r="E9" s="62">
        <v>1180000</v>
      </c>
      <c r="F9" s="62">
        <v>1031000</v>
      </c>
      <c r="G9" s="62">
        <v>1103000</v>
      </c>
      <c r="H9" s="62">
        <v>763000</v>
      </c>
      <c r="I9" s="62">
        <v>804000</v>
      </c>
      <c r="J9" s="62">
        <v>1260000</v>
      </c>
      <c r="K9" s="62">
        <v>1760000</v>
      </c>
      <c r="L9" s="94">
        <v>2366000</v>
      </c>
      <c r="M9" s="94">
        <v>1934000</v>
      </c>
      <c r="N9" s="62">
        <v>2738000</v>
      </c>
      <c r="O9" s="12">
        <v>2150000</v>
      </c>
      <c r="P9" s="12">
        <v>1894000</v>
      </c>
      <c r="Q9" s="12">
        <v>1943000</v>
      </c>
      <c r="R9" s="12">
        <v>1976000</v>
      </c>
      <c r="S9" s="12">
        <v>1834000</v>
      </c>
      <c r="T9" s="12">
        <v>1634000</v>
      </c>
      <c r="U9" s="12">
        <v>1771000</v>
      </c>
      <c r="V9" s="12">
        <v>1585000</v>
      </c>
      <c r="W9" s="12">
        <v>1664000</v>
      </c>
      <c r="X9" s="12">
        <v>1454000</v>
      </c>
      <c r="Y9" s="12">
        <v>1167000</v>
      </c>
      <c r="Z9" s="12">
        <v>945000</v>
      </c>
      <c r="AA9" s="12">
        <v>840000</v>
      </c>
      <c r="AB9" s="12">
        <v>768000</v>
      </c>
      <c r="AC9" s="12">
        <v>975000</v>
      </c>
      <c r="AD9" s="101" t="s">
        <v>130</v>
      </c>
    </row>
    <row r="10" spans="1:31">
      <c r="A10" s="71"/>
      <c r="B10" s="62"/>
      <c r="C10" s="62"/>
      <c r="D10" s="62"/>
      <c r="E10" s="62"/>
      <c r="F10" s="62"/>
      <c r="G10" s="62"/>
      <c r="H10" s="62"/>
      <c r="I10" s="62"/>
      <c r="J10" s="62"/>
      <c r="K10" s="62"/>
      <c r="L10" s="62"/>
      <c r="M10" s="62"/>
      <c r="N10" s="62"/>
      <c r="O10" s="12"/>
      <c r="P10" s="12"/>
      <c r="Q10" s="12"/>
      <c r="R10" s="12"/>
      <c r="S10" s="12"/>
      <c r="T10" s="12"/>
      <c r="U10" s="12"/>
      <c r="V10" s="12"/>
      <c r="W10" s="12"/>
      <c r="X10" s="12"/>
      <c r="Y10" s="12"/>
      <c r="Z10" s="12"/>
      <c r="AA10" s="12"/>
      <c r="AB10" s="12"/>
      <c r="AC10" s="12"/>
      <c r="AD10" s="12"/>
    </row>
    <row r="11" spans="1:31" s="3" customFormat="1">
      <c r="A11" s="91" t="s">
        <v>907</v>
      </c>
      <c r="B11" s="72">
        <f>+B9*B92</f>
        <v>14550000</v>
      </c>
      <c r="C11" s="72">
        <f t="shared" ref="C11:AD11" si="0">+C9*C92</f>
        <v>14910000</v>
      </c>
      <c r="D11" s="72">
        <f t="shared" si="0"/>
        <v>14895000</v>
      </c>
      <c r="E11" s="72">
        <f t="shared" si="0"/>
        <v>17700000</v>
      </c>
      <c r="F11" s="72">
        <f t="shared" si="0"/>
        <v>15465000</v>
      </c>
      <c r="G11" s="72">
        <f t="shared" si="0"/>
        <v>16545000</v>
      </c>
      <c r="H11" s="72">
        <f t="shared" si="0"/>
        <v>11445000</v>
      </c>
      <c r="I11" s="72">
        <f t="shared" si="0"/>
        <v>12060000</v>
      </c>
      <c r="J11" s="72">
        <f t="shared" si="0"/>
        <v>18900000</v>
      </c>
      <c r="K11" s="72">
        <f t="shared" si="0"/>
        <v>26400000</v>
      </c>
      <c r="L11" s="72">
        <f t="shared" si="0"/>
        <v>31509678.199999999</v>
      </c>
      <c r="M11" s="72">
        <f t="shared" si="0"/>
        <v>19360145.833333332</v>
      </c>
      <c r="N11" s="72">
        <f t="shared" si="0"/>
        <v>28927255.208333332</v>
      </c>
      <c r="O11" s="72">
        <f t="shared" si="0"/>
        <v>31813281.25</v>
      </c>
      <c r="P11" s="72">
        <f t="shared" si="0"/>
        <v>29139979.166666664</v>
      </c>
      <c r="Q11" s="72">
        <f t="shared" si="0"/>
        <v>28679489.583333332</v>
      </c>
      <c r="R11" s="72">
        <f t="shared" si="0"/>
        <v>27627979.166666668</v>
      </c>
      <c r="S11" s="72">
        <f t="shared" si="0"/>
        <v>24529750</v>
      </c>
      <c r="T11" s="72">
        <f t="shared" si="0"/>
        <v>22012192.708333332</v>
      </c>
      <c r="U11" s="72">
        <f t="shared" si="0"/>
        <v>23857768.229166664</v>
      </c>
      <c r="V11" s="72">
        <f t="shared" si="0"/>
        <v>21133328.050000001</v>
      </c>
      <c r="W11" s="72">
        <f t="shared" si="0"/>
        <v>22186661.120000001</v>
      </c>
      <c r="X11" s="72">
        <f t="shared" si="0"/>
        <v>19386661.82</v>
      </c>
      <c r="Y11" s="72">
        <f t="shared" si="0"/>
        <v>15559996.109999999</v>
      </c>
      <c r="Z11" s="72">
        <f t="shared" si="0"/>
        <v>12599996.85</v>
      </c>
      <c r="AA11" s="72">
        <f t="shared" si="0"/>
        <v>11199997.199999999</v>
      </c>
      <c r="AB11" s="72">
        <f t="shared" si="0"/>
        <v>10239997.439999999</v>
      </c>
      <c r="AC11" s="72">
        <f t="shared" si="0"/>
        <v>12999996.75</v>
      </c>
      <c r="AD11" s="72" t="e">
        <f t="shared" si="0"/>
        <v>#VALUE!</v>
      </c>
    </row>
    <row r="12" spans="1:31" s="3" customFormat="1">
      <c r="A12" s="91"/>
      <c r="N12" s="72"/>
    </row>
    <row r="13" spans="1:31">
      <c r="A13" s="90" t="s">
        <v>898</v>
      </c>
      <c r="B13" s="62">
        <v>978000</v>
      </c>
      <c r="C13" s="62">
        <v>1011000</v>
      </c>
      <c r="D13" s="62">
        <v>1033000</v>
      </c>
      <c r="E13" s="62">
        <v>1193000</v>
      </c>
      <c r="F13" s="62">
        <v>1036000</v>
      </c>
      <c r="G13" s="62">
        <v>1049000</v>
      </c>
      <c r="H13" s="62">
        <v>815000</v>
      </c>
      <c r="I13" s="62">
        <v>791000</v>
      </c>
      <c r="J13" s="62">
        <v>1052000</v>
      </c>
      <c r="K13" s="62">
        <v>1849000</v>
      </c>
      <c r="L13" s="94">
        <v>2134000</v>
      </c>
      <c r="M13" s="94">
        <v>2444000</v>
      </c>
      <c r="N13" s="62">
        <v>3011000</v>
      </c>
      <c r="O13" s="12">
        <v>2165000</v>
      </c>
      <c r="P13" s="12">
        <v>2028000</v>
      </c>
      <c r="Q13" s="12">
        <v>2280000</v>
      </c>
      <c r="R13" s="12">
        <v>2032000</v>
      </c>
      <c r="S13" s="12">
        <v>2030000</v>
      </c>
      <c r="T13" s="12">
        <v>1586000</v>
      </c>
      <c r="U13" s="12">
        <v>1828000</v>
      </c>
      <c r="V13" s="12">
        <v>1641000</v>
      </c>
      <c r="W13" s="12">
        <v>1723000</v>
      </c>
      <c r="X13" s="12">
        <v>1486000</v>
      </c>
      <c r="Y13" s="12">
        <v>1207000</v>
      </c>
      <c r="Z13" s="12">
        <v>910000</v>
      </c>
      <c r="AA13" s="12">
        <v>862000</v>
      </c>
      <c r="AB13" s="12">
        <v>765000</v>
      </c>
      <c r="AC13" s="12">
        <v>918000</v>
      </c>
      <c r="AD13" s="101" t="s">
        <v>130</v>
      </c>
    </row>
    <row r="14" spans="1:31">
      <c r="A14" s="71"/>
      <c r="B14" s="62"/>
      <c r="C14" s="62"/>
      <c r="D14" s="62"/>
      <c r="E14" s="62"/>
      <c r="F14" s="62"/>
      <c r="G14" s="62"/>
      <c r="H14" s="62"/>
      <c r="I14" s="62"/>
      <c r="J14" s="62"/>
      <c r="K14" s="62"/>
      <c r="L14" s="62"/>
      <c r="M14" s="62"/>
      <c r="N14" s="62"/>
      <c r="O14" s="12"/>
      <c r="P14" s="12"/>
      <c r="Q14" s="12"/>
      <c r="R14" s="12"/>
      <c r="S14" s="12"/>
      <c r="T14" s="12"/>
      <c r="U14" s="12"/>
      <c r="V14" s="12"/>
      <c r="W14" s="12"/>
      <c r="X14" s="12"/>
      <c r="Y14" s="12"/>
      <c r="Z14" s="12"/>
      <c r="AA14" s="12"/>
      <c r="AB14" s="12"/>
      <c r="AC14" s="12"/>
      <c r="AD14" s="12"/>
    </row>
    <row r="15" spans="1:31" s="3" customFormat="1">
      <c r="A15" s="91" t="s">
        <v>908</v>
      </c>
      <c r="B15" s="72">
        <f>+B13*B92</f>
        <v>14670000</v>
      </c>
      <c r="C15" s="72">
        <f t="shared" ref="C15:AD15" si="1">+C13*C92</f>
        <v>15165000</v>
      </c>
      <c r="D15" s="72">
        <f t="shared" si="1"/>
        <v>15495000</v>
      </c>
      <c r="E15" s="72">
        <f t="shared" si="1"/>
        <v>17895000</v>
      </c>
      <c r="F15" s="72">
        <f t="shared" si="1"/>
        <v>15540000</v>
      </c>
      <c r="G15" s="72">
        <f t="shared" si="1"/>
        <v>15735000</v>
      </c>
      <c r="H15" s="72">
        <f t="shared" si="1"/>
        <v>12225000</v>
      </c>
      <c r="I15" s="72">
        <f t="shared" si="1"/>
        <v>11865000</v>
      </c>
      <c r="J15" s="72">
        <f t="shared" si="1"/>
        <v>15780000</v>
      </c>
      <c r="K15" s="72">
        <f t="shared" si="1"/>
        <v>27735000</v>
      </c>
      <c r="L15" s="72">
        <f t="shared" si="1"/>
        <v>28419971.800000001</v>
      </c>
      <c r="M15" s="72">
        <f t="shared" si="1"/>
        <v>24465458.333333332</v>
      </c>
      <c r="N15" s="72">
        <f t="shared" si="1"/>
        <v>31811528.645833332</v>
      </c>
      <c r="O15" s="72">
        <f t="shared" si="1"/>
        <v>32035234.375</v>
      </c>
      <c r="P15" s="72">
        <f t="shared" si="1"/>
        <v>31201625</v>
      </c>
      <c r="Q15" s="72">
        <f t="shared" si="1"/>
        <v>33653750</v>
      </c>
      <c r="R15" s="72">
        <f t="shared" si="1"/>
        <v>28410958.333333336</v>
      </c>
      <c r="S15" s="72">
        <f t="shared" si="1"/>
        <v>27151250</v>
      </c>
      <c r="T15" s="72">
        <f t="shared" si="1"/>
        <v>21365567.708333332</v>
      </c>
      <c r="U15" s="72">
        <f t="shared" si="1"/>
        <v>24625635.416666664</v>
      </c>
      <c r="V15" s="72">
        <f t="shared" si="1"/>
        <v>21879994.530000001</v>
      </c>
      <c r="W15" s="72">
        <f t="shared" si="1"/>
        <v>22973327.59</v>
      </c>
      <c r="X15" s="72">
        <f t="shared" si="1"/>
        <v>19813328.379999999</v>
      </c>
      <c r="Y15" s="72">
        <f t="shared" si="1"/>
        <v>16093329.310000001</v>
      </c>
      <c r="Z15" s="72">
        <f t="shared" si="1"/>
        <v>12133330.300000001</v>
      </c>
      <c r="AA15" s="72">
        <f t="shared" si="1"/>
        <v>11493330.460000001</v>
      </c>
      <c r="AB15" s="72">
        <f t="shared" si="1"/>
        <v>10199997.449999999</v>
      </c>
      <c r="AC15" s="72">
        <f t="shared" si="1"/>
        <v>12239996.939999999</v>
      </c>
      <c r="AD15" s="72" t="e">
        <f t="shared" si="1"/>
        <v>#VALUE!</v>
      </c>
    </row>
    <row r="16" spans="1:31" s="3" customFormat="1" ht="16.5" thickBot="1">
      <c r="A16" s="91"/>
      <c r="B16" s="73"/>
      <c r="C16" s="73"/>
      <c r="D16" s="73"/>
      <c r="E16" s="73"/>
      <c r="F16" s="73"/>
      <c r="G16" s="73"/>
      <c r="H16" s="73"/>
      <c r="I16" s="73"/>
      <c r="J16" s="73"/>
      <c r="K16" s="73"/>
      <c r="L16" s="73"/>
      <c r="N16" s="72"/>
    </row>
    <row r="17" spans="1:31" s="85" customFormat="1">
      <c r="A17" s="128" t="s">
        <v>858</v>
      </c>
      <c r="B17" s="84">
        <v>1908</v>
      </c>
      <c r="C17" s="84">
        <v>1909</v>
      </c>
      <c r="D17" s="84">
        <v>1910</v>
      </c>
      <c r="E17" s="84">
        <v>1911</v>
      </c>
      <c r="F17" s="84">
        <v>1912</v>
      </c>
      <c r="G17" s="84">
        <v>1913</v>
      </c>
      <c r="H17" s="84">
        <v>1914</v>
      </c>
      <c r="I17" s="84">
        <v>1915</v>
      </c>
      <c r="J17" s="84">
        <v>1916</v>
      </c>
      <c r="K17" s="84">
        <v>1917</v>
      </c>
      <c r="L17" s="84">
        <v>1918</v>
      </c>
      <c r="M17" s="84">
        <v>1919</v>
      </c>
      <c r="N17" s="84">
        <v>1920</v>
      </c>
      <c r="O17" s="84">
        <v>1921</v>
      </c>
      <c r="P17" s="84">
        <v>1922</v>
      </c>
      <c r="Q17" s="84">
        <v>1923</v>
      </c>
      <c r="R17" s="84">
        <v>1924</v>
      </c>
      <c r="S17" s="84">
        <v>1925</v>
      </c>
      <c r="T17" s="84">
        <v>1926</v>
      </c>
      <c r="U17" s="84">
        <v>1927</v>
      </c>
      <c r="V17" s="84">
        <v>1928</v>
      </c>
      <c r="W17" s="84">
        <v>1929</v>
      </c>
      <c r="X17" s="84">
        <v>1930</v>
      </c>
      <c r="Y17" s="84">
        <v>1931</v>
      </c>
      <c r="Z17" s="84">
        <v>1932</v>
      </c>
      <c r="AA17" s="84">
        <v>1933</v>
      </c>
      <c r="AB17" s="84">
        <v>1934</v>
      </c>
      <c r="AC17" s="84">
        <v>1935</v>
      </c>
      <c r="AD17" s="84">
        <v>1936</v>
      </c>
      <c r="AE17" s="84"/>
    </row>
    <row r="18" spans="1:31" s="82" customFormat="1">
      <c r="A18" s="129" t="s">
        <v>927</v>
      </c>
      <c r="B18" s="78" t="s">
        <v>936</v>
      </c>
      <c r="C18" s="78" t="s">
        <v>936</v>
      </c>
      <c r="D18" s="78" t="s">
        <v>936</v>
      </c>
      <c r="E18" s="78" t="s">
        <v>936</v>
      </c>
      <c r="F18" s="78" t="s">
        <v>936</v>
      </c>
      <c r="G18" s="78" t="s">
        <v>936</v>
      </c>
      <c r="H18" s="78" t="s">
        <v>936</v>
      </c>
      <c r="I18" s="47" t="s">
        <v>936</v>
      </c>
      <c r="J18" s="47" t="s">
        <v>936</v>
      </c>
      <c r="K18" s="47" t="s">
        <v>936</v>
      </c>
      <c r="L18" s="47" t="s">
        <v>936</v>
      </c>
      <c r="M18" s="47" t="s">
        <v>936</v>
      </c>
      <c r="N18" s="47" t="s">
        <v>936</v>
      </c>
      <c r="O18" s="47" t="s">
        <v>937</v>
      </c>
      <c r="P18" s="47" t="s">
        <v>937</v>
      </c>
      <c r="Q18" s="47" t="s">
        <v>937</v>
      </c>
      <c r="R18" s="47" t="s">
        <v>937</v>
      </c>
      <c r="S18" s="47" t="s">
        <v>937</v>
      </c>
      <c r="T18" s="47" t="s">
        <v>937</v>
      </c>
      <c r="U18" s="47" t="s">
        <v>937</v>
      </c>
      <c r="V18" s="78" t="s">
        <v>938</v>
      </c>
      <c r="W18" s="78" t="s">
        <v>938</v>
      </c>
      <c r="X18" s="78" t="s">
        <v>938</v>
      </c>
      <c r="Y18" s="78" t="s">
        <v>938</v>
      </c>
      <c r="Z18" s="78" t="s">
        <v>938</v>
      </c>
      <c r="AA18" s="78" t="s">
        <v>938</v>
      </c>
      <c r="AB18" s="78" t="s">
        <v>938</v>
      </c>
      <c r="AC18" s="78" t="s">
        <v>938</v>
      </c>
      <c r="AD18" s="78"/>
      <c r="AE18" s="78"/>
    </row>
    <row r="19" spans="1:31" s="83" customFormat="1" ht="16.5" thickBot="1">
      <c r="A19" s="130" t="s">
        <v>915</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row>
    <row r="20" spans="1:31">
      <c r="A20" s="93" t="s">
        <v>899</v>
      </c>
      <c r="B20" s="62">
        <v>166000</v>
      </c>
      <c r="C20" s="62">
        <v>205000</v>
      </c>
      <c r="D20" s="62">
        <v>182000</v>
      </c>
      <c r="E20" s="62">
        <v>237000</v>
      </c>
      <c r="F20" s="62">
        <v>242000</v>
      </c>
      <c r="G20" s="62">
        <v>275000</v>
      </c>
      <c r="H20" s="62">
        <v>235000</v>
      </c>
      <c r="I20" s="62">
        <v>267000</v>
      </c>
      <c r="J20" s="62">
        <v>281000</v>
      </c>
      <c r="K20" s="62">
        <v>298000</v>
      </c>
      <c r="L20" s="62">
        <v>387000</v>
      </c>
      <c r="M20" s="62">
        <v>408000</v>
      </c>
      <c r="N20" s="62">
        <v>330000</v>
      </c>
      <c r="O20" s="12">
        <v>456000</v>
      </c>
      <c r="P20" s="12">
        <v>426000</v>
      </c>
      <c r="Q20" s="12">
        <v>589000</v>
      </c>
      <c r="R20" s="12">
        <v>493000</v>
      </c>
      <c r="S20" s="12">
        <v>578000</v>
      </c>
      <c r="T20" s="12">
        <v>449000</v>
      </c>
      <c r="U20" s="12">
        <v>538000</v>
      </c>
      <c r="V20" s="12">
        <v>472000</v>
      </c>
      <c r="W20" s="12">
        <v>514000</v>
      </c>
      <c r="X20" s="12">
        <v>494000</v>
      </c>
      <c r="Y20" s="12">
        <v>536000</v>
      </c>
      <c r="Z20" s="12">
        <v>456000</v>
      </c>
      <c r="AA20" s="12">
        <v>475000</v>
      </c>
      <c r="AB20" s="12">
        <v>451000</v>
      </c>
      <c r="AC20" s="12">
        <v>457000</v>
      </c>
      <c r="AD20" s="101"/>
    </row>
    <row r="21" spans="1:31">
      <c r="A21" s="93"/>
      <c r="B21" s="62"/>
      <c r="C21" s="62"/>
      <c r="D21" s="62"/>
      <c r="E21" s="62"/>
      <c r="F21" s="62"/>
      <c r="G21" s="62"/>
      <c r="H21" s="62"/>
      <c r="I21" s="62"/>
      <c r="J21" s="62"/>
      <c r="K21" s="62"/>
      <c r="L21" s="62"/>
      <c r="M21" s="62"/>
      <c r="N21" s="62"/>
      <c r="P21" s="12"/>
      <c r="Q21" s="12"/>
      <c r="R21" s="12"/>
      <c r="S21" s="12"/>
      <c r="T21" s="12"/>
      <c r="U21" s="12"/>
      <c r="V21" s="12"/>
      <c r="W21" s="12"/>
      <c r="X21" s="12"/>
      <c r="Y21" s="12"/>
      <c r="Z21" s="12"/>
      <c r="AA21" s="12"/>
      <c r="AB21" s="12"/>
      <c r="AC21" s="12"/>
      <c r="AD21" s="12"/>
    </row>
    <row r="22" spans="1:31">
      <c r="A22" s="91" t="s">
        <v>910</v>
      </c>
      <c r="B22" s="62">
        <f>+B20*B87</f>
        <v>2490000</v>
      </c>
      <c r="C22" s="62">
        <f t="shared" ref="C22:AC22" si="2">+C20*C87</f>
        <v>3075000</v>
      </c>
      <c r="D22" s="62">
        <f t="shared" si="2"/>
        <v>2730000</v>
      </c>
      <c r="E22" s="62">
        <f t="shared" si="2"/>
        <v>3555000</v>
      </c>
      <c r="F22" s="62">
        <f t="shared" si="2"/>
        <v>3630000</v>
      </c>
      <c r="G22" s="62">
        <f t="shared" si="2"/>
        <v>4125000</v>
      </c>
      <c r="H22" s="62">
        <f t="shared" si="2"/>
        <v>3525000</v>
      </c>
      <c r="I22" s="62">
        <f t="shared" si="2"/>
        <v>4005000</v>
      </c>
      <c r="J22" s="62">
        <f t="shared" si="2"/>
        <v>4215000</v>
      </c>
      <c r="K22" s="62">
        <f t="shared" si="2"/>
        <v>4470000</v>
      </c>
      <c r="L22" s="62">
        <f t="shared" si="2"/>
        <v>5153953.125</v>
      </c>
      <c r="M22" s="62">
        <f t="shared" si="2"/>
        <v>4084249.9999999995</v>
      </c>
      <c r="N22" s="62">
        <f t="shared" si="2"/>
        <v>4516875</v>
      </c>
      <c r="O22" s="62">
        <f t="shared" si="2"/>
        <v>6840000</v>
      </c>
      <c r="P22" s="62">
        <f t="shared" si="2"/>
        <v>6416625</v>
      </c>
      <c r="Q22" s="62">
        <f t="shared" si="2"/>
        <v>8227593.75</v>
      </c>
      <c r="R22" s="62">
        <f t="shared" si="2"/>
        <v>6501437.5</v>
      </c>
      <c r="S22" s="62">
        <f t="shared" si="2"/>
        <v>7676562.5</v>
      </c>
      <c r="T22" s="62">
        <f t="shared" si="2"/>
        <v>6089562.5</v>
      </c>
      <c r="U22" s="62">
        <f t="shared" si="2"/>
        <v>7212562.5</v>
      </c>
      <c r="V22" s="62">
        <f t="shared" si="2"/>
        <v>6293331.7599999998</v>
      </c>
      <c r="W22" s="62">
        <f t="shared" si="2"/>
        <v>6853331.6200000001</v>
      </c>
      <c r="X22" s="62">
        <f t="shared" si="2"/>
        <v>6586665.0200000005</v>
      </c>
      <c r="Y22" s="62">
        <f t="shared" si="2"/>
        <v>7146664.8799999999</v>
      </c>
      <c r="Z22" s="62">
        <f t="shared" si="2"/>
        <v>6079998.4800000004</v>
      </c>
      <c r="AA22" s="62">
        <f t="shared" si="2"/>
        <v>6333331.75</v>
      </c>
      <c r="AB22" s="62">
        <f t="shared" si="2"/>
        <v>6013331.8300000001</v>
      </c>
      <c r="AC22" s="62">
        <f t="shared" si="2"/>
        <v>6093331.8100000005</v>
      </c>
      <c r="AD22" s="62"/>
    </row>
    <row r="23" spans="1:31">
      <c r="O23" s="19"/>
      <c r="P23" s="12"/>
      <c r="Q23" s="12"/>
      <c r="R23" s="12"/>
      <c r="S23" s="12"/>
      <c r="T23" s="12"/>
      <c r="U23" s="12"/>
      <c r="V23" s="12"/>
      <c r="W23" s="12"/>
      <c r="X23" s="12"/>
      <c r="Y23" s="12"/>
      <c r="Z23" s="12"/>
      <c r="AA23" s="12"/>
      <c r="AB23" s="12"/>
      <c r="AC23" s="12"/>
      <c r="AD23" s="12"/>
    </row>
    <row r="24" spans="1:31">
      <c r="A24" s="90" t="s">
        <v>900</v>
      </c>
      <c r="B24" s="62">
        <v>220000</v>
      </c>
      <c r="C24" s="62">
        <v>189000</v>
      </c>
      <c r="D24" s="62">
        <v>193000</v>
      </c>
      <c r="E24" s="62">
        <v>208000</v>
      </c>
      <c r="F24" s="62">
        <v>335000</v>
      </c>
      <c r="G24" s="62">
        <v>248000</v>
      </c>
      <c r="H24" s="62">
        <v>213000</v>
      </c>
      <c r="I24" s="62">
        <v>204000</v>
      </c>
      <c r="J24" s="62">
        <v>280000</v>
      </c>
      <c r="K24" s="62">
        <v>260000</v>
      </c>
      <c r="L24" s="62">
        <v>272000</v>
      </c>
      <c r="M24" s="62">
        <v>323000</v>
      </c>
      <c r="N24" s="62">
        <v>404000</v>
      </c>
      <c r="O24" s="19">
        <v>385000</v>
      </c>
      <c r="P24" s="12">
        <v>509000</v>
      </c>
      <c r="Q24" s="12">
        <v>480000</v>
      </c>
      <c r="R24" s="12">
        <v>452000</v>
      </c>
      <c r="S24" s="12">
        <v>543000</v>
      </c>
      <c r="T24" s="12">
        <v>650000</v>
      </c>
      <c r="U24" s="12">
        <v>622000</v>
      </c>
      <c r="V24" s="12">
        <v>599000</v>
      </c>
      <c r="W24" s="12">
        <v>562000</v>
      </c>
      <c r="X24" s="12">
        <v>507000</v>
      </c>
      <c r="Y24" s="12">
        <v>581000</v>
      </c>
      <c r="Z24" s="12">
        <v>458000</v>
      </c>
      <c r="AA24" s="12">
        <v>449000</v>
      </c>
      <c r="AB24" s="12">
        <v>440000</v>
      </c>
      <c r="AC24" s="12">
        <v>433000</v>
      </c>
      <c r="AD24" s="101"/>
    </row>
    <row r="25" spans="1:31">
      <c r="A25" s="91"/>
      <c r="B25" s="62"/>
      <c r="C25" s="62"/>
      <c r="D25" s="62"/>
      <c r="E25" s="62"/>
      <c r="F25" s="62"/>
      <c r="G25" s="62"/>
      <c r="H25" s="62"/>
      <c r="I25" s="62"/>
      <c r="J25" s="62"/>
      <c r="K25" s="62"/>
      <c r="L25" s="62"/>
      <c r="M25" s="62"/>
      <c r="N25" s="62"/>
      <c r="O25" s="62"/>
      <c r="P25" s="12"/>
      <c r="Q25" s="12"/>
      <c r="R25" s="12"/>
      <c r="S25" s="12"/>
      <c r="T25" s="12"/>
      <c r="U25" s="12"/>
      <c r="V25" s="12"/>
      <c r="W25" s="12"/>
      <c r="X25" s="12"/>
      <c r="Y25" s="12"/>
      <c r="Z25" s="12"/>
      <c r="AA25" s="12"/>
      <c r="AB25" s="12"/>
      <c r="AC25" s="12"/>
      <c r="AD25" s="12"/>
    </row>
    <row r="26" spans="1:31" s="3" customFormat="1">
      <c r="A26" s="91" t="s">
        <v>911</v>
      </c>
      <c r="B26" s="75">
        <f>+B24*B87</f>
        <v>3300000</v>
      </c>
      <c r="C26" s="75">
        <f t="shared" ref="C26:AC26" si="3">+C24*C87</f>
        <v>2835000</v>
      </c>
      <c r="D26" s="75">
        <f t="shared" si="3"/>
        <v>2895000</v>
      </c>
      <c r="E26" s="75">
        <f t="shared" si="3"/>
        <v>3120000</v>
      </c>
      <c r="F26" s="75">
        <f t="shared" si="3"/>
        <v>5025000</v>
      </c>
      <c r="G26" s="75">
        <f t="shared" si="3"/>
        <v>3720000</v>
      </c>
      <c r="H26" s="75">
        <f t="shared" si="3"/>
        <v>3195000</v>
      </c>
      <c r="I26" s="75">
        <f t="shared" si="3"/>
        <v>3060000</v>
      </c>
      <c r="J26" s="75">
        <f t="shared" si="3"/>
        <v>4200000</v>
      </c>
      <c r="K26" s="75">
        <f t="shared" si="3"/>
        <v>3900000</v>
      </c>
      <c r="L26" s="75">
        <f t="shared" si="3"/>
        <v>3622416.666666667</v>
      </c>
      <c r="M26" s="75">
        <f t="shared" si="3"/>
        <v>3233364.583333333</v>
      </c>
      <c r="N26" s="75">
        <f t="shared" si="3"/>
        <v>5529750</v>
      </c>
      <c r="O26" s="75">
        <f t="shared" si="3"/>
        <v>5775000</v>
      </c>
      <c r="P26" s="75">
        <f t="shared" si="3"/>
        <v>7666812.5</v>
      </c>
      <c r="Q26" s="75">
        <f t="shared" si="3"/>
        <v>6705000</v>
      </c>
      <c r="R26" s="75">
        <f t="shared" si="3"/>
        <v>5960750</v>
      </c>
      <c r="S26" s="75">
        <f t="shared" si="3"/>
        <v>7211718.75</v>
      </c>
      <c r="T26" s="75">
        <f t="shared" si="3"/>
        <v>8815625</v>
      </c>
      <c r="U26" s="75">
        <f t="shared" si="3"/>
        <v>8338687.5</v>
      </c>
      <c r="V26" s="75">
        <f t="shared" si="3"/>
        <v>7986664.6699999999</v>
      </c>
      <c r="W26" s="75">
        <f t="shared" si="3"/>
        <v>7493331.46</v>
      </c>
      <c r="X26" s="75">
        <f t="shared" si="3"/>
        <v>6759998.3100000005</v>
      </c>
      <c r="Y26" s="75">
        <f t="shared" si="3"/>
        <v>7746664.7300000004</v>
      </c>
      <c r="Z26" s="75">
        <f t="shared" si="3"/>
        <v>6106665.1399999997</v>
      </c>
      <c r="AA26" s="75">
        <f t="shared" si="3"/>
        <v>5986665.1699999999</v>
      </c>
      <c r="AB26" s="75">
        <f t="shared" si="3"/>
        <v>5866665.2000000002</v>
      </c>
      <c r="AC26" s="75">
        <f t="shared" si="3"/>
        <v>5773331.8899999997</v>
      </c>
      <c r="AD26" s="75"/>
    </row>
    <row r="27" spans="1:31" s="3" customFormat="1">
      <c r="A27" s="110"/>
      <c r="B27" s="73"/>
      <c r="C27" s="73"/>
      <c r="D27" s="73"/>
      <c r="E27" s="73"/>
      <c r="F27" s="73"/>
      <c r="G27" s="73"/>
      <c r="H27" s="73"/>
      <c r="I27" s="73"/>
      <c r="J27" s="73"/>
      <c r="K27" s="73"/>
      <c r="L27" s="73"/>
      <c r="M27" s="73"/>
      <c r="P27"/>
    </row>
    <row r="28" spans="1:31" s="3" customFormat="1">
      <c r="A28" s="91" t="s">
        <v>1153</v>
      </c>
      <c r="B28" s="75">
        <f>+B22-B26</f>
        <v>-810000</v>
      </c>
      <c r="C28" s="75">
        <f t="shared" ref="C28:AC28" si="4">+C22-C26</f>
        <v>240000</v>
      </c>
      <c r="D28" s="75">
        <f t="shared" si="4"/>
        <v>-165000</v>
      </c>
      <c r="E28" s="75">
        <f t="shared" si="4"/>
        <v>435000</v>
      </c>
      <c r="F28" s="75">
        <f t="shared" si="4"/>
        <v>-1395000</v>
      </c>
      <c r="G28" s="75">
        <f t="shared" si="4"/>
        <v>405000</v>
      </c>
      <c r="H28" s="75">
        <f t="shared" si="4"/>
        <v>330000</v>
      </c>
      <c r="I28" s="75">
        <f t="shared" si="4"/>
        <v>945000</v>
      </c>
      <c r="J28" s="75">
        <f t="shared" si="4"/>
        <v>15000</v>
      </c>
      <c r="K28" s="75">
        <f t="shared" si="4"/>
        <v>570000</v>
      </c>
      <c r="L28" s="75">
        <f t="shared" si="4"/>
        <v>1531536.458333333</v>
      </c>
      <c r="M28" s="75">
        <f t="shared" si="4"/>
        <v>850885.41666666651</v>
      </c>
      <c r="N28" s="75">
        <f t="shared" si="4"/>
        <v>-1012875</v>
      </c>
      <c r="O28" s="75">
        <f t="shared" si="4"/>
        <v>1065000</v>
      </c>
      <c r="P28" s="75">
        <f t="shared" si="4"/>
        <v>-1250187.5</v>
      </c>
      <c r="Q28" s="75">
        <f t="shared" si="4"/>
        <v>1522593.75</v>
      </c>
      <c r="R28" s="75">
        <f t="shared" si="4"/>
        <v>540687.5</v>
      </c>
      <c r="S28" s="75">
        <f t="shared" si="4"/>
        <v>464843.75</v>
      </c>
      <c r="T28" s="75">
        <f t="shared" si="4"/>
        <v>-2726062.5</v>
      </c>
      <c r="U28" s="75">
        <f t="shared" si="4"/>
        <v>-1126125</v>
      </c>
      <c r="V28" s="75">
        <f t="shared" si="4"/>
        <v>-1693332.9100000001</v>
      </c>
      <c r="W28" s="75">
        <f t="shared" si="4"/>
        <v>-639999.83999999985</v>
      </c>
      <c r="X28" s="75">
        <f t="shared" si="4"/>
        <v>-173333.29000000004</v>
      </c>
      <c r="Y28" s="75">
        <f t="shared" si="4"/>
        <v>-599999.85000000056</v>
      </c>
      <c r="Z28" s="75">
        <f t="shared" si="4"/>
        <v>-26666.659999999218</v>
      </c>
      <c r="AA28" s="75">
        <f t="shared" si="4"/>
        <v>346666.58000000007</v>
      </c>
      <c r="AB28" s="75">
        <f t="shared" si="4"/>
        <v>146666.62999999989</v>
      </c>
      <c r="AC28" s="75">
        <f t="shared" si="4"/>
        <v>319999.92000000086</v>
      </c>
    </row>
    <row r="30" spans="1:31">
      <c r="B30" s="62"/>
      <c r="C30" s="62"/>
      <c r="D30" s="62"/>
      <c r="E30" s="62"/>
      <c r="F30" s="62"/>
      <c r="G30" s="62"/>
      <c r="H30" s="62"/>
      <c r="I30" s="62"/>
      <c r="J30" s="62"/>
      <c r="K30" s="62"/>
      <c r="L30" s="62"/>
      <c r="M30" s="62"/>
      <c r="N30" s="62"/>
      <c r="O30" s="62"/>
      <c r="P30" s="12"/>
      <c r="Q30" s="12"/>
      <c r="R30" s="12"/>
      <c r="S30" s="12"/>
      <c r="T30" s="12"/>
      <c r="U30" s="12"/>
      <c r="V30" s="12"/>
      <c r="W30" s="12"/>
      <c r="X30" s="12"/>
      <c r="Y30" s="12"/>
      <c r="Z30" s="12"/>
      <c r="AA30" s="12"/>
      <c r="AB30" s="12"/>
      <c r="AC30" s="12"/>
      <c r="AD30" s="12"/>
    </row>
    <row r="31" spans="1:31" s="3" customFormat="1">
      <c r="A31" s="91"/>
      <c r="B31" s="73"/>
      <c r="C31" s="73"/>
      <c r="D31" s="73"/>
      <c r="E31" s="73"/>
      <c r="F31" s="73"/>
      <c r="G31" s="73"/>
      <c r="H31" s="73"/>
      <c r="I31" s="73"/>
      <c r="J31" s="73"/>
      <c r="K31" s="73"/>
      <c r="L31" s="73"/>
      <c r="M31" s="73"/>
    </row>
    <row r="32" spans="1:31" s="3" customFormat="1" ht="16.5" thickBot="1">
      <c r="A32" s="74"/>
      <c r="B32" s="73"/>
      <c r="C32" s="73"/>
      <c r="D32" s="73"/>
      <c r="E32" s="73"/>
      <c r="F32" s="73"/>
      <c r="G32" s="73"/>
      <c r="H32" s="73"/>
      <c r="I32" s="73"/>
      <c r="J32" s="73"/>
      <c r="K32" s="73"/>
      <c r="L32" s="73"/>
      <c r="M32" s="73"/>
    </row>
    <row r="33" spans="1:31" s="85" customFormat="1">
      <c r="A33" s="131" t="s">
        <v>858</v>
      </c>
      <c r="B33" s="84">
        <v>1908</v>
      </c>
      <c r="C33" s="84">
        <v>1909</v>
      </c>
      <c r="D33" s="84">
        <v>1910</v>
      </c>
      <c r="E33" s="84">
        <v>1911</v>
      </c>
      <c r="F33" s="84">
        <v>1912</v>
      </c>
      <c r="G33" s="84">
        <v>1913</v>
      </c>
      <c r="H33" s="84">
        <v>1914</v>
      </c>
      <c r="I33" s="84">
        <v>1915</v>
      </c>
      <c r="J33" s="84">
        <v>1916</v>
      </c>
      <c r="K33" s="84">
        <v>1917</v>
      </c>
      <c r="L33" s="84">
        <v>1918</v>
      </c>
      <c r="M33" s="84">
        <v>1919</v>
      </c>
      <c r="N33" s="84">
        <v>1920</v>
      </c>
      <c r="O33" s="84">
        <v>1921</v>
      </c>
      <c r="P33" s="84">
        <v>1922</v>
      </c>
      <c r="Q33" s="84">
        <v>1923</v>
      </c>
      <c r="R33" s="84">
        <v>1924</v>
      </c>
      <c r="S33" s="84">
        <v>1925</v>
      </c>
      <c r="T33" s="84">
        <v>1926</v>
      </c>
      <c r="U33" s="84">
        <v>1927</v>
      </c>
      <c r="V33" s="84">
        <v>1928</v>
      </c>
      <c r="W33" s="84">
        <v>1929</v>
      </c>
      <c r="X33" s="84">
        <v>1930</v>
      </c>
      <c r="Y33" s="84">
        <v>1931</v>
      </c>
      <c r="Z33" s="84">
        <v>1932</v>
      </c>
      <c r="AA33" s="84">
        <v>1933</v>
      </c>
      <c r="AB33" s="84">
        <v>1934</v>
      </c>
      <c r="AC33" s="84">
        <v>1935</v>
      </c>
      <c r="AD33" s="84">
        <v>1936</v>
      </c>
      <c r="AE33" s="84"/>
    </row>
    <row r="34" spans="1:31" s="82" customFormat="1">
      <c r="A34" s="126" t="s">
        <v>927</v>
      </c>
      <c r="B34" s="78" t="s">
        <v>936</v>
      </c>
      <c r="C34" s="78" t="s">
        <v>936</v>
      </c>
      <c r="D34" s="78" t="s">
        <v>936</v>
      </c>
      <c r="E34" s="78" t="s">
        <v>936</v>
      </c>
      <c r="F34" s="78" t="s">
        <v>936</v>
      </c>
      <c r="G34" s="78" t="s">
        <v>936</v>
      </c>
      <c r="H34" s="47" t="s">
        <v>936</v>
      </c>
      <c r="I34" s="78" t="s">
        <v>936</v>
      </c>
      <c r="J34" s="47" t="s">
        <v>936</v>
      </c>
      <c r="K34" s="47" t="s">
        <v>936</v>
      </c>
      <c r="L34" s="47" t="s">
        <v>936</v>
      </c>
      <c r="M34" s="47" t="s">
        <v>936</v>
      </c>
      <c r="N34" s="47" t="s">
        <v>936</v>
      </c>
      <c r="O34" s="47" t="s">
        <v>937</v>
      </c>
      <c r="P34" s="47" t="s">
        <v>937</v>
      </c>
      <c r="Q34" s="47" t="s">
        <v>937</v>
      </c>
      <c r="R34" s="47" t="s">
        <v>937</v>
      </c>
      <c r="S34" s="47" t="s">
        <v>937</v>
      </c>
      <c r="T34" s="47" t="s">
        <v>937</v>
      </c>
      <c r="U34" s="47" t="s">
        <v>937</v>
      </c>
      <c r="V34" s="47" t="s">
        <v>938</v>
      </c>
      <c r="W34" s="47" t="s">
        <v>938</v>
      </c>
      <c r="X34" s="47" t="s">
        <v>938</v>
      </c>
      <c r="Y34" s="47" t="s">
        <v>938</v>
      </c>
      <c r="Z34" s="47" t="s">
        <v>938</v>
      </c>
      <c r="AA34" s="47" t="s">
        <v>938</v>
      </c>
      <c r="AB34" s="47" t="s">
        <v>938</v>
      </c>
      <c r="AC34" s="47" t="s">
        <v>938</v>
      </c>
      <c r="AD34" s="47"/>
      <c r="AE34" s="78"/>
    </row>
    <row r="35" spans="1:31" s="83" customFormat="1" ht="16.5" thickBot="1">
      <c r="A35" s="132" t="s">
        <v>915</v>
      </c>
      <c r="B35" s="80"/>
      <c r="C35" s="80"/>
      <c r="D35" s="80"/>
      <c r="E35" s="80"/>
      <c r="F35" s="80"/>
      <c r="G35" s="80"/>
      <c r="H35" s="80"/>
      <c r="I35" s="80"/>
      <c r="J35" s="80"/>
      <c r="K35" s="80"/>
      <c r="L35" s="80"/>
      <c r="M35" s="92">
        <v>6</v>
      </c>
      <c r="N35" s="92">
        <v>6</v>
      </c>
      <c r="O35" s="80"/>
      <c r="P35" s="80"/>
      <c r="Q35" s="80"/>
      <c r="R35" s="80"/>
      <c r="S35" s="80"/>
      <c r="T35" s="80"/>
      <c r="U35" s="80"/>
      <c r="V35" s="80"/>
      <c r="W35" s="80"/>
      <c r="X35" s="80"/>
      <c r="Y35" s="80"/>
      <c r="Z35" s="80"/>
      <c r="AA35" s="80"/>
      <c r="AB35" s="80"/>
      <c r="AC35" s="80"/>
      <c r="AD35" s="80"/>
      <c r="AE35" s="80"/>
    </row>
    <row r="36" spans="1:31">
      <c r="A36" s="90" t="s">
        <v>963</v>
      </c>
      <c r="B36" s="62">
        <v>284000</v>
      </c>
      <c r="C36" s="62">
        <v>300000</v>
      </c>
      <c r="D36" s="62">
        <v>289000</v>
      </c>
      <c r="E36" s="62">
        <v>318000</v>
      </c>
      <c r="F36" s="62">
        <v>226000</v>
      </c>
      <c r="G36" s="62">
        <v>253000</v>
      </c>
      <c r="H36" s="62">
        <v>274000</v>
      </c>
      <c r="I36" s="62">
        <v>338000</v>
      </c>
      <c r="J36" s="62">
        <v>339999</v>
      </c>
      <c r="K36" s="62">
        <v>376000</v>
      </c>
      <c r="L36" s="62">
        <v>491907</v>
      </c>
      <c r="M36" s="12">
        <v>575994</v>
      </c>
      <c r="N36" s="12">
        <v>502000</v>
      </c>
      <c r="O36" s="12">
        <v>573000</v>
      </c>
      <c r="P36" s="12">
        <v>491000</v>
      </c>
      <c r="Q36" s="12">
        <v>599000</v>
      </c>
      <c r="R36" s="12">
        <v>640000</v>
      </c>
      <c r="S36" s="12">
        <v>675000</v>
      </c>
      <c r="T36" s="12">
        <v>475000</v>
      </c>
      <c r="U36" s="12">
        <v>451000</v>
      </c>
      <c r="V36" s="12">
        <v>324000</v>
      </c>
      <c r="W36" s="12">
        <v>276000</v>
      </c>
      <c r="X36" s="12">
        <v>263000</v>
      </c>
      <c r="Y36" s="12">
        <v>218000</v>
      </c>
      <c r="Z36" s="12">
        <v>216000</v>
      </c>
      <c r="AA36" s="12">
        <v>242000</v>
      </c>
      <c r="AB36" s="12">
        <v>252000</v>
      </c>
      <c r="AC36" s="12">
        <v>275000</v>
      </c>
      <c r="AD36" s="101" t="s">
        <v>130</v>
      </c>
    </row>
    <row r="37" spans="1:31">
      <c r="A37" s="110"/>
      <c r="B37" s="62"/>
      <c r="C37" s="62"/>
      <c r="D37" s="62"/>
      <c r="E37" s="62"/>
      <c r="F37" s="62"/>
      <c r="G37" s="62"/>
      <c r="H37" s="62"/>
      <c r="I37" s="62"/>
      <c r="J37" s="62"/>
      <c r="K37" s="62"/>
      <c r="L37" s="62"/>
      <c r="M37" s="62"/>
      <c r="N37" s="12"/>
      <c r="O37" s="12"/>
      <c r="P37" s="12"/>
      <c r="Q37" s="12"/>
      <c r="R37" s="12"/>
      <c r="S37" s="12"/>
      <c r="T37" s="12"/>
      <c r="U37" s="12"/>
      <c r="V37" s="12"/>
      <c r="W37" s="12"/>
      <c r="X37" s="12"/>
      <c r="Y37" s="12"/>
      <c r="Z37" s="12"/>
      <c r="AA37" s="12"/>
      <c r="AB37" s="12"/>
      <c r="AC37" s="12"/>
      <c r="AD37" s="12"/>
    </row>
    <row r="38" spans="1:31" s="3" customFormat="1">
      <c r="A38" s="91" t="s">
        <v>1033</v>
      </c>
      <c r="B38" s="72">
        <f>+B36*B87</f>
        <v>4260000</v>
      </c>
      <c r="C38" s="72">
        <f t="shared" ref="C38:AD38" si="5">+C36*C87</f>
        <v>4500000</v>
      </c>
      <c r="D38" s="72">
        <f t="shared" si="5"/>
        <v>4335000</v>
      </c>
      <c r="E38" s="72">
        <f t="shared" si="5"/>
        <v>4770000</v>
      </c>
      <c r="F38" s="72">
        <f t="shared" si="5"/>
        <v>3390000</v>
      </c>
      <c r="G38" s="72">
        <f t="shared" si="5"/>
        <v>3795000</v>
      </c>
      <c r="H38" s="72">
        <f t="shared" si="5"/>
        <v>4110000</v>
      </c>
      <c r="I38" s="72">
        <f t="shared" si="5"/>
        <v>5070000</v>
      </c>
      <c r="J38" s="72">
        <f t="shared" si="5"/>
        <v>5099985</v>
      </c>
      <c r="K38" s="72">
        <f t="shared" si="5"/>
        <v>5640000</v>
      </c>
      <c r="L38" s="72">
        <f t="shared" si="5"/>
        <v>6551073.953125</v>
      </c>
      <c r="M38" s="72">
        <f t="shared" si="5"/>
        <v>5765939.9375</v>
      </c>
      <c r="N38" s="72">
        <f t="shared" si="5"/>
        <v>6871125</v>
      </c>
      <c r="O38" s="72">
        <f t="shared" si="5"/>
        <v>8595000</v>
      </c>
      <c r="P38" s="72">
        <f t="shared" si="5"/>
        <v>7395687.5</v>
      </c>
      <c r="Q38" s="72">
        <f t="shared" si="5"/>
        <v>8367281.25</v>
      </c>
      <c r="R38" s="72">
        <f t="shared" si="5"/>
        <v>8440000</v>
      </c>
      <c r="S38" s="72">
        <f t="shared" si="5"/>
        <v>8964843.75</v>
      </c>
      <c r="T38" s="72">
        <f t="shared" si="5"/>
        <v>6442187.5</v>
      </c>
      <c r="U38" s="72">
        <f t="shared" si="5"/>
        <v>6046218.75</v>
      </c>
      <c r="V38" s="72">
        <f t="shared" si="5"/>
        <v>4319998.92</v>
      </c>
      <c r="W38" s="72">
        <f t="shared" si="5"/>
        <v>3679999.08</v>
      </c>
      <c r="X38" s="72">
        <f t="shared" si="5"/>
        <v>3506665.79</v>
      </c>
      <c r="Y38" s="72">
        <f t="shared" si="5"/>
        <v>2906665.94</v>
      </c>
      <c r="Z38" s="72">
        <f t="shared" si="5"/>
        <v>2879999.28</v>
      </c>
      <c r="AA38" s="72">
        <f t="shared" si="5"/>
        <v>3226665.86</v>
      </c>
      <c r="AB38" s="72">
        <f t="shared" si="5"/>
        <v>3359999.16</v>
      </c>
      <c r="AC38" s="72">
        <f t="shared" si="5"/>
        <v>3666665.75</v>
      </c>
      <c r="AD38" s="72" t="e">
        <f t="shared" si="5"/>
        <v>#VALUE!</v>
      </c>
    </row>
    <row r="39" spans="1:31" s="3" customFormat="1">
      <c r="A39" s="91"/>
    </row>
    <row r="40" spans="1:31" s="3" customFormat="1">
      <c r="A40" s="91"/>
    </row>
    <row r="41" spans="1:31" s="3" customFormat="1">
      <c r="A41" s="110"/>
    </row>
    <row r="42" spans="1:31">
      <c r="A42" s="91"/>
      <c r="B42" s="1"/>
      <c r="C42" s="1"/>
      <c r="D42" s="1"/>
      <c r="E42" s="1"/>
      <c r="F42" s="1"/>
      <c r="G42" s="1"/>
      <c r="H42" s="1"/>
      <c r="I42" s="1"/>
      <c r="J42" s="1"/>
      <c r="K42" s="1"/>
      <c r="L42" s="1"/>
      <c r="N42" s="62"/>
    </row>
    <row r="43" spans="1:31">
      <c r="A43" s="90"/>
      <c r="B43" s="1"/>
      <c r="C43" s="1"/>
      <c r="D43" s="1"/>
      <c r="E43" s="1"/>
      <c r="F43" s="1"/>
      <c r="G43" s="1"/>
      <c r="H43" s="1"/>
      <c r="I43" s="1"/>
      <c r="J43" s="1"/>
      <c r="K43" s="1"/>
      <c r="L43" s="1"/>
      <c r="N43" s="62"/>
    </row>
    <row r="44" spans="1:31" s="3" customFormat="1">
      <c r="A44" s="91"/>
      <c r="B44" s="73"/>
      <c r="C44" s="73"/>
      <c r="D44" s="73"/>
      <c r="E44" s="73"/>
      <c r="F44" s="73"/>
      <c r="G44" s="73"/>
      <c r="H44" s="73"/>
      <c r="I44" s="73"/>
      <c r="J44" s="73"/>
      <c r="K44" s="73"/>
      <c r="L44" s="73"/>
      <c r="N44" s="75"/>
    </row>
    <row r="45" spans="1:31" s="3" customFormat="1" ht="16.5" thickBot="1">
      <c r="A45" s="74"/>
      <c r="B45" s="73"/>
      <c r="C45" s="73"/>
      <c r="D45" s="73"/>
      <c r="E45" s="73"/>
      <c r="F45" s="73"/>
      <c r="G45" s="73"/>
      <c r="H45" s="73"/>
      <c r="I45" s="73"/>
      <c r="J45" s="73"/>
      <c r="K45" s="73"/>
      <c r="L45" s="73"/>
      <c r="N45" s="75"/>
    </row>
    <row r="46" spans="1:31" s="107" customFormat="1">
      <c r="A46" s="133" t="s">
        <v>858</v>
      </c>
      <c r="B46" s="84">
        <v>1908</v>
      </c>
      <c r="C46" s="84">
        <v>1909</v>
      </c>
      <c r="D46" s="84">
        <v>1910</v>
      </c>
      <c r="E46" s="84">
        <v>1911</v>
      </c>
      <c r="F46" s="84">
        <v>1912</v>
      </c>
      <c r="G46" s="84">
        <v>1913</v>
      </c>
      <c r="H46" s="84">
        <v>1914</v>
      </c>
      <c r="I46" s="84">
        <v>1915</v>
      </c>
      <c r="J46" s="84">
        <v>1916</v>
      </c>
      <c r="K46" s="84">
        <v>1917</v>
      </c>
      <c r="L46" s="84">
        <v>1918</v>
      </c>
      <c r="M46" s="84">
        <v>1919</v>
      </c>
      <c r="N46" s="84">
        <v>1920</v>
      </c>
      <c r="O46" s="84">
        <v>1921</v>
      </c>
      <c r="P46" s="84">
        <v>1922</v>
      </c>
      <c r="Q46" s="84">
        <v>1923</v>
      </c>
      <c r="R46" s="84">
        <v>1924</v>
      </c>
      <c r="S46" s="84">
        <v>1925</v>
      </c>
      <c r="T46" s="84">
        <v>1926</v>
      </c>
      <c r="U46" s="84">
        <v>1927</v>
      </c>
      <c r="V46" s="84">
        <v>1928</v>
      </c>
      <c r="W46" s="84">
        <v>1929</v>
      </c>
      <c r="X46" s="84">
        <v>1930</v>
      </c>
      <c r="Y46" s="84">
        <v>1931</v>
      </c>
      <c r="Z46" s="84">
        <v>1932</v>
      </c>
      <c r="AA46" s="84">
        <v>1933</v>
      </c>
      <c r="AB46" s="84">
        <v>1934</v>
      </c>
      <c r="AC46" s="84">
        <v>1935</v>
      </c>
      <c r="AD46" s="84">
        <v>1936</v>
      </c>
      <c r="AE46" s="84"/>
    </row>
    <row r="47" spans="1:31" s="108" customFormat="1">
      <c r="A47" s="134" t="s">
        <v>927</v>
      </c>
      <c r="B47" s="78" t="s">
        <v>936</v>
      </c>
      <c r="C47" s="78" t="s">
        <v>936</v>
      </c>
      <c r="D47" s="78" t="s">
        <v>936</v>
      </c>
      <c r="E47" s="78" t="s">
        <v>936</v>
      </c>
      <c r="F47" s="78" t="s">
        <v>936</v>
      </c>
      <c r="G47" s="78" t="s">
        <v>936</v>
      </c>
      <c r="H47" s="47" t="s">
        <v>936</v>
      </c>
      <c r="I47" s="78" t="s">
        <v>936</v>
      </c>
      <c r="J47" s="47" t="s">
        <v>936</v>
      </c>
      <c r="K47" s="47" t="s">
        <v>936</v>
      </c>
      <c r="L47" s="47" t="s">
        <v>936</v>
      </c>
      <c r="M47" s="47" t="s">
        <v>936</v>
      </c>
      <c r="N47" s="47" t="s">
        <v>936</v>
      </c>
      <c r="O47" s="47" t="s">
        <v>937</v>
      </c>
      <c r="P47" s="47" t="s">
        <v>937</v>
      </c>
      <c r="Q47" s="47" t="s">
        <v>937</v>
      </c>
      <c r="R47" s="47" t="s">
        <v>937</v>
      </c>
      <c r="S47" s="47" t="s">
        <v>937</v>
      </c>
      <c r="T47" s="47" t="s">
        <v>937</v>
      </c>
      <c r="U47" s="47" t="s">
        <v>937</v>
      </c>
      <c r="V47" s="47" t="s">
        <v>938</v>
      </c>
      <c r="W47" s="47" t="s">
        <v>938</v>
      </c>
      <c r="X47" s="47" t="s">
        <v>938</v>
      </c>
      <c r="Y47" s="47" t="s">
        <v>938</v>
      </c>
      <c r="Z47" s="47" t="s">
        <v>938</v>
      </c>
      <c r="AA47" s="47" t="s">
        <v>938</v>
      </c>
      <c r="AB47" s="47" t="s">
        <v>938</v>
      </c>
      <c r="AC47" s="47" t="s">
        <v>938</v>
      </c>
      <c r="AD47" s="78"/>
      <c r="AE47" s="78"/>
    </row>
    <row r="48" spans="1:31" s="109" customFormat="1" ht="16.5" thickBot="1">
      <c r="A48" s="135" t="s">
        <v>915</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row>
    <row r="49" spans="1:31">
      <c r="A49" s="104" t="s">
        <v>1154</v>
      </c>
      <c r="B49" s="12">
        <v>60000</v>
      </c>
      <c r="C49" s="12">
        <v>80000</v>
      </c>
      <c r="D49" s="12">
        <v>90000</v>
      </c>
      <c r="E49" s="12">
        <v>140000</v>
      </c>
      <c r="F49" s="12">
        <v>160000</v>
      </c>
      <c r="G49" s="12">
        <v>150000</v>
      </c>
      <c r="H49" s="12">
        <v>120000</v>
      </c>
      <c r="I49" s="12">
        <v>130000</v>
      </c>
      <c r="J49" s="12">
        <v>170000</v>
      </c>
      <c r="K49" s="12">
        <v>210000</v>
      </c>
      <c r="L49" s="12">
        <v>320000</v>
      </c>
      <c r="M49" s="12">
        <v>360000</v>
      </c>
      <c r="N49" s="12">
        <v>360000</v>
      </c>
      <c r="O49" s="12">
        <v>400000</v>
      </c>
      <c r="P49" s="12">
        <v>440000</v>
      </c>
      <c r="Q49" s="12">
        <v>460000</v>
      </c>
      <c r="R49" s="12">
        <v>490000</v>
      </c>
      <c r="S49" s="12">
        <v>380000</v>
      </c>
      <c r="T49" s="12">
        <v>300000</v>
      </c>
      <c r="U49" s="12">
        <v>290000</v>
      </c>
      <c r="V49" s="12">
        <v>230000</v>
      </c>
      <c r="W49" s="12">
        <v>260000</v>
      </c>
      <c r="X49" s="12">
        <v>290000</v>
      </c>
      <c r="Y49" s="12">
        <v>260000</v>
      </c>
      <c r="Z49" s="12">
        <v>260000</v>
      </c>
      <c r="AA49" s="12">
        <v>210000</v>
      </c>
      <c r="AB49" s="12">
        <v>280000</v>
      </c>
      <c r="AC49" s="12">
        <v>220000</v>
      </c>
      <c r="AD49" s="101" t="s">
        <v>130</v>
      </c>
    </row>
    <row r="50" spans="1:31">
      <c r="A50" s="7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row>
    <row r="51" spans="1:31" ht="16.5" thickBot="1">
      <c r="A51" s="7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row>
    <row r="52" spans="1:31" s="88" customFormat="1">
      <c r="A52" s="136" t="s">
        <v>858</v>
      </c>
      <c r="B52" s="86">
        <v>1908</v>
      </c>
      <c r="C52" s="86">
        <v>1909</v>
      </c>
      <c r="D52" s="86">
        <v>1910</v>
      </c>
      <c r="E52" s="86">
        <v>1911</v>
      </c>
      <c r="F52" s="86">
        <v>1912</v>
      </c>
      <c r="G52" s="86">
        <v>1913</v>
      </c>
      <c r="H52" s="86">
        <v>1914</v>
      </c>
      <c r="I52" s="86">
        <v>1915</v>
      </c>
      <c r="J52" s="86">
        <v>1916</v>
      </c>
      <c r="K52" s="86">
        <v>1917</v>
      </c>
      <c r="L52" s="86">
        <v>1918</v>
      </c>
      <c r="M52" s="86">
        <v>1919</v>
      </c>
      <c r="N52" s="86">
        <v>1920</v>
      </c>
      <c r="O52" s="86">
        <v>1921</v>
      </c>
      <c r="P52" s="86">
        <v>1922</v>
      </c>
      <c r="Q52" s="86">
        <v>1923</v>
      </c>
      <c r="R52" s="86">
        <v>1924</v>
      </c>
      <c r="S52" s="86">
        <v>1925</v>
      </c>
      <c r="T52" s="86">
        <v>1926</v>
      </c>
      <c r="U52" s="86">
        <v>1927</v>
      </c>
      <c r="V52" s="86">
        <v>1928</v>
      </c>
      <c r="W52" s="86">
        <v>1929</v>
      </c>
      <c r="X52" s="86">
        <v>1930</v>
      </c>
      <c r="Y52" s="86">
        <v>1931</v>
      </c>
      <c r="Z52" s="86">
        <v>1932</v>
      </c>
      <c r="AA52" s="86">
        <v>1933</v>
      </c>
      <c r="AB52" s="86">
        <v>1934</v>
      </c>
      <c r="AC52" s="87">
        <v>1935</v>
      </c>
      <c r="AD52" s="87">
        <v>1936</v>
      </c>
      <c r="AE52" s="84"/>
    </row>
    <row r="53" spans="1:31" s="79" customFormat="1">
      <c r="A53" s="134" t="s">
        <v>927</v>
      </c>
      <c r="B53" s="77"/>
      <c r="C53" s="77"/>
      <c r="D53" s="77"/>
      <c r="E53" s="77"/>
      <c r="F53" s="77"/>
      <c r="G53" s="102" t="s">
        <v>1001</v>
      </c>
      <c r="H53" s="77" t="s">
        <v>1003</v>
      </c>
      <c r="I53" s="77" t="s">
        <v>1006</v>
      </c>
      <c r="J53" s="77" t="s">
        <v>1008</v>
      </c>
      <c r="K53" s="99" t="s">
        <v>948</v>
      </c>
      <c r="L53" s="99" t="s">
        <v>957</v>
      </c>
      <c r="M53" s="99" t="s">
        <v>958</v>
      </c>
      <c r="N53" s="99" t="s">
        <v>947</v>
      </c>
      <c r="O53" s="77" t="s">
        <v>962</v>
      </c>
      <c r="P53" s="77" t="s">
        <v>964</v>
      </c>
      <c r="Q53" s="77" t="s">
        <v>1009</v>
      </c>
      <c r="R53" s="77" t="s">
        <v>1010</v>
      </c>
      <c r="S53" s="77" t="s">
        <v>1011</v>
      </c>
      <c r="T53" s="77" t="s">
        <v>1012</v>
      </c>
      <c r="U53" s="77" t="s">
        <v>1013</v>
      </c>
      <c r="V53" s="77" t="s">
        <v>1014</v>
      </c>
      <c r="W53" s="77" t="s">
        <v>1015</v>
      </c>
      <c r="X53" s="77" t="s">
        <v>1016</v>
      </c>
      <c r="Y53" s="77" t="s">
        <v>1017</v>
      </c>
      <c r="Z53" s="77" t="s">
        <v>1018</v>
      </c>
      <c r="AA53" s="77" t="s">
        <v>1019</v>
      </c>
      <c r="AB53" s="77" t="s">
        <v>1020</v>
      </c>
      <c r="AC53" s="77" t="s">
        <v>1021</v>
      </c>
      <c r="AD53" s="77" t="s">
        <v>1022</v>
      </c>
      <c r="AE53" s="77"/>
    </row>
    <row r="54" spans="1:31" s="81" customFormat="1" ht="16.5" thickBot="1">
      <c r="A54" s="135" t="s">
        <v>915</v>
      </c>
      <c r="B54" s="80"/>
      <c r="C54" s="80"/>
      <c r="D54" s="80"/>
      <c r="E54" s="80"/>
      <c r="F54" s="80"/>
      <c r="G54" s="96">
        <v>20</v>
      </c>
      <c r="H54" s="80">
        <v>22</v>
      </c>
      <c r="I54" s="80">
        <v>13</v>
      </c>
      <c r="J54" s="80">
        <v>11</v>
      </c>
      <c r="K54" s="92" t="s">
        <v>946</v>
      </c>
      <c r="L54" s="92" t="s">
        <v>952</v>
      </c>
      <c r="M54" s="92" t="s">
        <v>955</v>
      </c>
      <c r="N54" s="92" t="s">
        <v>959</v>
      </c>
      <c r="O54" s="80" t="s">
        <v>959</v>
      </c>
      <c r="P54" s="80" t="s">
        <v>959</v>
      </c>
      <c r="Q54" s="80" t="s">
        <v>959</v>
      </c>
      <c r="R54" s="80" t="s">
        <v>959</v>
      </c>
      <c r="S54" s="80" t="s">
        <v>959</v>
      </c>
      <c r="T54" s="80" t="s">
        <v>965</v>
      </c>
      <c r="U54" s="80" t="s">
        <v>967</v>
      </c>
      <c r="V54" s="80" t="s">
        <v>973</v>
      </c>
      <c r="W54" s="80" t="s">
        <v>975</v>
      </c>
      <c r="X54" s="80" t="s">
        <v>977</v>
      </c>
      <c r="Y54" s="80" t="s">
        <v>979</v>
      </c>
      <c r="Z54" s="80" t="s">
        <v>981</v>
      </c>
      <c r="AA54" s="80" t="s">
        <v>982</v>
      </c>
      <c r="AB54" s="80" t="s">
        <v>984</v>
      </c>
      <c r="AC54" s="80" t="s">
        <v>982</v>
      </c>
      <c r="AD54" s="80" t="s">
        <v>988</v>
      </c>
      <c r="AE54" s="80"/>
    </row>
    <row r="55" spans="1:31">
      <c r="A55" s="143" t="s">
        <v>1046</v>
      </c>
    </row>
    <row r="56" spans="1:31">
      <c r="A56" s="24" t="s">
        <v>906</v>
      </c>
      <c r="G56">
        <v>998</v>
      </c>
      <c r="H56" s="12">
        <v>1087</v>
      </c>
      <c r="I56" s="12">
        <v>1004</v>
      </c>
      <c r="J56" s="12">
        <v>1113</v>
      </c>
      <c r="K56" s="101">
        <v>1181</v>
      </c>
      <c r="L56" s="5">
        <v>1543</v>
      </c>
      <c r="M56" s="101">
        <v>1245</v>
      </c>
      <c r="N56" s="101">
        <v>1135</v>
      </c>
      <c r="O56" s="101">
        <v>1569</v>
      </c>
      <c r="P56" s="12">
        <v>1648</v>
      </c>
      <c r="Q56" s="12">
        <v>1819</v>
      </c>
      <c r="R56" s="101">
        <v>1826</v>
      </c>
      <c r="S56" s="101">
        <v>1906</v>
      </c>
      <c r="T56" s="101">
        <v>2425</v>
      </c>
      <c r="U56" s="12">
        <v>2585</v>
      </c>
      <c r="V56" s="101">
        <v>2885</v>
      </c>
      <c r="W56" s="12">
        <v>2982</v>
      </c>
      <c r="X56" s="12">
        <v>3230</v>
      </c>
      <c r="Y56" s="12">
        <v>3320</v>
      </c>
      <c r="Z56" s="12">
        <v>3626</v>
      </c>
      <c r="AA56" s="12">
        <v>4083</v>
      </c>
      <c r="AB56" s="12">
        <v>4571</v>
      </c>
      <c r="AC56" s="12">
        <v>5206</v>
      </c>
      <c r="AD56" s="18">
        <v>5838</v>
      </c>
    </row>
    <row r="57" spans="1:31">
      <c r="A57" s="90" t="s">
        <v>1042</v>
      </c>
      <c r="G57" s="121">
        <v>6599</v>
      </c>
      <c r="H57" s="121">
        <v>6130</v>
      </c>
      <c r="I57" s="121">
        <v>5097</v>
      </c>
      <c r="J57" s="121">
        <v>5579</v>
      </c>
      <c r="K57" s="18">
        <v>91512</v>
      </c>
      <c r="L57" s="18">
        <v>103676</v>
      </c>
      <c r="M57" s="18">
        <v>119545</v>
      </c>
      <c r="N57" s="18">
        <v>106905</v>
      </c>
      <c r="O57" s="18">
        <v>123781</v>
      </c>
      <c r="P57" s="18">
        <v>97571</v>
      </c>
      <c r="Q57" s="18">
        <v>102512</v>
      </c>
      <c r="R57" s="18">
        <v>94595</v>
      </c>
      <c r="S57" s="18">
        <v>86637</v>
      </c>
      <c r="T57" s="18">
        <v>133968</v>
      </c>
      <c r="U57" s="18">
        <v>209898</v>
      </c>
      <c r="V57" s="18">
        <v>390959</v>
      </c>
      <c r="W57" s="18">
        <v>388271</v>
      </c>
      <c r="X57" s="18">
        <v>374669</v>
      </c>
      <c r="Y57" s="18">
        <v>349917</v>
      </c>
      <c r="Z57" s="12">
        <v>465559</v>
      </c>
      <c r="AA57" s="12">
        <v>600346</v>
      </c>
      <c r="AB57" s="12">
        <v>488675</v>
      </c>
      <c r="AC57" s="12">
        <v>532077</v>
      </c>
      <c r="AD57" s="122">
        <v>46446</v>
      </c>
    </row>
    <row r="58" spans="1:31">
      <c r="A58" s="24" t="s">
        <v>1043</v>
      </c>
      <c r="G58" s="121">
        <v>5839</v>
      </c>
      <c r="H58" s="121">
        <v>7801</v>
      </c>
      <c r="I58" s="121">
        <v>4173</v>
      </c>
      <c r="J58" s="121">
        <v>6067</v>
      </c>
      <c r="K58" s="18">
        <v>85496</v>
      </c>
      <c r="L58" s="18">
        <v>96431</v>
      </c>
      <c r="M58" s="18">
        <v>118482</v>
      </c>
      <c r="N58" s="18">
        <v>122823</v>
      </c>
      <c r="O58" s="18">
        <v>117500</v>
      </c>
      <c r="P58" s="18">
        <v>11572</v>
      </c>
      <c r="Q58" s="18" t="s">
        <v>969</v>
      </c>
      <c r="R58" s="18">
        <v>94444</v>
      </c>
      <c r="S58" s="18">
        <v>91409</v>
      </c>
      <c r="T58" s="18">
        <v>108836</v>
      </c>
      <c r="U58" s="18" t="s">
        <v>970</v>
      </c>
      <c r="V58" s="12">
        <v>243531</v>
      </c>
      <c r="W58" s="12">
        <v>360058</v>
      </c>
      <c r="X58" s="12">
        <v>359707</v>
      </c>
      <c r="Y58" s="12">
        <v>363856</v>
      </c>
      <c r="Z58" s="12">
        <v>350253</v>
      </c>
      <c r="AA58" s="12">
        <v>440581</v>
      </c>
      <c r="AB58" s="12">
        <v>478534</v>
      </c>
      <c r="AC58" s="12">
        <v>469626</v>
      </c>
      <c r="AD58" s="122">
        <v>34994</v>
      </c>
    </row>
    <row r="59" spans="1:31">
      <c r="A59" s="24" t="s">
        <v>1044</v>
      </c>
      <c r="G59" s="121">
        <v>7707</v>
      </c>
      <c r="H59" s="121">
        <v>6195</v>
      </c>
      <c r="I59" s="121">
        <v>7265</v>
      </c>
      <c r="J59" s="121">
        <v>6930</v>
      </c>
      <c r="K59" s="18">
        <v>113516</v>
      </c>
      <c r="L59" s="18">
        <v>122628</v>
      </c>
      <c r="M59" s="18">
        <v>126175</v>
      </c>
      <c r="N59" s="8" t="s">
        <v>968</v>
      </c>
      <c r="O59" s="18">
        <v>120517</v>
      </c>
      <c r="P59" s="18">
        <v>110617</v>
      </c>
      <c r="Q59" s="18">
        <v>114443</v>
      </c>
      <c r="R59" s="18">
        <v>117263</v>
      </c>
      <c r="S59" s="18">
        <v>115085</v>
      </c>
      <c r="T59" s="8" t="s">
        <v>971</v>
      </c>
      <c r="U59" s="18">
        <v>173367</v>
      </c>
      <c r="V59" s="12">
        <v>827976</v>
      </c>
      <c r="W59" s="12">
        <v>366869</v>
      </c>
      <c r="X59" s="12">
        <v>397634</v>
      </c>
      <c r="Y59" s="12">
        <v>395590</v>
      </c>
      <c r="Z59" s="12">
        <v>524513</v>
      </c>
      <c r="AA59" s="12">
        <v>701237</v>
      </c>
      <c r="AB59" s="12">
        <v>723929</v>
      </c>
      <c r="AC59" s="12">
        <v>800267</v>
      </c>
      <c r="AD59" s="122">
        <v>72703</v>
      </c>
    </row>
    <row r="60" spans="1:31">
      <c r="A60" s="24" t="s">
        <v>1045</v>
      </c>
      <c r="G60" s="121">
        <v>3333</v>
      </c>
      <c r="H60" s="121">
        <v>3333</v>
      </c>
      <c r="I60" s="121">
        <v>5000</v>
      </c>
      <c r="J60" s="121">
        <v>5000</v>
      </c>
      <c r="K60" s="18">
        <v>75000</v>
      </c>
      <c r="L60" s="18">
        <v>75000</v>
      </c>
      <c r="M60" s="18">
        <v>75000</v>
      </c>
      <c r="N60" s="18">
        <v>75000</v>
      </c>
      <c r="O60" s="18">
        <v>75000</v>
      </c>
      <c r="P60" s="18">
        <v>75000</v>
      </c>
      <c r="Q60" s="18">
        <v>75000</v>
      </c>
      <c r="R60" s="18">
        <v>75000</v>
      </c>
      <c r="S60" s="18">
        <v>75000</v>
      </c>
      <c r="T60" s="18">
        <v>75000</v>
      </c>
      <c r="U60" s="18">
        <v>146590</v>
      </c>
      <c r="V60" s="12">
        <v>293146</v>
      </c>
      <c r="W60" s="12">
        <v>293146</v>
      </c>
      <c r="X60" s="12">
        <v>293146</v>
      </c>
      <c r="Y60" s="12">
        <v>274922</v>
      </c>
      <c r="Z60" s="12">
        <v>386417</v>
      </c>
      <c r="AA60" s="12">
        <v>542937</v>
      </c>
      <c r="AB60" s="12">
        <v>722934</v>
      </c>
      <c r="AC60" s="12">
        <v>763903</v>
      </c>
      <c r="AD60" s="122">
        <v>72293</v>
      </c>
    </row>
    <row r="61" spans="1:31">
      <c r="K61" s="18"/>
      <c r="L61" s="18"/>
      <c r="M61" s="18"/>
      <c r="N61" s="18"/>
      <c r="O61" s="18"/>
      <c r="P61" s="18"/>
      <c r="Q61" s="18"/>
      <c r="R61" s="18"/>
      <c r="S61" s="18"/>
      <c r="T61" s="18"/>
      <c r="U61" s="18"/>
      <c r="V61" s="12"/>
      <c r="W61" s="12"/>
      <c r="X61" s="12"/>
      <c r="Y61" s="12"/>
      <c r="Z61" s="12"/>
      <c r="AA61" s="12"/>
      <c r="AB61" s="12"/>
      <c r="AC61" s="12"/>
      <c r="AD61" s="18"/>
    </row>
    <row r="62" spans="1:31">
      <c r="A62" s="110" t="s">
        <v>1038</v>
      </c>
      <c r="G62" s="72">
        <f>+G57*G87</f>
        <v>98985</v>
      </c>
      <c r="H62" s="72">
        <f t="shared" ref="H62:J62" si="6">+H57*H87</f>
        <v>91950</v>
      </c>
      <c r="I62" s="72">
        <f t="shared" si="6"/>
        <v>76455</v>
      </c>
      <c r="J62" s="72">
        <f t="shared" si="6"/>
        <v>83685</v>
      </c>
      <c r="K62" s="18">
        <v>91512</v>
      </c>
      <c r="L62" s="18">
        <v>103676</v>
      </c>
      <c r="M62" s="18">
        <v>119545</v>
      </c>
      <c r="N62" s="18">
        <v>106905</v>
      </c>
      <c r="O62" s="18">
        <v>123781</v>
      </c>
      <c r="P62" s="18">
        <v>97571</v>
      </c>
      <c r="Q62" s="18">
        <v>102512</v>
      </c>
      <c r="R62" s="18">
        <v>94595</v>
      </c>
      <c r="S62" s="18">
        <v>86637</v>
      </c>
      <c r="T62" s="18">
        <v>133968</v>
      </c>
      <c r="U62" s="18">
        <v>209898</v>
      </c>
      <c r="V62" s="18">
        <v>390959</v>
      </c>
      <c r="W62" s="18">
        <v>388271</v>
      </c>
      <c r="X62" s="18">
        <v>374669</v>
      </c>
      <c r="Y62" s="18">
        <v>349917</v>
      </c>
      <c r="Z62" s="12">
        <v>465559</v>
      </c>
      <c r="AA62" s="12">
        <v>600346</v>
      </c>
      <c r="AB62" s="12">
        <v>488675</v>
      </c>
      <c r="AC62" s="12">
        <v>532077</v>
      </c>
      <c r="AD62" s="72">
        <f>+AD57*AD87</f>
        <v>619279.84518000006</v>
      </c>
    </row>
    <row r="63" spans="1:31">
      <c r="A63" s="110" t="s">
        <v>1039</v>
      </c>
      <c r="G63" s="72">
        <f>+G58*G87</f>
        <v>87585</v>
      </c>
      <c r="H63" s="72">
        <f t="shared" ref="H63:J63" si="7">+H58*H87</f>
        <v>117015</v>
      </c>
      <c r="I63" s="72">
        <f t="shared" si="7"/>
        <v>62595</v>
      </c>
      <c r="J63" s="72">
        <f t="shared" si="7"/>
        <v>91005</v>
      </c>
      <c r="K63" s="18">
        <v>85496</v>
      </c>
      <c r="L63" s="18">
        <v>96431</v>
      </c>
      <c r="M63" s="18">
        <v>118482</v>
      </c>
      <c r="N63" s="18">
        <v>122823</v>
      </c>
      <c r="O63" s="18">
        <v>117500</v>
      </c>
      <c r="P63" s="18">
        <v>11572</v>
      </c>
      <c r="Q63" s="18" t="s">
        <v>969</v>
      </c>
      <c r="R63" s="18">
        <v>94444</v>
      </c>
      <c r="S63" s="18">
        <v>91409</v>
      </c>
      <c r="T63" s="18">
        <v>108836</v>
      </c>
      <c r="U63" s="18" t="s">
        <v>970</v>
      </c>
      <c r="V63" s="12">
        <v>243531</v>
      </c>
      <c r="W63" s="12">
        <v>360058</v>
      </c>
      <c r="X63" s="12">
        <v>359707</v>
      </c>
      <c r="Y63" s="12">
        <v>363856</v>
      </c>
      <c r="Z63" s="12">
        <v>350253</v>
      </c>
      <c r="AA63" s="12">
        <v>440581</v>
      </c>
      <c r="AB63" s="12">
        <v>478534</v>
      </c>
      <c r="AC63" s="12">
        <v>469626</v>
      </c>
      <c r="AD63" s="72">
        <f>+AD58*AD87</f>
        <v>466586.55002000002</v>
      </c>
    </row>
    <row r="64" spans="1:31">
      <c r="A64" s="110" t="s">
        <v>1040</v>
      </c>
      <c r="G64" s="72">
        <f>+G59*G87</f>
        <v>115605</v>
      </c>
      <c r="H64" s="72">
        <f t="shared" ref="H64:J64" si="8">+H59*H87</f>
        <v>92925</v>
      </c>
      <c r="I64" s="72">
        <f t="shared" si="8"/>
        <v>108975</v>
      </c>
      <c r="J64" s="72">
        <f t="shared" si="8"/>
        <v>103950</v>
      </c>
      <c r="K64" s="18">
        <v>113516</v>
      </c>
      <c r="L64" s="18">
        <v>122628</v>
      </c>
      <c r="M64" s="18">
        <v>126175</v>
      </c>
      <c r="N64" s="8" t="s">
        <v>968</v>
      </c>
      <c r="O64" s="18">
        <v>120517</v>
      </c>
      <c r="P64" s="18">
        <v>110617</v>
      </c>
      <c r="Q64" s="18">
        <v>114443</v>
      </c>
      <c r="R64" s="18">
        <v>117263</v>
      </c>
      <c r="S64" s="18">
        <v>115085</v>
      </c>
      <c r="T64" s="8" t="s">
        <v>971</v>
      </c>
      <c r="U64" s="18">
        <v>173367</v>
      </c>
      <c r="V64" s="12">
        <v>827976</v>
      </c>
      <c r="W64" s="12">
        <v>366869</v>
      </c>
      <c r="X64" s="12">
        <v>397634</v>
      </c>
      <c r="Y64" s="12">
        <v>395590</v>
      </c>
      <c r="Z64" s="12">
        <v>524513</v>
      </c>
      <c r="AA64" s="12">
        <v>701237</v>
      </c>
      <c r="AB64" s="12">
        <v>723929</v>
      </c>
      <c r="AC64" s="12">
        <v>800267</v>
      </c>
      <c r="AD64" s="72">
        <f>+AD59*AD87</f>
        <v>969373.09099000006</v>
      </c>
    </row>
    <row r="65" spans="1:30">
      <c r="A65" s="110" t="s">
        <v>1041</v>
      </c>
      <c r="G65" s="72">
        <f>+G60*G87</f>
        <v>49995</v>
      </c>
      <c r="H65" s="72">
        <f t="shared" ref="H65:J65" si="9">+H60*H87</f>
        <v>49995</v>
      </c>
      <c r="I65" s="72">
        <f t="shared" si="9"/>
        <v>75000</v>
      </c>
      <c r="J65" s="72">
        <f t="shared" si="9"/>
        <v>75000</v>
      </c>
      <c r="K65" s="18">
        <v>75000</v>
      </c>
      <c r="L65" s="18">
        <v>75000</v>
      </c>
      <c r="M65" s="18">
        <v>75000</v>
      </c>
      <c r="N65" s="18">
        <v>75000</v>
      </c>
      <c r="O65" s="18">
        <v>75000</v>
      </c>
      <c r="P65" s="18">
        <v>75000</v>
      </c>
      <c r="Q65" s="18">
        <v>75000</v>
      </c>
      <c r="R65" s="18">
        <v>75000</v>
      </c>
      <c r="S65" s="18">
        <v>75000</v>
      </c>
      <c r="T65" s="18">
        <v>75000</v>
      </c>
      <c r="U65" s="18">
        <v>146590</v>
      </c>
      <c r="V65" s="12">
        <v>293146</v>
      </c>
      <c r="W65" s="12">
        <v>293146</v>
      </c>
      <c r="X65" s="12">
        <v>293146</v>
      </c>
      <c r="Y65" s="12">
        <v>274922</v>
      </c>
      <c r="Z65" s="12">
        <v>386417</v>
      </c>
      <c r="AA65" s="12">
        <v>542937</v>
      </c>
      <c r="AB65" s="12">
        <v>722934</v>
      </c>
      <c r="AC65" s="12">
        <v>763903</v>
      </c>
      <c r="AD65" s="72">
        <f>+AD60*AD87</f>
        <v>963906.42569000006</v>
      </c>
    </row>
    <row r="66" spans="1:30" ht="16.5" thickBot="1"/>
    <row r="67" spans="1:30" s="103" customFormat="1">
      <c r="A67" s="137" t="s">
        <v>858</v>
      </c>
      <c r="B67" s="105">
        <v>1908</v>
      </c>
      <c r="C67" s="105">
        <v>1909</v>
      </c>
      <c r="D67" s="105">
        <v>1910</v>
      </c>
      <c r="E67" s="106">
        <v>1911</v>
      </c>
      <c r="F67" s="106">
        <v>1912</v>
      </c>
      <c r="G67" s="105">
        <v>1913</v>
      </c>
      <c r="H67" s="105">
        <v>1914</v>
      </c>
      <c r="I67" s="105">
        <v>1915</v>
      </c>
      <c r="J67" s="105">
        <v>1916</v>
      </c>
      <c r="K67" s="105">
        <v>1917</v>
      </c>
      <c r="L67" s="105">
        <v>1918</v>
      </c>
      <c r="M67" s="105">
        <v>1919</v>
      </c>
      <c r="N67" s="105">
        <v>1920</v>
      </c>
      <c r="O67" s="105">
        <v>1921</v>
      </c>
      <c r="P67" s="105">
        <v>1922</v>
      </c>
      <c r="Q67" s="105">
        <v>1923</v>
      </c>
      <c r="R67" s="86">
        <v>1924</v>
      </c>
      <c r="S67" s="86">
        <v>1925</v>
      </c>
      <c r="T67" s="86">
        <v>1926</v>
      </c>
      <c r="U67" s="86">
        <v>1927</v>
      </c>
      <c r="V67" s="86">
        <v>1928</v>
      </c>
      <c r="W67" s="86">
        <v>1929</v>
      </c>
      <c r="X67" s="86">
        <v>1930</v>
      </c>
      <c r="Y67" s="86">
        <v>1931</v>
      </c>
      <c r="Z67" s="86">
        <v>1932</v>
      </c>
      <c r="AA67" s="86">
        <v>1933</v>
      </c>
      <c r="AB67" s="86">
        <v>1934</v>
      </c>
      <c r="AC67" s="87">
        <v>1935</v>
      </c>
      <c r="AD67" s="87">
        <v>1936</v>
      </c>
    </row>
    <row r="68" spans="1:30" s="79" customFormat="1">
      <c r="A68" s="138" t="s">
        <v>927</v>
      </c>
      <c r="D68" s="79" t="s">
        <v>999</v>
      </c>
      <c r="K68" s="95" t="s">
        <v>948</v>
      </c>
      <c r="L68" s="102" t="s">
        <v>949</v>
      </c>
      <c r="M68" s="79" t="s">
        <v>950</v>
      </c>
      <c r="N68" s="100" t="s">
        <v>947</v>
      </c>
      <c r="O68" s="100" t="s">
        <v>951</v>
      </c>
      <c r="Y68" s="79" t="s">
        <v>1025</v>
      </c>
      <c r="AB68" s="79" t="s">
        <v>1024</v>
      </c>
    </row>
    <row r="69" spans="1:30" s="81" customFormat="1" ht="16.5" thickBot="1">
      <c r="A69" s="139" t="s">
        <v>915</v>
      </c>
      <c r="K69" s="96" t="s">
        <v>953</v>
      </c>
      <c r="L69" s="96" t="s">
        <v>953</v>
      </c>
      <c r="M69" s="96" t="s">
        <v>953</v>
      </c>
      <c r="N69" s="96" t="s">
        <v>960</v>
      </c>
      <c r="Y69" s="81">
        <v>5</v>
      </c>
      <c r="AB69" s="81">
        <v>5</v>
      </c>
    </row>
    <row r="70" spans="1:30">
      <c r="A70" s="143" t="s">
        <v>905</v>
      </c>
      <c r="B70" s="31" t="s">
        <v>130</v>
      </c>
      <c r="C70" s="31" t="s">
        <v>130</v>
      </c>
      <c r="D70" s="12">
        <v>197199</v>
      </c>
      <c r="E70" s="31" t="s">
        <v>130</v>
      </c>
      <c r="F70" s="31" t="s">
        <v>130</v>
      </c>
      <c r="G70" s="31" t="s">
        <v>130</v>
      </c>
      <c r="H70" s="31" t="s">
        <v>130</v>
      </c>
      <c r="I70" s="31" t="s">
        <v>130</v>
      </c>
      <c r="J70" s="31" t="s">
        <v>130</v>
      </c>
      <c r="K70" s="12">
        <v>196733</v>
      </c>
      <c r="L70" s="12">
        <v>196733</v>
      </c>
      <c r="M70" s="12">
        <v>196733</v>
      </c>
      <c r="N70" s="12">
        <v>197000</v>
      </c>
      <c r="O70" s="100" t="s">
        <v>130</v>
      </c>
      <c r="P70" t="s">
        <v>130</v>
      </c>
      <c r="Q70" t="s">
        <v>130</v>
      </c>
      <c r="R70" t="s">
        <v>130</v>
      </c>
      <c r="S70" t="s">
        <v>130</v>
      </c>
      <c r="T70" t="s">
        <v>130</v>
      </c>
      <c r="U70" t="s">
        <v>130</v>
      </c>
      <c r="V70" t="s">
        <v>130</v>
      </c>
      <c r="W70" t="s">
        <v>130</v>
      </c>
      <c r="X70" t="s">
        <v>130</v>
      </c>
      <c r="Y70" s="12">
        <v>235428</v>
      </c>
      <c r="Z70" t="s">
        <v>130</v>
      </c>
      <c r="AA70" t="s">
        <v>130</v>
      </c>
      <c r="AB70" s="12">
        <v>244104</v>
      </c>
      <c r="AC70" t="s">
        <v>130</v>
      </c>
      <c r="AD70" t="s">
        <v>130</v>
      </c>
    </row>
    <row r="71" spans="1:30">
      <c r="A71" s="71"/>
      <c r="B71" s="12"/>
      <c r="C71" s="12"/>
      <c r="D71" s="12"/>
      <c r="E71" s="12"/>
    </row>
    <row r="72" spans="1:30" ht="16.5" thickBot="1"/>
    <row r="73" spans="1:30" s="89" customFormat="1">
      <c r="A73" s="137" t="s">
        <v>858</v>
      </c>
      <c r="B73" s="105">
        <v>1908</v>
      </c>
      <c r="C73" s="105">
        <v>1909</v>
      </c>
      <c r="D73" s="105">
        <v>1910</v>
      </c>
      <c r="E73" s="105">
        <v>1911</v>
      </c>
      <c r="F73" s="105">
        <v>1912</v>
      </c>
      <c r="G73" s="105">
        <v>1913</v>
      </c>
      <c r="H73" s="105">
        <v>1914</v>
      </c>
      <c r="I73" s="105">
        <v>1915</v>
      </c>
      <c r="J73" s="105">
        <v>1916</v>
      </c>
      <c r="K73" s="105">
        <v>1917</v>
      </c>
      <c r="L73" s="105">
        <v>1918</v>
      </c>
      <c r="M73" s="105">
        <v>1919</v>
      </c>
      <c r="N73" s="105">
        <v>1920</v>
      </c>
      <c r="O73" s="105">
        <v>1921</v>
      </c>
      <c r="P73" s="105">
        <v>1922</v>
      </c>
      <c r="Q73" s="105">
        <v>1923</v>
      </c>
      <c r="R73" s="86">
        <v>1924</v>
      </c>
      <c r="S73" s="86">
        <v>1925</v>
      </c>
      <c r="T73" s="86">
        <v>1926</v>
      </c>
      <c r="U73" s="86">
        <v>1927</v>
      </c>
      <c r="V73" s="86">
        <v>1928</v>
      </c>
      <c r="W73" s="86">
        <v>1929</v>
      </c>
      <c r="X73" s="86">
        <v>1930</v>
      </c>
      <c r="Y73" s="86">
        <v>1931</v>
      </c>
      <c r="Z73" s="86">
        <v>1932</v>
      </c>
      <c r="AA73" s="86">
        <v>1933</v>
      </c>
      <c r="AB73" s="86">
        <v>1934</v>
      </c>
      <c r="AC73" s="87">
        <v>1935</v>
      </c>
      <c r="AD73" s="111">
        <v>1936</v>
      </c>
    </row>
    <row r="74" spans="1:30" s="102" customFormat="1">
      <c r="A74" s="138" t="s">
        <v>927</v>
      </c>
      <c r="G74" s="102" t="s">
        <v>1117</v>
      </c>
      <c r="H74" s="102" t="s">
        <v>1118</v>
      </c>
      <c r="I74" s="102" t="s">
        <v>1119</v>
      </c>
      <c r="J74" s="102" t="s">
        <v>1121</v>
      </c>
      <c r="K74" s="95" t="s">
        <v>956</v>
      </c>
      <c r="L74" s="102" t="s">
        <v>949</v>
      </c>
      <c r="M74" s="102" t="s">
        <v>950</v>
      </c>
      <c r="N74" s="102" t="s">
        <v>947</v>
      </c>
      <c r="O74" s="98" t="s">
        <v>962</v>
      </c>
      <c r="P74" s="102" t="s">
        <v>964</v>
      </c>
      <c r="Q74" s="77" t="s">
        <v>1009</v>
      </c>
      <c r="R74" s="77" t="s">
        <v>1010</v>
      </c>
      <c r="S74" s="77" t="s">
        <v>1011</v>
      </c>
      <c r="T74" s="77" t="s">
        <v>1012</v>
      </c>
      <c r="U74" s="77" t="s">
        <v>1013</v>
      </c>
      <c r="V74" s="77" t="s">
        <v>1014</v>
      </c>
      <c r="W74" s="77" t="s">
        <v>1015</v>
      </c>
      <c r="X74" s="77" t="s">
        <v>1016</v>
      </c>
      <c r="Y74" s="77" t="s">
        <v>1017</v>
      </c>
      <c r="Z74" s="77" t="s">
        <v>1018</v>
      </c>
      <c r="AA74" s="77" t="s">
        <v>1019</v>
      </c>
      <c r="AB74" s="77" t="s">
        <v>1020</v>
      </c>
      <c r="AC74" s="77" t="s">
        <v>1021</v>
      </c>
      <c r="AD74" s="77" t="s">
        <v>1022</v>
      </c>
    </row>
    <row r="75" spans="1:30" s="96" customFormat="1" ht="16.5" thickBot="1">
      <c r="A75" s="139" t="s">
        <v>915</v>
      </c>
      <c r="G75" s="96" t="s">
        <v>941</v>
      </c>
      <c r="H75" s="96" t="s">
        <v>941</v>
      </c>
      <c r="I75" s="96" t="s">
        <v>941</v>
      </c>
      <c r="J75" s="96" t="s">
        <v>941</v>
      </c>
      <c r="K75" s="96" t="s">
        <v>941</v>
      </c>
      <c r="L75" s="96" t="s">
        <v>941</v>
      </c>
      <c r="M75" s="96" t="s">
        <v>941</v>
      </c>
      <c r="N75" s="96" t="s">
        <v>961</v>
      </c>
      <c r="O75" s="96" t="s">
        <v>961</v>
      </c>
      <c r="P75" s="96" t="s">
        <v>961</v>
      </c>
      <c r="Q75" s="96" t="s">
        <v>961</v>
      </c>
      <c r="R75" s="96" t="s">
        <v>961</v>
      </c>
      <c r="S75" s="96" t="s">
        <v>961</v>
      </c>
      <c r="T75" s="96" t="s">
        <v>966</v>
      </c>
      <c r="U75" s="96" t="s">
        <v>966</v>
      </c>
      <c r="V75" s="96" t="s">
        <v>972</v>
      </c>
      <c r="W75" s="96" t="s">
        <v>974</v>
      </c>
      <c r="X75" s="96" t="s">
        <v>976</v>
      </c>
      <c r="Y75" s="96" t="s">
        <v>978</v>
      </c>
      <c r="Z75" s="96" t="s">
        <v>980</v>
      </c>
      <c r="AA75" s="96" t="s">
        <v>983</v>
      </c>
      <c r="AB75" s="96" t="s">
        <v>983</v>
      </c>
      <c r="AC75" s="96" t="s">
        <v>985</v>
      </c>
      <c r="AD75" s="96" t="s">
        <v>983</v>
      </c>
    </row>
    <row r="76" spans="1:30">
      <c r="A76" s="144" t="s">
        <v>940</v>
      </c>
    </row>
    <row r="77" spans="1:30">
      <c r="A77" s="97" t="s">
        <v>942</v>
      </c>
      <c r="G77" s="5" t="s">
        <v>943</v>
      </c>
      <c r="H77" s="5" t="s">
        <v>943</v>
      </c>
      <c r="I77" s="5" t="s">
        <v>943</v>
      </c>
      <c r="J77" s="27" t="s">
        <v>943</v>
      </c>
      <c r="K77" t="s">
        <v>943</v>
      </c>
      <c r="L77" t="s">
        <v>943</v>
      </c>
      <c r="M77" t="s">
        <v>943</v>
      </c>
      <c r="N77" s="31" t="s">
        <v>943</v>
      </c>
      <c r="O77" s="31" t="s">
        <v>943</v>
      </c>
      <c r="P77" s="31" t="s">
        <v>943</v>
      </c>
      <c r="Q77" s="31" t="s">
        <v>943</v>
      </c>
      <c r="R77" s="31" t="s">
        <v>943</v>
      </c>
      <c r="S77" s="31" t="s">
        <v>943</v>
      </c>
      <c r="T77" s="31" t="s">
        <v>943</v>
      </c>
      <c r="U77" s="31" t="s">
        <v>943</v>
      </c>
      <c r="V77" s="31" t="s">
        <v>943</v>
      </c>
      <c r="W77" s="31" t="s">
        <v>943</v>
      </c>
      <c r="X77" s="31" t="s">
        <v>943</v>
      </c>
      <c r="Y77" s="31" t="s">
        <v>943</v>
      </c>
      <c r="Z77" s="31" t="s">
        <v>943</v>
      </c>
      <c r="AA77" s="31" t="s">
        <v>943</v>
      </c>
      <c r="AB77" s="31" t="s">
        <v>943</v>
      </c>
      <c r="AC77" s="31" t="s">
        <v>943</v>
      </c>
      <c r="AD77" s="31" t="s">
        <v>943</v>
      </c>
    </row>
    <row r="78" spans="1:30">
      <c r="A78" s="97" t="s">
        <v>944</v>
      </c>
      <c r="G78" s="98" t="s">
        <v>945</v>
      </c>
      <c r="H78" s="98" t="s">
        <v>945</v>
      </c>
      <c r="I78" s="98" t="s">
        <v>945</v>
      </c>
      <c r="J78" s="27" t="s">
        <v>945</v>
      </c>
      <c r="K78" s="98" t="s">
        <v>945</v>
      </c>
      <c r="L78" s="98" t="s">
        <v>945</v>
      </c>
      <c r="M78" s="98" t="s">
        <v>945</v>
      </c>
      <c r="N78" s="27" t="s">
        <v>945</v>
      </c>
      <c r="O78" s="27" t="s">
        <v>945</v>
      </c>
      <c r="P78" s="27" t="s">
        <v>945</v>
      </c>
      <c r="Q78" s="27" t="s">
        <v>945</v>
      </c>
      <c r="R78" s="27" t="s">
        <v>945</v>
      </c>
      <c r="S78" s="27" t="s">
        <v>945</v>
      </c>
      <c r="T78" s="27" t="s">
        <v>945</v>
      </c>
      <c r="U78" s="27" t="s">
        <v>945</v>
      </c>
      <c r="V78" s="27" t="s">
        <v>945</v>
      </c>
      <c r="W78" s="27" t="s">
        <v>945</v>
      </c>
      <c r="X78" s="27" t="s">
        <v>945</v>
      </c>
      <c r="Y78" s="27" t="s">
        <v>945</v>
      </c>
      <c r="Z78" s="27" t="s">
        <v>945</v>
      </c>
      <c r="AA78" s="27" t="s">
        <v>945</v>
      </c>
      <c r="AB78" s="27" t="s">
        <v>945</v>
      </c>
      <c r="AC78" s="27" t="s">
        <v>945</v>
      </c>
      <c r="AD78" s="27" t="s">
        <v>945</v>
      </c>
    </row>
    <row r="79" spans="1:30">
      <c r="A79" s="97" t="s">
        <v>1034</v>
      </c>
      <c r="G79" s="179">
        <v>1000000</v>
      </c>
      <c r="H79" s="179">
        <v>1000000</v>
      </c>
      <c r="I79" s="179">
        <v>1000000</v>
      </c>
      <c r="J79" s="180" t="s">
        <v>1120</v>
      </c>
      <c r="K79" s="121">
        <v>1000000</v>
      </c>
      <c r="L79" s="121">
        <v>1000000</v>
      </c>
      <c r="M79" s="121">
        <v>1500000</v>
      </c>
      <c r="N79" s="121">
        <v>2000000</v>
      </c>
      <c r="O79" s="121">
        <v>2000000</v>
      </c>
      <c r="P79" s="121">
        <v>2000000</v>
      </c>
      <c r="Q79" s="121">
        <v>2000000</v>
      </c>
      <c r="R79" s="121">
        <v>2000000</v>
      </c>
      <c r="S79" s="121">
        <v>2000000</v>
      </c>
      <c r="T79" s="121">
        <v>2000000</v>
      </c>
      <c r="U79" s="121">
        <v>2000000</v>
      </c>
      <c r="V79" s="121">
        <v>2000000</v>
      </c>
      <c r="W79" s="121">
        <v>2000000</v>
      </c>
      <c r="X79" s="121">
        <v>2000000</v>
      </c>
      <c r="Y79" s="121">
        <v>2000000</v>
      </c>
      <c r="Z79" s="121">
        <v>2000000</v>
      </c>
      <c r="AA79" s="121">
        <v>2000000</v>
      </c>
      <c r="AB79" s="121">
        <v>2000000</v>
      </c>
      <c r="AC79" s="121">
        <v>2000000</v>
      </c>
      <c r="AD79" s="121">
        <v>2000000</v>
      </c>
    </row>
    <row r="80" spans="1:30">
      <c r="A80" s="97" t="s">
        <v>1035</v>
      </c>
      <c r="G80" s="5" t="s">
        <v>1116</v>
      </c>
      <c r="H80" s="5" t="s">
        <v>1116</v>
      </c>
      <c r="I80" s="5" t="s">
        <v>1116</v>
      </c>
      <c r="J80" s="27" t="s">
        <v>1116</v>
      </c>
      <c r="K80" s="121">
        <v>1548525</v>
      </c>
      <c r="L80" s="121">
        <v>1548525</v>
      </c>
      <c r="M80" s="121">
        <v>1562500</v>
      </c>
      <c r="N80" s="121">
        <v>2229165</v>
      </c>
      <c r="O80" s="121">
        <v>2229165</v>
      </c>
      <c r="P80" s="121">
        <v>2229165</v>
      </c>
      <c r="Q80" s="121">
        <v>2229165</v>
      </c>
      <c r="R80" s="121">
        <v>2229165</v>
      </c>
      <c r="S80" s="121">
        <v>2229165</v>
      </c>
      <c r="T80" s="121">
        <v>2229165</v>
      </c>
      <c r="U80" s="121">
        <v>2229165</v>
      </c>
      <c r="V80" s="121">
        <v>2229165</v>
      </c>
      <c r="W80" s="121">
        <v>2229165</v>
      </c>
      <c r="X80" s="121">
        <v>2229165</v>
      </c>
      <c r="Y80" s="121">
        <v>2500000</v>
      </c>
      <c r="Z80" s="121">
        <v>2500000</v>
      </c>
      <c r="AA80" s="121">
        <v>2500000</v>
      </c>
      <c r="AB80" s="121">
        <v>2500000</v>
      </c>
      <c r="AC80" s="121">
        <v>2500000</v>
      </c>
      <c r="AD80" s="121">
        <v>2500000</v>
      </c>
    </row>
    <row r="81" spans="1:30">
      <c r="A81" s="97"/>
      <c r="K81" s="12"/>
      <c r="L81" s="12"/>
    </row>
    <row r="82" spans="1:30">
      <c r="A82" s="123" t="s">
        <v>1036</v>
      </c>
      <c r="B82" s="72">
        <f>+B79*B87</f>
        <v>0</v>
      </c>
      <c r="C82" s="72">
        <f t="shared" ref="C82:AD82" si="10">+C79*C87</f>
        <v>0</v>
      </c>
      <c r="D82" s="72">
        <f t="shared" si="10"/>
        <v>0</v>
      </c>
      <c r="E82" s="72">
        <f t="shared" si="10"/>
        <v>0</v>
      </c>
      <c r="F82" s="72">
        <f t="shared" si="10"/>
        <v>0</v>
      </c>
      <c r="G82" s="72">
        <f t="shared" si="10"/>
        <v>15000000</v>
      </c>
      <c r="H82" s="72">
        <f t="shared" si="10"/>
        <v>15000000</v>
      </c>
      <c r="I82" s="72">
        <f t="shared" si="10"/>
        <v>15000000</v>
      </c>
      <c r="J82" s="72" t="e">
        <f t="shared" si="10"/>
        <v>#VALUE!</v>
      </c>
      <c r="K82" s="72">
        <f t="shared" si="10"/>
        <v>15000000</v>
      </c>
      <c r="L82" s="72">
        <f t="shared" si="10"/>
        <v>13317708.333333334</v>
      </c>
      <c r="M82" s="72">
        <f t="shared" si="10"/>
        <v>15015625</v>
      </c>
      <c r="N82" s="72">
        <f t="shared" si="10"/>
        <v>27375000</v>
      </c>
      <c r="O82" s="72">
        <f t="shared" si="10"/>
        <v>30000000</v>
      </c>
      <c r="P82" s="72">
        <f t="shared" si="10"/>
        <v>30125000</v>
      </c>
      <c r="Q82" s="72">
        <f t="shared" si="10"/>
        <v>27937500</v>
      </c>
      <c r="R82" s="72">
        <f t="shared" si="10"/>
        <v>26375000</v>
      </c>
      <c r="S82" s="72">
        <f t="shared" si="10"/>
        <v>26562500</v>
      </c>
      <c r="T82" s="72">
        <f t="shared" si="10"/>
        <v>27125000</v>
      </c>
      <c r="U82" s="72">
        <f t="shared" si="10"/>
        <v>26812500</v>
      </c>
      <c r="V82" s="72">
        <f t="shared" si="10"/>
        <v>26666660</v>
      </c>
      <c r="W82" s="72">
        <f t="shared" si="10"/>
        <v>26666660</v>
      </c>
      <c r="X82" s="72">
        <f t="shared" si="10"/>
        <v>26666660</v>
      </c>
      <c r="Y82" s="72">
        <f t="shared" si="10"/>
        <v>26666660</v>
      </c>
      <c r="Z82" s="72">
        <f t="shared" si="10"/>
        <v>26666660</v>
      </c>
      <c r="AA82" s="72">
        <f t="shared" si="10"/>
        <v>26666660</v>
      </c>
      <c r="AB82" s="72">
        <f t="shared" si="10"/>
        <v>26666660</v>
      </c>
      <c r="AC82" s="72">
        <f t="shared" si="10"/>
        <v>26666660</v>
      </c>
      <c r="AD82" s="72">
        <f t="shared" si="10"/>
        <v>26666660</v>
      </c>
    </row>
    <row r="83" spans="1:30">
      <c r="A83" s="123" t="s">
        <v>1037</v>
      </c>
      <c r="B83" s="72">
        <f>+B80*B87</f>
        <v>0</v>
      </c>
      <c r="C83" s="72">
        <f t="shared" ref="C83:AD83" si="11">+C80*C87</f>
        <v>0</v>
      </c>
      <c r="D83" s="72">
        <f t="shared" si="11"/>
        <v>0</v>
      </c>
      <c r="E83" s="72">
        <f t="shared" si="11"/>
        <v>0</v>
      </c>
      <c r="F83" s="72">
        <f t="shared" si="11"/>
        <v>0</v>
      </c>
      <c r="G83" s="72" t="e">
        <f t="shared" si="11"/>
        <v>#VALUE!</v>
      </c>
      <c r="H83" s="72" t="e">
        <f t="shared" si="11"/>
        <v>#VALUE!</v>
      </c>
      <c r="I83" s="72" t="e">
        <f t="shared" si="11"/>
        <v>#VALUE!</v>
      </c>
      <c r="J83" s="72" t="e">
        <f t="shared" si="11"/>
        <v>#VALUE!</v>
      </c>
      <c r="K83" s="72">
        <f t="shared" si="11"/>
        <v>23227875</v>
      </c>
      <c r="L83" s="72">
        <f t="shared" si="11"/>
        <v>20622804.296875</v>
      </c>
      <c r="M83" s="72">
        <f t="shared" si="11"/>
        <v>15641276.041666666</v>
      </c>
      <c r="N83" s="72">
        <f t="shared" si="11"/>
        <v>30511695.9375</v>
      </c>
      <c r="O83" s="72">
        <f t="shared" si="11"/>
        <v>33437475</v>
      </c>
      <c r="P83" s="72">
        <f t="shared" si="11"/>
        <v>33576797.8125</v>
      </c>
      <c r="Q83" s="72">
        <f t="shared" si="11"/>
        <v>31138648.59375</v>
      </c>
      <c r="R83" s="72">
        <f t="shared" si="11"/>
        <v>29397113.4375</v>
      </c>
      <c r="S83" s="72">
        <f t="shared" si="11"/>
        <v>29606097.65625</v>
      </c>
      <c r="T83" s="72">
        <f t="shared" si="11"/>
        <v>30233050.3125</v>
      </c>
      <c r="U83" s="72">
        <f t="shared" si="11"/>
        <v>29884743.28125</v>
      </c>
      <c r="V83" s="72">
        <f t="shared" si="11"/>
        <v>29722192.569449998</v>
      </c>
      <c r="W83" s="72">
        <f t="shared" si="11"/>
        <v>29722192.569449998</v>
      </c>
      <c r="X83" s="72">
        <f t="shared" si="11"/>
        <v>29722192.569449998</v>
      </c>
      <c r="Y83" s="72">
        <f t="shared" si="11"/>
        <v>33333325</v>
      </c>
      <c r="Z83" s="72">
        <f t="shared" si="11"/>
        <v>33333325</v>
      </c>
      <c r="AA83" s="72">
        <f t="shared" si="11"/>
        <v>33333325</v>
      </c>
      <c r="AB83" s="72">
        <f t="shared" si="11"/>
        <v>33333325</v>
      </c>
      <c r="AC83" s="72">
        <f t="shared" si="11"/>
        <v>33333325</v>
      </c>
      <c r="AD83" s="72">
        <f t="shared" si="11"/>
        <v>33333325</v>
      </c>
    </row>
    <row r="84" spans="1:30">
      <c r="A84" s="97"/>
      <c r="K84" s="12"/>
      <c r="L84" s="12"/>
    </row>
    <row r="85" spans="1:30">
      <c r="A85" s="97"/>
      <c r="K85" s="12"/>
      <c r="L85" s="12"/>
    </row>
    <row r="86" spans="1:30" ht="16.5" thickBot="1">
      <c r="A86" s="97"/>
      <c r="K86" s="12"/>
    </row>
    <row r="87" spans="1:30" s="118" customFormat="1" ht="16.5" thickBot="1">
      <c r="A87" s="140" t="s">
        <v>1050</v>
      </c>
      <c r="B87" s="117">
        <v>15</v>
      </c>
      <c r="C87" s="117">
        <v>15</v>
      </c>
      <c r="D87" s="117">
        <v>15</v>
      </c>
      <c r="E87" s="117">
        <v>15</v>
      </c>
      <c r="F87" s="117">
        <v>15</v>
      </c>
      <c r="G87" s="117">
        <v>15</v>
      </c>
      <c r="H87" s="117">
        <v>15</v>
      </c>
      <c r="I87" s="117">
        <v>15</v>
      </c>
      <c r="J87" s="117">
        <v>15</v>
      </c>
      <c r="K87" s="117">
        <v>15</v>
      </c>
      <c r="L87" s="117">
        <f t="shared" ref="L87:U87" si="12">+L88+(L89/16)+(L90/192)</f>
        <v>13.317708333333334</v>
      </c>
      <c r="M87" s="117">
        <f t="shared" si="12"/>
        <v>10.010416666666666</v>
      </c>
      <c r="N87" s="117">
        <f t="shared" si="12"/>
        <v>13.6875</v>
      </c>
      <c r="O87" s="117">
        <f t="shared" si="12"/>
        <v>15</v>
      </c>
      <c r="P87" s="117">
        <f t="shared" si="12"/>
        <v>15.0625</v>
      </c>
      <c r="Q87" s="117">
        <f t="shared" si="12"/>
        <v>13.96875</v>
      </c>
      <c r="R87" s="117">
        <f t="shared" si="12"/>
        <v>13.1875</v>
      </c>
      <c r="S87" s="117">
        <f t="shared" si="12"/>
        <v>13.28125</v>
      </c>
      <c r="T87" s="117">
        <f t="shared" si="12"/>
        <v>13.5625</v>
      </c>
      <c r="U87" s="117">
        <f t="shared" si="12"/>
        <v>13.40625</v>
      </c>
      <c r="V87" s="117">
        <v>13.33333</v>
      </c>
      <c r="W87" s="117">
        <v>13.33333</v>
      </c>
      <c r="X87" s="117">
        <v>13.33333</v>
      </c>
      <c r="Y87" s="117">
        <v>13.33333</v>
      </c>
      <c r="Z87" s="117">
        <v>13.33333</v>
      </c>
      <c r="AA87" s="117">
        <v>13.33333</v>
      </c>
      <c r="AB87" s="117">
        <v>13.33333</v>
      </c>
      <c r="AC87" s="117">
        <v>13.33333</v>
      </c>
      <c r="AD87" s="117">
        <v>13.33333</v>
      </c>
    </row>
    <row r="88" spans="1:30">
      <c r="A88" s="97" t="s">
        <v>1026</v>
      </c>
      <c r="F88" s="12"/>
      <c r="L88" s="19">
        <v>13</v>
      </c>
      <c r="M88" s="19">
        <v>10</v>
      </c>
      <c r="N88" s="19">
        <v>13</v>
      </c>
      <c r="O88" s="19">
        <v>15</v>
      </c>
      <c r="P88" s="19">
        <v>15</v>
      </c>
      <c r="Q88" s="19">
        <v>13</v>
      </c>
      <c r="R88" s="19">
        <v>13</v>
      </c>
      <c r="S88" s="19">
        <v>13</v>
      </c>
      <c r="T88" s="19">
        <v>13</v>
      </c>
      <c r="U88" s="19">
        <v>13</v>
      </c>
    </row>
    <row r="89" spans="1:30">
      <c r="A89" s="97" t="s">
        <v>1027</v>
      </c>
      <c r="F89" s="12"/>
      <c r="L89" s="19">
        <v>5</v>
      </c>
      <c r="M89" s="19">
        <v>0</v>
      </c>
      <c r="N89" s="19">
        <v>11</v>
      </c>
      <c r="O89" s="19">
        <v>0</v>
      </c>
      <c r="P89" s="19">
        <v>1</v>
      </c>
      <c r="Q89" s="19">
        <v>15</v>
      </c>
      <c r="R89" s="19">
        <v>3</v>
      </c>
      <c r="S89" s="19">
        <v>4</v>
      </c>
      <c r="T89" s="19">
        <v>9</v>
      </c>
      <c r="U89" s="19">
        <v>6</v>
      </c>
    </row>
    <row r="90" spans="1:30">
      <c r="A90" s="97" t="s">
        <v>1028</v>
      </c>
      <c r="F90" s="12"/>
      <c r="L90" s="19">
        <v>1</v>
      </c>
      <c r="M90" s="19">
        <v>2</v>
      </c>
      <c r="N90" s="19">
        <v>0</v>
      </c>
      <c r="O90" s="19">
        <v>0</v>
      </c>
      <c r="P90" s="19">
        <v>0</v>
      </c>
      <c r="Q90" s="19">
        <v>6</v>
      </c>
      <c r="R90" s="19">
        <v>0</v>
      </c>
      <c r="S90" s="19">
        <v>6</v>
      </c>
      <c r="T90" s="19">
        <v>0</v>
      </c>
      <c r="U90" s="19">
        <v>6</v>
      </c>
    </row>
    <row r="91" spans="1:30" ht="16.5" thickBot="1">
      <c r="A91" s="97"/>
      <c r="F91" s="12"/>
      <c r="L91" s="19"/>
      <c r="M91" s="19"/>
      <c r="N91" s="19"/>
      <c r="O91" s="19"/>
      <c r="P91" s="19"/>
      <c r="Q91" s="19"/>
      <c r="R91" s="19"/>
      <c r="S91" s="19"/>
      <c r="T91" s="19"/>
      <c r="U91" s="19"/>
    </row>
    <row r="92" spans="1:30" s="118" customFormat="1" ht="16.5" thickBot="1">
      <c r="A92" s="140" t="s">
        <v>1049</v>
      </c>
      <c r="B92" s="117">
        <v>15</v>
      </c>
      <c r="C92" s="117">
        <v>15</v>
      </c>
      <c r="D92" s="117">
        <v>15</v>
      </c>
      <c r="E92" s="117">
        <v>15</v>
      </c>
      <c r="F92" s="117">
        <v>15</v>
      </c>
      <c r="G92" s="117">
        <v>15</v>
      </c>
      <c r="H92" s="117">
        <v>15</v>
      </c>
      <c r="I92" s="117">
        <v>15</v>
      </c>
      <c r="J92" s="117">
        <v>15</v>
      </c>
      <c r="K92" s="117">
        <v>15</v>
      </c>
      <c r="L92" s="117">
        <v>13.3177</v>
      </c>
      <c r="M92" s="117">
        <f t="shared" ref="M92" si="13">+M93+(M94/16)+(M95/192)</f>
        <v>10.010416666666666</v>
      </c>
      <c r="N92" s="147">
        <f>AVERAGE('Balance Sheet Monthly Data'!EL157:EW157)</f>
        <v>10.565104166666666</v>
      </c>
      <c r="O92" s="147">
        <f>AVERAGE('Balance Sheet Monthly Data'!EX157:FI157)</f>
        <v>14.796875</v>
      </c>
      <c r="P92" s="147">
        <f>AVERAGE('Balance Sheet Monthly Data'!FJ157:FU157)</f>
        <v>15.385416666666666</v>
      </c>
      <c r="Q92" s="147">
        <f>AVERAGE('Balance Sheet Monthly Data'!FV157:GG157)</f>
        <v>14.760416666666666</v>
      </c>
      <c r="R92" s="147">
        <f>AVERAGE('Balance Sheet Monthly Data'!GH157:GS157)</f>
        <v>13.981770833333334</v>
      </c>
      <c r="S92" s="147">
        <f>AVERAGE('Balance Sheet Monthly Data'!GT157:HE157)</f>
        <v>13.375</v>
      </c>
      <c r="T92" s="147">
        <f>AVERAGE('Balance Sheet Monthly Data'!HF157:HQ157)</f>
        <v>13.471354166666666</v>
      </c>
      <c r="U92" s="147">
        <f>AVERAGE('Balance Sheet Monthly Data'!HR157:IC157)</f>
        <v>13.471354166666666</v>
      </c>
      <c r="V92" s="117">
        <v>13.33333</v>
      </c>
      <c r="W92" s="117">
        <v>13.33333</v>
      </c>
      <c r="X92" s="117">
        <v>13.33333</v>
      </c>
      <c r="Y92" s="117">
        <v>13.33333</v>
      </c>
      <c r="Z92" s="117">
        <v>13.33333</v>
      </c>
      <c r="AA92" s="117">
        <v>13.33333</v>
      </c>
      <c r="AB92" s="117">
        <v>13.33333</v>
      </c>
      <c r="AC92" s="117">
        <v>13.33333</v>
      </c>
      <c r="AD92" s="117">
        <v>13.33333</v>
      </c>
    </row>
    <row r="93" spans="1:30">
      <c r="A93" s="97" t="s">
        <v>1026</v>
      </c>
      <c r="F93" s="12"/>
      <c r="L93" s="32">
        <v>13</v>
      </c>
      <c r="M93" s="19">
        <v>10</v>
      </c>
      <c r="N93" s="19"/>
      <c r="O93" s="19"/>
      <c r="P93" s="19"/>
      <c r="Q93" s="19"/>
      <c r="R93" s="19"/>
      <c r="S93" s="19"/>
      <c r="T93" s="19"/>
      <c r="U93" s="19"/>
    </row>
    <row r="94" spans="1:30">
      <c r="A94" s="97" t="s">
        <v>1027</v>
      </c>
      <c r="F94" s="12"/>
      <c r="L94" s="32">
        <v>5</v>
      </c>
      <c r="M94" s="19">
        <v>0</v>
      </c>
      <c r="N94" s="19"/>
      <c r="O94" s="19"/>
      <c r="P94" s="19"/>
      <c r="Q94" s="19"/>
      <c r="R94" s="19"/>
      <c r="S94" s="19"/>
      <c r="T94" s="19"/>
      <c r="U94" s="19"/>
    </row>
    <row r="95" spans="1:30">
      <c r="A95" s="97" t="s">
        <v>1028</v>
      </c>
      <c r="F95" s="12"/>
      <c r="L95" s="32">
        <v>1</v>
      </c>
      <c r="M95" s="19">
        <v>2</v>
      </c>
    </row>
    <row r="97" spans="1:30" ht="16.5" thickBot="1"/>
    <row r="98" spans="1:30">
      <c r="A98" s="46" t="s">
        <v>1123</v>
      </c>
      <c r="B98" s="105">
        <v>1908</v>
      </c>
      <c r="C98" s="105">
        <v>1909</v>
      </c>
      <c r="D98" s="105">
        <v>1910</v>
      </c>
      <c r="E98" s="105">
        <v>1911</v>
      </c>
      <c r="F98" s="105">
        <v>1912</v>
      </c>
      <c r="G98" s="105">
        <v>1913</v>
      </c>
      <c r="H98" s="105">
        <v>1914</v>
      </c>
      <c r="I98" s="105">
        <v>1915</v>
      </c>
      <c r="J98" s="105">
        <v>1916</v>
      </c>
      <c r="K98" s="105">
        <v>1917</v>
      </c>
      <c r="L98" s="105">
        <v>1918</v>
      </c>
      <c r="M98" s="105">
        <v>1919</v>
      </c>
      <c r="N98" s="105">
        <v>1920</v>
      </c>
      <c r="O98" s="105">
        <v>1921</v>
      </c>
      <c r="P98" s="105">
        <v>1922</v>
      </c>
      <c r="Q98" s="105">
        <v>1923</v>
      </c>
      <c r="R98" s="86">
        <v>1924</v>
      </c>
      <c r="S98" s="86">
        <v>1925</v>
      </c>
      <c r="T98" s="86">
        <v>1926</v>
      </c>
      <c r="U98" s="86">
        <v>1927</v>
      </c>
      <c r="V98" s="86">
        <v>1928</v>
      </c>
      <c r="W98" s="86">
        <v>1929</v>
      </c>
      <c r="X98" s="86">
        <v>1930</v>
      </c>
      <c r="Y98" s="86">
        <v>1931</v>
      </c>
      <c r="Z98" s="86">
        <v>1932</v>
      </c>
      <c r="AA98" s="86">
        <v>1933</v>
      </c>
      <c r="AB98" s="86">
        <v>1934</v>
      </c>
      <c r="AC98" s="87">
        <v>1935</v>
      </c>
      <c r="AD98" s="111">
        <v>1936</v>
      </c>
    </row>
    <row r="99" spans="1:30" s="201" customFormat="1" ht="15" customHeight="1">
      <c r="A99" s="198" t="s">
        <v>1146</v>
      </c>
      <c r="B99" s="202">
        <f>+B15-B11</f>
        <v>120000</v>
      </c>
      <c r="C99" s="202">
        <f>+C15-C11</f>
        <v>255000</v>
      </c>
      <c r="D99" s="202">
        <f t="shared" ref="D99:AC99" si="14">+D15-D11</f>
        <v>600000</v>
      </c>
      <c r="E99" s="202">
        <f t="shared" si="14"/>
        <v>195000</v>
      </c>
      <c r="F99" s="202">
        <f t="shared" si="14"/>
        <v>75000</v>
      </c>
      <c r="G99" s="202">
        <f t="shared" si="14"/>
        <v>-810000</v>
      </c>
      <c r="H99" s="202">
        <f t="shared" si="14"/>
        <v>780000</v>
      </c>
      <c r="I99" s="202">
        <f t="shared" si="14"/>
        <v>-195000</v>
      </c>
      <c r="J99" s="202">
        <f t="shared" si="14"/>
        <v>-3120000</v>
      </c>
      <c r="K99" s="202">
        <f t="shared" si="14"/>
        <v>1335000</v>
      </c>
      <c r="L99" s="202">
        <f t="shared" si="14"/>
        <v>-3089706.3999999985</v>
      </c>
      <c r="M99" s="202">
        <f t="shared" si="14"/>
        <v>5105312.5</v>
      </c>
      <c r="N99" s="202">
        <f t="shared" si="14"/>
        <v>2884273.4375</v>
      </c>
      <c r="O99" s="202">
        <f t="shared" si="14"/>
        <v>221953.125</v>
      </c>
      <c r="P99" s="202">
        <f t="shared" si="14"/>
        <v>2061645.8333333358</v>
      </c>
      <c r="Q99" s="202">
        <f t="shared" si="14"/>
        <v>4974260.4166666679</v>
      </c>
      <c r="R99" s="202">
        <f t="shared" si="14"/>
        <v>782979.16666666791</v>
      </c>
      <c r="S99" s="202">
        <f t="shared" si="14"/>
        <v>2621500</v>
      </c>
      <c r="T99" s="202">
        <f t="shared" si="14"/>
        <v>-646625</v>
      </c>
      <c r="U99" s="202">
        <f t="shared" si="14"/>
        <v>767867.1875</v>
      </c>
      <c r="V99" s="202">
        <f t="shared" si="14"/>
        <v>746666.48000000045</v>
      </c>
      <c r="W99" s="202">
        <f t="shared" si="14"/>
        <v>786666.46999999881</v>
      </c>
      <c r="X99" s="202">
        <f t="shared" si="14"/>
        <v>426666.55999999866</v>
      </c>
      <c r="Y99" s="202">
        <f t="shared" si="14"/>
        <v>533333.20000000112</v>
      </c>
      <c r="Z99" s="202">
        <f t="shared" si="14"/>
        <v>-466666.54999999888</v>
      </c>
      <c r="AA99" s="202">
        <f t="shared" si="14"/>
        <v>293333.26000000164</v>
      </c>
      <c r="AB99" s="202">
        <f t="shared" si="14"/>
        <v>-39999.990000000224</v>
      </c>
      <c r="AC99" s="202">
        <f t="shared" si="14"/>
        <v>-759999.81000000052</v>
      </c>
      <c r="AD99" s="202"/>
    </row>
    <row r="100" spans="1:30" s="201" customFormat="1" ht="15" customHeight="1">
      <c r="A100" s="198" t="s">
        <v>1100</v>
      </c>
      <c r="B100" s="199" t="s">
        <v>1083</v>
      </c>
      <c r="C100" s="199">
        <v>255000</v>
      </c>
      <c r="D100" s="200">
        <v>0</v>
      </c>
      <c r="E100" s="199">
        <v>322395</v>
      </c>
      <c r="F100" s="199">
        <v>499525</v>
      </c>
      <c r="G100" s="199">
        <v>-150000</v>
      </c>
      <c r="H100" s="199">
        <v>-232700</v>
      </c>
      <c r="I100" s="199">
        <v>98000</v>
      </c>
      <c r="J100" s="199">
        <v>323495</v>
      </c>
      <c r="K100" s="200">
        <v>0</v>
      </c>
      <c r="L100" s="200">
        <v>1698570</v>
      </c>
      <c r="M100" s="199">
        <v>-801359.52083333349</v>
      </c>
      <c r="N100" s="199">
        <v>872079.14583333349</v>
      </c>
      <c r="O100" s="199">
        <v>728280.375</v>
      </c>
      <c r="P100" s="199">
        <v>460402.04166666698</v>
      </c>
      <c r="Q100" s="199">
        <v>169547.95833333302</v>
      </c>
      <c r="R100" s="199">
        <v>-336578.16666666698</v>
      </c>
      <c r="S100" s="199">
        <v>-910857.66666666651</v>
      </c>
      <c r="T100" s="199">
        <v>-610652.16666666651</v>
      </c>
      <c r="U100" s="199">
        <v>-328385.66796875</v>
      </c>
      <c r="V100" s="199">
        <v>180848.66796875</v>
      </c>
      <c r="W100" s="199">
        <v>314000</v>
      </c>
      <c r="X100" s="199">
        <v>-518000</v>
      </c>
      <c r="Y100" s="199">
        <v>282000</v>
      </c>
      <c r="Z100" s="199">
        <v>-69764</v>
      </c>
      <c r="AA100" s="199">
        <v>-528000</v>
      </c>
      <c r="AB100" s="199">
        <v>970949</v>
      </c>
      <c r="AC100" s="199">
        <v>-789265</v>
      </c>
    </row>
    <row r="102" spans="1:30">
      <c r="A102" s="110" t="s">
        <v>1147</v>
      </c>
      <c r="B102" s="203">
        <v>550000</v>
      </c>
      <c r="C102" s="203">
        <v>805000</v>
      </c>
      <c r="D102" s="203">
        <v>805000</v>
      </c>
      <c r="E102" s="204">
        <v>1127395</v>
      </c>
      <c r="F102" s="204">
        <v>1626920</v>
      </c>
      <c r="G102" s="204">
        <v>1476920</v>
      </c>
      <c r="H102" s="204">
        <v>1244220</v>
      </c>
      <c r="I102" s="204">
        <v>1342220</v>
      </c>
      <c r="J102" s="204">
        <v>1665715</v>
      </c>
      <c r="K102" s="204">
        <v>1665715</v>
      </c>
      <c r="L102" s="204">
        <v>3175490</v>
      </c>
      <c r="M102" s="203">
        <v>2374130.4791666665</v>
      </c>
      <c r="N102" s="203">
        <v>3246209.625</v>
      </c>
      <c r="O102" s="203">
        <v>3974490</v>
      </c>
      <c r="P102" s="204">
        <v>4434892.041666667</v>
      </c>
      <c r="Q102" s="204">
        <v>4604440</v>
      </c>
      <c r="R102" s="204">
        <v>4267861.833333333</v>
      </c>
      <c r="S102" s="204">
        <v>3357004.1666666665</v>
      </c>
      <c r="T102" s="204">
        <v>2746352</v>
      </c>
      <c r="U102" s="204">
        <v>2417966.33203125</v>
      </c>
      <c r="V102" s="204">
        <v>2598815</v>
      </c>
      <c r="W102" s="204">
        <v>2912815</v>
      </c>
      <c r="X102" s="204">
        <v>2394815</v>
      </c>
      <c r="Y102" s="204">
        <v>2676815</v>
      </c>
      <c r="Z102" s="204">
        <v>2607051</v>
      </c>
      <c r="AA102" s="204">
        <v>2079051</v>
      </c>
      <c r="AB102" s="204">
        <v>3050000</v>
      </c>
      <c r="AC102" s="204">
        <v>2260735</v>
      </c>
    </row>
    <row r="103" spans="1:30">
      <c r="A103" s="110" t="s">
        <v>1150</v>
      </c>
      <c r="B103" t="s">
        <v>130</v>
      </c>
      <c r="C103" t="s">
        <v>130</v>
      </c>
      <c r="D103" t="s">
        <v>130</v>
      </c>
      <c r="E103" t="s">
        <v>130</v>
      </c>
      <c r="F103" t="s">
        <v>130</v>
      </c>
      <c r="G103" s="205">
        <v>98985</v>
      </c>
      <c r="H103" s="205">
        <v>91950</v>
      </c>
      <c r="I103" s="205">
        <v>76455</v>
      </c>
      <c r="J103" s="205">
        <v>83685</v>
      </c>
      <c r="K103" s="205">
        <v>91512</v>
      </c>
      <c r="L103" s="205">
        <v>103676</v>
      </c>
      <c r="M103" s="205">
        <v>119545</v>
      </c>
      <c r="N103" s="205">
        <v>106905</v>
      </c>
      <c r="O103" s="205">
        <v>123781</v>
      </c>
      <c r="P103" s="205">
        <v>97571</v>
      </c>
      <c r="Q103" s="205">
        <v>102512</v>
      </c>
      <c r="R103" s="205">
        <v>94595</v>
      </c>
      <c r="S103" s="205">
        <v>86637</v>
      </c>
      <c r="T103" s="205">
        <v>133968</v>
      </c>
      <c r="U103" s="205">
        <v>209898</v>
      </c>
      <c r="V103" s="205">
        <v>390959</v>
      </c>
      <c r="W103" s="205">
        <v>388271</v>
      </c>
      <c r="X103" s="205">
        <v>374669</v>
      </c>
      <c r="Y103" s="205">
        <v>349917</v>
      </c>
      <c r="Z103" s="205">
        <v>465559</v>
      </c>
      <c r="AA103" s="205">
        <v>600346</v>
      </c>
      <c r="AB103" s="205">
        <v>488675</v>
      </c>
      <c r="AC103" s="205">
        <v>532077</v>
      </c>
    </row>
    <row r="104" spans="1:30">
      <c r="A104" s="110" t="s">
        <v>1149</v>
      </c>
      <c r="G104" s="207" t="e">
        <f t="shared" ref="G104:AC104" si="15">+G82+G83</f>
        <v>#VALUE!</v>
      </c>
      <c r="H104" s="207" t="e">
        <f t="shared" si="15"/>
        <v>#VALUE!</v>
      </c>
      <c r="I104" s="207" t="e">
        <f t="shared" si="15"/>
        <v>#VALUE!</v>
      </c>
      <c r="J104" s="207" t="e">
        <f t="shared" si="15"/>
        <v>#VALUE!</v>
      </c>
      <c r="K104" s="207">
        <f t="shared" si="15"/>
        <v>38227875</v>
      </c>
      <c r="L104" s="207">
        <f t="shared" si="15"/>
        <v>33940512.630208336</v>
      </c>
      <c r="M104" s="207">
        <f t="shared" si="15"/>
        <v>30656901.041666664</v>
      </c>
      <c r="N104" s="207">
        <f t="shared" si="15"/>
        <v>57886695.9375</v>
      </c>
      <c r="O104" s="207">
        <f t="shared" si="15"/>
        <v>63437475</v>
      </c>
      <c r="P104" s="207">
        <f t="shared" si="15"/>
        <v>63701797.8125</v>
      </c>
      <c r="Q104" s="207">
        <f t="shared" si="15"/>
        <v>59076148.59375</v>
      </c>
      <c r="R104" s="207">
        <f t="shared" si="15"/>
        <v>55772113.4375</v>
      </c>
      <c r="S104" s="207">
        <f t="shared" si="15"/>
        <v>56168597.65625</v>
      </c>
      <c r="T104" s="207">
        <f t="shared" si="15"/>
        <v>57358050.3125</v>
      </c>
      <c r="U104" s="207">
        <f t="shared" si="15"/>
        <v>56697243.28125</v>
      </c>
      <c r="V104" s="207">
        <f t="shared" si="15"/>
        <v>56388852.569449998</v>
      </c>
      <c r="W104" s="207">
        <f t="shared" si="15"/>
        <v>56388852.569449998</v>
      </c>
      <c r="X104" s="207">
        <f t="shared" si="15"/>
        <v>56388852.569449998</v>
      </c>
      <c r="Y104" s="207">
        <f t="shared" si="15"/>
        <v>59999985</v>
      </c>
      <c r="Z104" s="207">
        <f t="shared" si="15"/>
        <v>59999985</v>
      </c>
      <c r="AA104" s="207">
        <f t="shared" si="15"/>
        <v>59999985</v>
      </c>
      <c r="AB104" s="207">
        <f t="shared" si="15"/>
        <v>59999985</v>
      </c>
      <c r="AC104" s="207">
        <f t="shared" si="15"/>
        <v>59999985</v>
      </c>
    </row>
    <row r="105" spans="1:30">
      <c r="A105" s="24" t="s">
        <v>1148</v>
      </c>
    </row>
    <row r="107" spans="1:30">
      <c r="A107" s="110" t="s">
        <v>1147</v>
      </c>
      <c r="B107" s="203">
        <v>550000</v>
      </c>
      <c r="C107" s="203">
        <v>805000</v>
      </c>
      <c r="D107" s="203">
        <v>805000</v>
      </c>
      <c r="E107" s="204">
        <v>1127395</v>
      </c>
      <c r="F107" s="204">
        <v>1626920</v>
      </c>
      <c r="G107" s="204">
        <v>1476920</v>
      </c>
      <c r="H107" s="204">
        <v>1244220</v>
      </c>
      <c r="I107" s="204">
        <v>1342220</v>
      </c>
      <c r="J107" s="204">
        <v>1665715</v>
      </c>
      <c r="K107" s="204">
        <v>1665715</v>
      </c>
      <c r="L107" s="204">
        <v>3175490</v>
      </c>
      <c r="M107" s="203">
        <v>2374130.4791666665</v>
      </c>
      <c r="N107" s="203">
        <v>3246209.625</v>
      </c>
      <c r="O107" s="203">
        <v>3974490</v>
      </c>
      <c r="P107" s="204">
        <v>4434892.041666667</v>
      </c>
      <c r="Q107" s="204">
        <v>4604440</v>
      </c>
      <c r="R107" s="204">
        <v>4267861.833333333</v>
      </c>
      <c r="S107" s="204">
        <v>3357004.1666666665</v>
      </c>
      <c r="T107" s="204">
        <v>2746352</v>
      </c>
      <c r="U107" s="204">
        <v>2417966.33203125</v>
      </c>
      <c r="V107" s="204">
        <v>2598815</v>
      </c>
      <c r="W107" s="204">
        <v>2912815</v>
      </c>
      <c r="X107" s="204">
        <v>2394815</v>
      </c>
      <c r="Y107" s="204">
        <v>2676815</v>
      </c>
      <c r="Z107" s="204">
        <v>2607051</v>
      </c>
      <c r="AA107" s="204">
        <v>2079051</v>
      </c>
      <c r="AB107" s="204">
        <v>3050000</v>
      </c>
      <c r="AC107" s="204">
        <v>2260735</v>
      </c>
    </row>
    <row r="108" spans="1:30" s="3" customFormat="1">
      <c r="A108" s="91" t="s">
        <v>1155</v>
      </c>
      <c r="B108" s="211" t="e">
        <f>+B102+B103</f>
        <v>#VALUE!</v>
      </c>
      <c r="C108" s="211" t="e">
        <f t="shared" ref="C108:AC108" si="16">+C102+C103</f>
        <v>#VALUE!</v>
      </c>
      <c r="D108" s="211" t="e">
        <f t="shared" si="16"/>
        <v>#VALUE!</v>
      </c>
      <c r="E108" s="211" t="e">
        <f t="shared" si="16"/>
        <v>#VALUE!</v>
      </c>
      <c r="F108" s="211" t="e">
        <f t="shared" si="16"/>
        <v>#VALUE!</v>
      </c>
      <c r="G108" s="211">
        <f t="shared" si="16"/>
        <v>1575905</v>
      </c>
      <c r="H108" s="211">
        <f t="shared" si="16"/>
        <v>1336170</v>
      </c>
      <c r="I108" s="211">
        <f t="shared" si="16"/>
        <v>1418675</v>
      </c>
      <c r="J108" s="211">
        <f t="shared" si="16"/>
        <v>1749400</v>
      </c>
      <c r="K108" s="211">
        <f t="shared" si="16"/>
        <v>1757227</v>
      </c>
      <c r="L108" s="211">
        <f t="shared" si="16"/>
        <v>3279166</v>
      </c>
      <c r="M108" s="211">
        <f t="shared" si="16"/>
        <v>2493675.4791666665</v>
      </c>
      <c r="N108" s="211">
        <f t="shared" si="16"/>
        <v>3353114.625</v>
      </c>
      <c r="O108" s="211">
        <f t="shared" si="16"/>
        <v>4098271</v>
      </c>
      <c r="P108" s="211">
        <f t="shared" si="16"/>
        <v>4532463.041666667</v>
      </c>
      <c r="Q108" s="211">
        <f t="shared" si="16"/>
        <v>4706952</v>
      </c>
      <c r="R108" s="211">
        <f t="shared" si="16"/>
        <v>4362456.833333333</v>
      </c>
      <c r="S108" s="211">
        <f t="shared" si="16"/>
        <v>3443641.1666666665</v>
      </c>
      <c r="T108" s="211">
        <f t="shared" si="16"/>
        <v>2880320</v>
      </c>
      <c r="U108" s="211">
        <f t="shared" si="16"/>
        <v>2627864.33203125</v>
      </c>
      <c r="V108" s="211">
        <f t="shared" si="16"/>
        <v>2989774</v>
      </c>
      <c r="W108" s="211">
        <f t="shared" si="16"/>
        <v>3301086</v>
      </c>
      <c r="X108" s="211">
        <f t="shared" si="16"/>
        <v>2769484</v>
      </c>
      <c r="Y108" s="211">
        <f t="shared" si="16"/>
        <v>3026732</v>
      </c>
      <c r="Z108" s="211">
        <f t="shared" si="16"/>
        <v>3072610</v>
      </c>
      <c r="AA108" s="211">
        <f t="shared" si="16"/>
        <v>2679397</v>
      </c>
      <c r="AB108" s="211">
        <f t="shared" si="16"/>
        <v>3538675</v>
      </c>
      <c r="AC108" s="211">
        <f t="shared" si="16"/>
        <v>2792812</v>
      </c>
    </row>
    <row r="109" spans="1:30" s="3" customFormat="1">
      <c r="A109" s="91" t="s">
        <v>1156</v>
      </c>
      <c r="B109" s="211" t="e">
        <f>+B102+B103+B104</f>
        <v>#VALUE!</v>
      </c>
      <c r="C109" s="211" t="e">
        <f t="shared" ref="C109:AC109" si="17">+C102+C103+C104</f>
        <v>#VALUE!</v>
      </c>
      <c r="D109" s="211" t="e">
        <f t="shared" si="17"/>
        <v>#VALUE!</v>
      </c>
      <c r="E109" s="211" t="e">
        <f t="shared" si="17"/>
        <v>#VALUE!</v>
      </c>
      <c r="F109" s="211" t="e">
        <f t="shared" si="17"/>
        <v>#VALUE!</v>
      </c>
      <c r="G109" s="211" t="e">
        <f t="shared" si="17"/>
        <v>#VALUE!</v>
      </c>
      <c r="H109" s="211" t="e">
        <f t="shared" si="17"/>
        <v>#VALUE!</v>
      </c>
      <c r="I109" s="211" t="e">
        <f t="shared" si="17"/>
        <v>#VALUE!</v>
      </c>
      <c r="J109" s="211" t="e">
        <f t="shared" si="17"/>
        <v>#VALUE!</v>
      </c>
      <c r="K109" s="212">
        <f>+K102+K103+K104</f>
        <v>39985102</v>
      </c>
      <c r="L109" s="209">
        <f t="shared" si="17"/>
        <v>37219678.630208336</v>
      </c>
      <c r="M109" s="213">
        <f t="shared" si="17"/>
        <v>33150576.520833332</v>
      </c>
      <c r="N109" s="213">
        <f t="shared" si="17"/>
        <v>61239810.5625</v>
      </c>
      <c r="O109" s="213">
        <f t="shared" si="17"/>
        <v>67535746</v>
      </c>
      <c r="P109" s="209">
        <f t="shared" si="17"/>
        <v>68234260.854166672</v>
      </c>
      <c r="Q109" s="209">
        <f t="shared" si="17"/>
        <v>63783100.59375</v>
      </c>
      <c r="R109" s="209">
        <f t="shared" si="17"/>
        <v>60134570.270833336</v>
      </c>
      <c r="S109" s="209">
        <f t="shared" si="17"/>
        <v>59612238.822916664</v>
      </c>
      <c r="T109" s="209">
        <f t="shared" si="17"/>
        <v>60238370.3125</v>
      </c>
      <c r="U109" s="209">
        <f t="shared" si="17"/>
        <v>59325107.61328125</v>
      </c>
      <c r="V109" s="209">
        <f t="shared" si="17"/>
        <v>59378626.569449998</v>
      </c>
      <c r="W109" s="209">
        <f t="shared" si="17"/>
        <v>59689938.569449998</v>
      </c>
      <c r="X109" s="209">
        <f t="shared" si="17"/>
        <v>59158336.569449998</v>
      </c>
      <c r="Y109" s="209">
        <f t="shared" si="17"/>
        <v>63026717</v>
      </c>
      <c r="Z109" s="209">
        <f t="shared" si="17"/>
        <v>63072595</v>
      </c>
      <c r="AA109" s="209">
        <f t="shared" si="17"/>
        <v>62679382</v>
      </c>
      <c r="AB109" s="214">
        <f t="shared" si="17"/>
        <v>63538660</v>
      </c>
      <c r="AC109" s="214">
        <f t="shared" si="17"/>
        <v>62792797</v>
      </c>
    </row>
    <row r="110" spans="1:30" s="3" customFormat="1">
      <c r="A110" s="91" t="s">
        <v>1158</v>
      </c>
      <c r="B110" s="208" t="e">
        <f>+B103+B104</f>
        <v>#VALUE!</v>
      </c>
      <c r="C110" s="208" t="e">
        <f t="shared" ref="C110:AC110" si="18">+C103+C104</f>
        <v>#VALUE!</v>
      </c>
      <c r="D110" s="208" t="e">
        <f t="shared" si="18"/>
        <v>#VALUE!</v>
      </c>
      <c r="E110" s="208" t="e">
        <f t="shared" si="18"/>
        <v>#VALUE!</v>
      </c>
      <c r="F110" s="208" t="e">
        <f t="shared" si="18"/>
        <v>#VALUE!</v>
      </c>
      <c r="G110" s="208" t="e">
        <f t="shared" si="18"/>
        <v>#VALUE!</v>
      </c>
      <c r="H110" s="208" t="e">
        <f t="shared" si="18"/>
        <v>#VALUE!</v>
      </c>
      <c r="I110" s="208" t="e">
        <f t="shared" si="18"/>
        <v>#VALUE!</v>
      </c>
      <c r="J110" s="208" t="e">
        <f t="shared" si="18"/>
        <v>#VALUE!</v>
      </c>
      <c r="K110" s="209">
        <f t="shared" si="18"/>
        <v>38319387</v>
      </c>
      <c r="L110" s="209">
        <f t="shared" si="18"/>
        <v>34044188.630208336</v>
      </c>
      <c r="M110" s="209">
        <f t="shared" si="18"/>
        <v>30776446.041666664</v>
      </c>
      <c r="N110" s="209">
        <f t="shared" si="18"/>
        <v>57993600.9375</v>
      </c>
      <c r="O110" s="209">
        <f t="shared" si="18"/>
        <v>63561256</v>
      </c>
      <c r="P110" s="209">
        <f t="shared" si="18"/>
        <v>63799368.8125</v>
      </c>
      <c r="Q110" s="209">
        <f t="shared" si="18"/>
        <v>59178660.59375</v>
      </c>
      <c r="R110" s="209">
        <f t="shared" si="18"/>
        <v>55866708.4375</v>
      </c>
      <c r="S110" s="209">
        <f t="shared" si="18"/>
        <v>56255234.65625</v>
      </c>
      <c r="T110" s="209">
        <f t="shared" si="18"/>
        <v>57492018.3125</v>
      </c>
      <c r="U110" s="209">
        <f t="shared" si="18"/>
        <v>56907141.28125</v>
      </c>
      <c r="V110" s="209">
        <f t="shared" si="18"/>
        <v>56779811.569449998</v>
      </c>
      <c r="W110" s="209">
        <f t="shared" si="18"/>
        <v>56777123.569449998</v>
      </c>
      <c r="X110" s="209">
        <f t="shared" si="18"/>
        <v>56763521.569449998</v>
      </c>
      <c r="Y110" s="209">
        <f t="shared" si="18"/>
        <v>60349902</v>
      </c>
      <c r="Z110" s="209">
        <f t="shared" si="18"/>
        <v>60465544</v>
      </c>
      <c r="AA110" s="209">
        <f t="shared" si="18"/>
        <v>60600331</v>
      </c>
      <c r="AB110" s="209">
        <f t="shared" si="18"/>
        <v>60488660</v>
      </c>
      <c r="AC110" s="209">
        <f t="shared" si="18"/>
        <v>60532062</v>
      </c>
    </row>
    <row r="111" spans="1:30" s="3" customFormat="1">
      <c r="A111" s="91"/>
      <c r="B111" s="210"/>
      <c r="C111" s="208"/>
      <c r="D111" s="208"/>
      <c r="E111" s="208"/>
      <c r="F111" s="208"/>
      <c r="G111" s="208"/>
      <c r="H111" s="208"/>
      <c r="I111" s="208"/>
      <c r="J111" s="208"/>
      <c r="K111" s="209"/>
      <c r="L111" s="209"/>
      <c r="M111" s="209"/>
      <c r="N111" s="209"/>
      <c r="O111" s="209"/>
      <c r="P111" s="209"/>
      <c r="Q111" s="209"/>
      <c r="R111" s="209"/>
      <c r="S111" s="209"/>
      <c r="T111" s="209"/>
      <c r="U111" s="209"/>
      <c r="V111" s="209"/>
      <c r="W111" s="209"/>
      <c r="X111" s="209"/>
      <c r="Y111" s="209"/>
      <c r="Z111" s="209"/>
      <c r="AA111" s="209"/>
      <c r="AB111" s="209"/>
      <c r="AC111" s="209"/>
    </row>
    <row r="112" spans="1:30" s="3" customFormat="1">
      <c r="A112" s="3" t="s">
        <v>1157</v>
      </c>
      <c r="B112" s="3">
        <f>CORREL(K107:AC107,K110:AC110)</f>
        <v>0.33259666648213693</v>
      </c>
      <c r="C112"/>
      <c r="D112"/>
      <c r="E112"/>
      <c r="F112"/>
      <c r="G112"/>
      <c r="H112"/>
      <c r="I112"/>
      <c r="J112"/>
      <c r="K112"/>
      <c r="L112"/>
      <c r="M112"/>
      <c r="N112"/>
      <c r="O112"/>
      <c r="P112"/>
      <c r="Q112"/>
      <c r="R112"/>
      <c r="S112"/>
      <c r="T112"/>
      <c r="U112"/>
      <c r="V112"/>
      <c r="W112"/>
      <c r="X112"/>
      <c r="Y112"/>
      <c r="Z112"/>
      <c r="AA112"/>
      <c r="AB112"/>
      <c r="AC112"/>
    </row>
    <row r="113" spans="1:1" ht="15" customHeight="1"/>
    <row r="114" spans="1:1" ht="15" customHeight="1">
      <c r="A114" s="71" t="s">
        <v>894</v>
      </c>
    </row>
    <row r="115" spans="1:1" ht="66" customHeight="1">
      <c r="A115" s="145" t="s">
        <v>1048</v>
      </c>
    </row>
    <row r="116" spans="1:1" ht="78.75">
      <c r="A116" s="119" t="s">
        <v>1171</v>
      </c>
    </row>
    <row r="117" spans="1:1" ht="31.5">
      <c r="A117" s="119" t="s">
        <v>896</v>
      </c>
    </row>
    <row r="118" spans="1:1">
      <c r="A118" s="24" t="s">
        <v>895</v>
      </c>
    </row>
    <row r="119" spans="1:1" ht="141.75">
      <c r="A119" s="119" t="s">
        <v>986</v>
      </c>
    </row>
    <row r="120" spans="1:1" ht="173.25">
      <c r="A120" s="119" t="s">
        <v>987</v>
      </c>
    </row>
    <row r="121" spans="1:1" ht="78.75">
      <c r="A121" s="119" t="s">
        <v>997</v>
      </c>
    </row>
    <row r="123" spans="1:1">
      <c r="A123" s="146" t="s">
        <v>6</v>
      </c>
    </row>
    <row r="124" spans="1:1" ht="31.5">
      <c r="A124" s="145" t="s">
        <v>1000</v>
      </c>
    </row>
    <row r="125" spans="1:1">
      <c r="A125" s="141" t="s">
        <v>934</v>
      </c>
    </row>
    <row r="126" spans="1:1">
      <c r="A126" s="141" t="s">
        <v>931</v>
      </c>
    </row>
    <row r="127" spans="1:1">
      <c r="A127" s="141" t="s">
        <v>930</v>
      </c>
    </row>
    <row r="128" spans="1:1">
      <c r="A128" s="141" t="s">
        <v>933</v>
      </c>
    </row>
    <row r="129" spans="1:1">
      <c r="A129" s="141" t="s">
        <v>932</v>
      </c>
    </row>
    <row r="130" spans="1:1">
      <c r="A130" s="142" t="s">
        <v>954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zoomScale="75" zoomScaleNormal="75" zoomScalePageLayoutView="75" workbookViewId="0"/>
  </sheetViews>
  <sheetFormatPr baseColWidth="10" defaultColWidth="11" defaultRowHeight="15" x14ac:dyDescent="0"/>
  <sheetData>
    <row r="1" spans="1:1" ht="18">
      <c r="A1" s="2" t="s">
        <v>83</v>
      </c>
    </row>
    <row r="4" spans="1:1">
      <c r="A4" s="1"/>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Simplified Annual</vt:lpstr>
      <vt:lpstr>Simplified Monthly</vt:lpstr>
      <vt:lpstr>Annual Data </vt:lpstr>
      <vt:lpstr>Balance Sheet Monthly Data</vt:lpstr>
      <vt:lpstr>Selected Financial Data</vt:lpstr>
      <vt:lpstr>Graphs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2016-01-04T03:05:01Z</dcterms:created>
  <dcterms:modified xsi:type="dcterms:W3CDTF">2016-01-04T14:49:57Z</dcterms:modified>
</cp:coreProperties>
</file>