
<file path=[Content_Types].xml><?xml version="1.0" encoding="utf-8"?>
<Types xmlns="http://schemas.openxmlformats.org/package/2006/content-types">
  <Default Extension="xml" ContentType="application/xml"/>
  <Default Extension="png" ContentType="image/png"/>
  <Default Extension="gif" ContentType="image/gi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6" rupBuild="27430"/>
  <workbookPr showInkAnnotation="0" autoCompressPictures="0"/>
  <bookViews>
    <workbookView xWindow="180" yWindow="0" windowWidth="24920" windowHeight="14280" tabRatio="924" activeTab="9"/>
  </bookViews>
  <sheets>
    <sheet name="Cover Page" sheetId="7" r:id="rId1"/>
    <sheet name="Balance Sheet" sheetId="2" r:id="rId2"/>
    <sheet name="Income Statement" sheetId="3" r:id="rId3"/>
    <sheet name="Alpha-Beta Values" sheetId="14" r:id="rId4"/>
    <sheet name="Historical Population Growth" sheetId="11" r:id="rId5"/>
    <sheet name="Pipeline" sheetId="15" r:id="rId6"/>
    <sheet name="Projected Revenue" sheetId="13" r:id="rId7"/>
    <sheet name="Monte Carlo Simulation" sheetId="18" r:id="rId8"/>
    <sheet name="CB_DATA_" sheetId="10" state="veryHidden" r:id="rId9"/>
    <sheet name="Monte Carlo Figures" sheetId="19" r:id="rId10"/>
  </sheets>
  <definedNames>
    <definedName name="CB_01085ad2850e4e289bf4c9d041dae859" localSheetId="7" hidden="1">'Monte Carlo Simulation'!$E$31</definedName>
    <definedName name="CB_055e07a387a2487abcf23b69930f9733" localSheetId="7" hidden="1">'Monte Carlo Simulation'!$B$38</definedName>
    <definedName name="CB_056819bcee4a49eea720996eb7d03b04" localSheetId="7" hidden="1">'Monte Carlo Simulation'!$H$68</definedName>
    <definedName name="CB_088c448a060a433a8cbac01ee32c8c4e" localSheetId="7" hidden="1">'Monte Carlo Simulation'!$J$27</definedName>
    <definedName name="CB_0ac00b83f89c4e34a98b68bcdf536ea4" localSheetId="7" hidden="1">'Monte Carlo Simulation'!$K$68</definedName>
    <definedName name="CB_0bedd864ce77432195016375bca55cdd" localSheetId="7" hidden="1">'Monte Carlo Simulation'!$I$67</definedName>
    <definedName name="CB_0dabcea30dce408da3358eecd1427798" localSheetId="7" hidden="1">'Monte Carlo Simulation'!$G$88</definedName>
    <definedName name="CB_0f89f648701046d9923b6fa2096d6723" localSheetId="7" hidden="1">'Monte Carlo Simulation'!$G$45</definedName>
    <definedName name="CB_10a4f51657874e17b3f095ba7aea59a3" localSheetId="7" hidden="1">'Monte Carlo Simulation'!$M$29</definedName>
    <definedName name="CB_1249ba6094234d28a2c88e6b616a70f1" localSheetId="7" hidden="1">'Monte Carlo Simulation'!$D$29</definedName>
    <definedName name="CB_12cf17b9121f4ba0bc177bf10717ddfa" localSheetId="7" hidden="1">'Monte Carlo Simulation'!$L$49</definedName>
    <definedName name="CB_145fcd778c8b45d7b7e88a989896b91f" localSheetId="7" hidden="1">'Monte Carlo Simulation'!$K$82</definedName>
    <definedName name="CB_14b12c0141e44bc49b67a3e6cbd3ca67" localSheetId="7" hidden="1">'Monte Carlo Simulation'!$D$65</definedName>
    <definedName name="CB_15384b90c76a4f11a8b10e1f1420891e" localSheetId="7" hidden="1">'Monte Carlo Simulation'!$L$88</definedName>
    <definedName name="CB_1615e7235e6943c3ba9e9df52bec5907" localSheetId="7" hidden="1">'Monte Carlo Simulation'!$H$47</definedName>
    <definedName name="CB_193796555efa49a8aa5609e0dc6f189b" localSheetId="7" hidden="1">'Monte Carlo Simulation'!$J$82</definedName>
    <definedName name="CB_1b2141395b9e4cf7b69d7d29b23fb6f9" localSheetId="7" hidden="1">'Monte Carlo Simulation'!$F$94</definedName>
    <definedName name="CB_1e41832368744ecb91cae9b08e953b83" localSheetId="7" hidden="1">'Monte Carlo Simulation'!$B$56</definedName>
    <definedName name="CB_1ec28a09d4f84ec9b1b16291e72cb85a" localSheetId="7" hidden="1">'Monte Carlo Simulation'!$E$82</definedName>
    <definedName name="CB_1f5fa679687d4be4aebc4012b93549fc" localSheetId="7" hidden="1">'Monte Carlo Simulation'!$G$32</definedName>
    <definedName name="CB_204fbbc3d66041849be7f102fde1e5a8" localSheetId="7" hidden="1">'Monte Carlo Simulation'!$M$25</definedName>
    <definedName name="CB_20ea9c95809c4d04a042affbaa4a0281" localSheetId="7" hidden="1">'Monte Carlo Simulation'!$I$65</definedName>
    <definedName name="CB_22233c825bb0454c8f137f110191b6ee" localSheetId="7" hidden="1">'Monte Carlo Simulation'!$F$29</definedName>
    <definedName name="CB_257a212e0be44fc4a1af91599eed932e" localSheetId="7" hidden="1">'Monte Carlo Simulation'!$J$25</definedName>
    <definedName name="CB_26999e1322274a68a4c094cc247f2867" localSheetId="7" hidden="1">'Monte Carlo Simulation'!$H$67</definedName>
    <definedName name="CB_272580e6323846e594578b288dad5081" localSheetId="7" hidden="1">'Monte Carlo Simulation'!$K$49</definedName>
    <definedName name="CB_28d95f0fb6144ae78d87fb2657526ce5" localSheetId="7" hidden="1">'Monte Carlo Simulation'!$F$82</definedName>
    <definedName name="CB_29b024f083a94977adcaaecdfba60961" localSheetId="7" hidden="1">'Monte Carlo Simulation'!$L$67</definedName>
    <definedName name="CB_2b307357b52f4cfc80ccda4aee703e61" localSheetId="7" hidden="1">'Monte Carlo Simulation'!$J$45</definedName>
    <definedName name="CB_2ef0960fd1ea46b4bd69d84cc6ceffdf" localSheetId="7" hidden="1">'Monte Carlo Simulation'!$F$85</definedName>
    <definedName name="CB_30c5c00b941b43f3a967462f637d92d7" localSheetId="7" hidden="1">'Monte Carlo Simulation'!$F$32</definedName>
    <definedName name="CB_330aa926b1f9449f82d6f576bb1a7fba" localSheetId="7" hidden="1">'Monte Carlo Simulation'!$M$85</definedName>
    <definedName name="CB_3523d7586f334f188b77b50b5e0ca6c6" localSheetId="7" hidden="1">'Monte Carlo Simulation'!$H$85</definedName>
    <definedName name="CB_35dcd2b5e496410b8776f7f821e408f1" localSheetId="7" hidden="1">'Monte Carlo Simulation'!$K$67</definedName>
    <definedName name="CB_3760586b3e0d4c378ed7c36a6da9d0ba" localSheetId="7" hidden="1">'Monte Carlo Simulation'!$E$25</definedName>
    <definedName name="CB_3899d4a8565a48f99e3fd87e2c8898d6" localSheetId="7" hidden="1">'Monte Carlo Simulation'!$B$102</definedName>
    <definedName name="CB_3b5a878d1ee1491b84f871def6519776" localSheetId="7" hidden="1">'Monte Carlo Simulation'!$I$25</definedName>
    <definedName name="CB_3b650963a6b14c2696ccf00c13e7c058" localSheetId="7" hidden="1">'Monte Carlo Simulation'!$C$29</definedName>
    <definedName name="CB_3b8249876836487992a81eef4c0339d5" localSheetId="7" hidden="1">'Monte Carlo Simulation'!$F$47</definedName>
    <definedName name="CB_3c7c08a7b8ff49edb6614701f542406d" localSheetId="7" hidden="1">'Monte Carlo Simulation'!$E$88</definedName>
    <definedName name="CB_3de9a11e2ef64860b2e73ec6b2169487" localSheetId="7" hidden="1">'Monte Carlo Simulation'!$D$47</definedName>
    <definedName name="CB_3fa0ec9e07294d049ba4f73295d892e7" localSheetId="7" hidden="1">'Monte Carlo Simulation'!$M$65</definedName>
    <definedName name="CB_43a7006013de49da93908382748aa675" localSheetId="7" hidden="1">'Monte Carlo Simulation'!$B$74</definedName>
    <definedName name="CB_44d812834080476aa64792e0163bc066" localSheetId="7" hidden="1">'Monte Carlo Simulation'!$L$68</definedName>
    <definedName name="CB_45c5ccbb6d27490caa94e4576dc1a8f5" localSheetId="7" hidden="1">'Monte Carlo Simulation'!$E$67</definedName>
    <definedName name="CB_46450042232642bdbfe3aa3c66a24a4f" localSheetId="7" hidden="1">'Monte Carlo Simulation'!$L$45</definedName>
    <definedName name="CB_4b1680e608f94cdebe420bf599f80504" localSheetId="7" hidden="1">'Monte Carlo Simulation'!$D$49</definedName>
    <definedName name="CB_4b7feb36c37f4a69abc41742703f8412" localSheetId="7" hidden="1">'Monte Carlo Simulation'!$C$49</definedName>
    <definedName name="CB_4c53a86931884c6cb26af66f3beb7925" localSheetId="7" hidden="1">'Monte Carlo Simulation'!$H$31</definedName>
    <definedName name="CB_4cf71008845346d6b6793ad2e1c1280f" localSheetId="7" hidden="1">'Monte Carlo Simulation'!$G$50</definedName>
    <definedName name="CB_4f3da41d2b614315b3a924b1d241dce4" localSheetId="7" hidden="1">'Monte Carlo Simulation'!$C$27</definedName>
    <definedName name="CB_4f7babd1433648b6ac14f770c93dfd54" localSheetId="7" hidden="1">'Monte Carlo Simulation'!$K$29</definedName>
    <definedName name="CB_534d802bd3a344d29bedafad49bddad1" localSheetId="7" hidden="1">'Monte Carlo Simulation'!$J$67</definedName>
    <definedName name="CB_54f983debda542ab8e77ba0dd917a19a" localSheetId="7" hidden="1">'Monte Carlo Simulation'!$I$94</definedName>
    <definedName name="CB_5557c90983a848e8baea8f09edd5d24e" localSheetId="7" hidden="1">'Monte Carlo Simulation'!$E$32</definedName>
    <definedName name="CB_565cf817438a4de49259d7b93a2d72cf" localSheetId="7" hidden="1">'Monte Carlo Simulation'!$I$32</definedName>
    <definedName name="CB_56905e3fc2d343da967b05ddb9330a5c" localSheetId="7" hidden="1">'Monte Carlo Simulation'!$H$27</definedName>
    <definedName name="CB_59bbb7f130fb41189fb646c96ab3828a" localSheetId="7" hidden="1">'Monte Carlo Simulation'!$L$25</definedName>
    <definedName name="CB_5ca35de4e0994aeb889dbb9cd4b326af" localSheetId="7" hidden="1">'Monte Carlo Simulation'!$C$65</definedName>
    <definedName name="CB_5d10c499779447e79de3fb23213fc21e" localSheetId="7" hidden="1">'Monte Carlo Simulation'!$C$45</definedName>
    <definedName name="CB_6235fd4b01164d128a966d854313eb00" localSheetId="7" hidden="1">'Monte Carlo Simulation'!$J$85</definedName>
    <definedName name="CB_6527e54afc9d40ecbc073c1d202ad508" localSheetId="7" hidden="1">'Monte Carlo Simulation'!$H$88</definedName>
    <definedName name="CB_657619b373f64b60840c2baa514f3d20" localSheetId="7" hidden="1">'Monte Carlo Simulation'!$D$67</definedName>
    <definedName name="CB_65c1420e1b0a4d84b4c8c72f405d2890" localSheetId="7" hidden="1">'Monte Carlo Simulation'!$H$50</definedName>
    <definedName name="CB_65e2ccb8de54479abb295c3c2e5a2174" localSheetId="7" hidden="1">'Monte Carlo Simulation'!$J$50</definedName>
    <definedName name="CB_697003f5119d435786cfd89ee3649e0a" localSheetId="7" hidden="1">'Monte Carlo Simulation'!$H$45</definedName>
    <definedName name="CB_6afa9163f9f348c5917e8d58638154ef" localSheetId="7" hidden="1">'Monte Carlo Simulation'!$F$67</definedName>
    <definedName name="CB_6b0ce268e06b4ea697fde62d3708420d" localSheetId="7" hidden="1">'Monte Carlo Simulation'!$G$85</definedName>
    <definedName name="CB_6d52ab075c104b79ba4182efcb882172" localSheetId="7" hidden="1">'Monte Carlo Simulation'!$B$73</definedName>
    <definedName name="CB_6de57478d3e94f57b1d4b675384fccff" localSheetId="7" hidden="1">'Monte Carlo Simulation'!$M$50</definedName>
    <definedName name="CB_6df7da5d24df48e0b318edcbcab85680" localSheetId="7" hidden="1">'Monte Carlo Simulation'!$M$32</definedName>
    <definedName name="CB_6e66ff8e2f9645f79192e168fefd3f6c" localSheetId="7" hidden="1">'Monte Carlo Simulation'!$K$65</definedName>
    <definedName name="CB_70e424f3876c4325a4f9e609915e79e6" localSheetId="7" hidden="1">'Monte Carlo Simulation'!$J$31</definedName>
    <definedName name="CB_71a4d033b7d442e29b3ce97460d724c5" localSheetId="7" hidden="1">'Monte Carlo Simulation'!$L$65</definedName>
    <definedName name="CB_72b582e64f3e4d6999d050f3135d910d" localSheetId="7" hidden="1">'Monte Carlo Simulation'!$F$25</definedName>
    <definedName name="CB_740c4a594b3c4ae5a454ae932acbf316" localSheetId="7" hidden="1">'Monte Carlo Simulation'!$G$82</definedName>
    <definedName name="CB_77e920cf9b824be0a264775b4949dd14" localSheetId="7" hidden="1">'Monte Carlo Simulation'!$J$32</definedName>
    <definedName name="CB_78804baf0fb440a98e07864e3c0c6033" localSheetId="7" hidden="1">'Monte Carlo Simulation'!$L$31</definedName>
    <definedName name="CB_7955b810fc5c4208b0fcdf4c1efce9f0" localSheetId="7" hidden="1">'Monte Carlo Simulation'!$B$37</definedName>
    <definedName name="CB_7a123fa6eff3485487dae92d8637a821" localSheetId="7" hidden="1">'Monte Carlo Simulation'!$E$29</definedName>
    <definedName name="CB_7b1bd35430404c3abd8c01079df89e7b" localSheetId="7" hidden="1">'Monte Carlo Simulation'!$M$47</definedName>
    <definedName name="CB_7c64add758664faa9d143df482e6f0b3" localSheetId="7" hidden="1">'Monte Carlo Simulation'!$C$47</definedName>
    <definedName name="CB_7ccfb0d713bd4432ab51b20311739ac9" localSheetId="7" hidden="1">'Monte Carlo Simulation'!$K$27</definedName>
    <definedName name="CB_7d457935d29b44a69f54dce859fa3e6d" localSheetId="7" hidden="1">'Monte Carlo Simulation'!$G$49</definedName>
    <definedName name="CB_7f09188a94a6499d8843528c64d15ec1" localSheetId="7" hidden="1">'Monte Carlo Simulation'!$C$67</definedName>
    <definedName name="CB_7fac666b9c294c78929b6da3193538f7" localSheetId="7" hidden="1">'Monte Carlo Simulation'!$K$47</definedName>
    <definedName name="CB_8002cb0ba78f4953814e442e4f7ff3dd" localSheetId="7" hidden="1">'Monte Carlo Simulation'!$F$65</definedName>
    <definedName name="CB_808c7b3f26134eef800cce0cca225610" localSheetId="7" hidden="1">'Monte Carlo Simulation'!$K$88</definedName>
    <definedName name="CB_80d65c59bfac4d4c9f65353770b3bd42" localSheetId="7" hidden="1">'Monte Carlo Simulation'!$E$50</definedName>
    <definedName name="CB_819c01a08b924374aa0f72a94f4d2ebd" localSheetId="7" hidden="1">'Monte Carlo Simulation'!$F$27</definedName>
    <definedName name="CB_87bdbcac3bb44af8837e905f1bae902f" localSheetId="7" hidden="1">'Monte Carlo Simulation'!$J$88</definedName>
    <definedName name="CB_897855f20a404353a64306b88ca43bbf" localSheetId="7" hidden="1">'Monte Carlo Simulation'!$L$50</definedName>
    <definedName name="CB_8a656ff1c5f4485a84aba58db6c82b9b" localSheetId="7" hidden="1">'Monte Carlo Simulation'!$L$27</definedName>
    <definedName name="CB_8ad5ba9656824dc2a9ccda9a591c2c8d" localSheetId="7" hidden="1">'Monte Carlo Simulation'!$G$47</definedName>
    <definedName name="CB_8b6e7c7bed5d44d4aac27ae30e50636d" localSheetId="7" hidden="1">'Monte Carlo Simulation'!$M$82</definedName>
    <definedName name="CB_8cb0d2258c504757ba8d47fb9b61ecd7" localSheetId="7" hidden="1">'Monte Carlo Simulation'!$D$85</definedName>
    <definedName name="CB_8e0c7a4621c04a8e88053eea3d050d89" localSheetId="7" hidden="1">'Monte Carlo Simulation'!$B$55</definedName>
    <definedName name="CB_90288328d15e43f5a28f79fb1803c2f9" localSheetId="7" hidden="1">'Monte Carlo Simulation'!$K$45</definedName>
    <definedName name="CB_925ed14e72194748830b50c053db7845" localSheetId="7" hidden="1">'Monte Carlo Simulation'!$D$94</definedName>
    <definedName name="CB_94d91f1ee63045498e51e052c0c6a3f1" localSheetId="7" hidden="1">'Monte Carlo Simulation'!$H$65</definedName>
    <definedName name="CB_956da28912d0433690dda86d9a891e88" localSheetId="7" hidden="1">'Monte Carlo Simulation'!$J$49</definedName>
    <definedName name="CB_981b64a93aff4de48ed2c4073c383568" localSheetId="7" hidden="1">'Monte Carlo Simulation'!$K$50</definedName>
    <definedName name="CB_99359097ee564b9cb13652cc4627e3d2" localSheetId="7" hidden="1">'Monte Carlo Simulation'!$B$18</definedName>
    <definedName name="CB_9a0c2d9163ac4749b97087073ab7fb9a" localSheetId="7" hidden="1">'Monte Carlo Simulation'!$H$49</definedName>
    <definedName name="CB_9c95c8c537914ea38a921307e37bbbdc" localSheetId="7" hidden="1">'Monte Carlo Simulation'!$D$82</definedName>
    <definedName name="CB_9cc16c9751d34029b4c51366ad334bb4" localSheetId="7" hidden="1">'Monte Carlo Simulation'!$I$31</definedName>
    <definedName name="CB_9d8cb18fc1794918ab9668cb55ee01e2" localSheetId="7" hidden="1">'Monte Carlo Simulation'!$D$27</definedName>
    <definedName name="CB_9dbb307aabf44e55a82189086fd08551" localSheetId="7" hidden="1">'Monte Carlo Simulation'!$H$32</definedName>
    <definedName name="CB_9f91c748df0a42a08ab804ec449a9543" localSheetId="7" hidden="1">'Monte Carlo Simulation'!$G$27</definedName>
    <definedName name="CB_a091193f09d1469c9fbedae62a3a5e77" localSheetId="7" hidden="1">'Monte Carlo Simulation'!$G$65</definedName>
    <definedName name="CB_a24b938f430e44e79345c2d9014a89a5" localSheetId="7" hidden="1">'Monte Carlo Simulation'!$D$45</definedName>
    <definedName name="CB_a26f90316902483b901409cbee45edb5" localSheetId="7" hidden="1">'Monte Carlo Simulation'!$I$27</definedName>
    <definedName name="CB_a57cc61e943c44ad8829300ce0cadfd6" localSheetId="7" hidden="1">'Monte Carlo Simulation'!$G$67</definedName>
    <definedName name="CB_a6f1f6fd9c894f3590d27e453835bbc0" localSheetId="7" hidden="1">'Monte Carlo Simulation'!$E$49</definedName>
    <definedName name="CB_a70debd2bb034e2ba88a2a051ffa0397" localSheetId="7" hidden="1">'Monte Carlo Simulation'!$L$32</definedName>
    <definedName name="CB_a7815487ac41453fb2f6272a0752630a" localSheetId="7" hidden="1">'Monte Carlo Simulation'!$F$49</definedName>
    <definedName name="CB_a7c3a93d480b42fd9502ddd41eebc880" localSheetId="7" hidden="1">'Monte Carlo Simulation'!$I$50</definedName>
    <definedName name="CB_af4c9348857d4a8a8a5375aae1af775b" localSheetId="7" hidden="1">'Monte Carlo Simulation'!$K$94</definedName>
    <definedName name="CB_b00d922f786a41e8b1b42dce8493626f" localSheetId="7" hidden="1">'Monte Carlo Simulation'!$L$47</definedName>
    <definedName name="CB_b0b5c8ba03e4492c9f9a7f4b816d9c4e" localSheetId="7" hidden="1">'Monte Carlo Simulation'!$J$65</definedName>
    <definedName name="CB_b2be40e2c6834eb5a7eb6c4edef515c6" localSheetId="7" hidden="1">'Monte Carlo Simulation'!$L$94</definedName>
    <definedName name="CB_b35c34f9ace642f2ba1a91c550799057" localSheetId="7" hidden="1">'Monte Carlo Simulation'!$J$94</definedName>
    <definedName name="CB_b4f5175c7fdf45f3a341f799f19e3adb" localSheetId="7" hidden="1">'Monte Carlo Simulation'!$E$27</definedName>
    <definedName name="CB_b4fcfd3187e54364a9c03b972ca8df55" localSheetId="7" hidden="1">'Monte Carlo Simulation'!$H$94</definedName>
    <definedName name="CB_b5ec1ea01d414b909f8d05fce09a5b29" localSheetId="7" hidden="1">'Monte Carlo Simulation'!$F$50</definedName>
    <definedName name="CB_b8136195cdb24f8695fb50ce92855ba3" localSheetId="7" hidden="1">'Monte Carlo Simulation'!$I$88</definedName>
    <definedName name="CB_b9a979d9e48a460db96c9018fe7e74d6" localSheetId="7" hidden="1">'Monte Carlo Simulation'!$F$45</definedName>
    <definedName name="CB_bb78551f19bc4e549a63218bbed1ad96" localSheetId="7" hidden="1">'Monte Carlo Simulation'!$G$31</definedName>
    <definedName name="CB_bf0e3a5f5f814bae927094a190621f14" localSheetId="7" hidden="1">'Monte Carlo Simulation'!$M$45</definedName>
    <definedName name="CB_bfa0a5d8506c474fb4aea450180291e0" localSheetId="7" hidden="1">'Monte Carlo Simulation'!$K$32</definedName>
    <definedName name="CB_Block_00000000000000000000000000000000" localSheetId="3" hidden="1">"'7.0.0.0"</definedName>
    <definedName name="CB_Block_00000000000000000000000000000000" localSheetId="8" hidden="1">"'7.0.0.0"</definedName>
    <definedName name="CB_Block_00000000000000000000000000000000" localSheetId="7" hidden="1">"'7.0.0.0"</definedName>
    <definedName name="CB_Block_00000000000000000000000000000001" localSheetId="3" hidden="1">"'636168124146084492"</definedName>
    <definedName name="CB_Block_00000000000000000000000000000001" localSheetId="8" hidden="1">"'636233273551555441"</definedName>
    <definedName name="CB_Block_00000000000000000000000000000001" localSheetId="7" hidden="1">"'636233273554235594"</definedName>
    <definedName name="CB_Block_00000000000000000000000000000003" localSheetId="3" hidden="1">"'11.1.4512.0"</definedName>
    <definedName name="CB_Block_00000000000000000000000000000003" localSheetId="8" hidden="1">"'11.1.4512.0"</definedName>
    <definedName name="CB_Block_00000000000000000000000000000003" localSheetId="7" hidden="1">"'11.1.4512.0"</definedName>
    <definedName name="CB_BlockExt_00000000000000000000000000000003" localSheetId="3" hidden="1">"'11.1.2.4.600"</definedName>
    <definedName name="CB_BlockExt_00000000000000000000000000000003" localSheetId="8" hidden="1">"'11.1.2.4.600"</definedName>
    <definedName name="CB_BlockExt_00000000000000000000000000000003" localSheetId="7" hidden="1">"'11.1.2.4.600"</definedName>
    <definedName name="CB_c3383fdaa72248cd9139e4d35344e9a9" localSheetId="7" hidden="1">'Monte Carlo Simulation'!$E$65</definedName>
    <definedName name="CB_c3d08cc454684495ae944d90e53b44ec" localSheetId="7" hidden="1">'Monte Carlo Simulation'!$L$85</definedName>
    <definedName name="CB_c45f2e1a8945414fba44df705d5187c8" localSheetId="7" hidden="1">'Monte Carlo Simulation'!$K$85</definedName>
    <definedName name="CB_c722f5139d384f099534e1129bb4de9d" localSheetId="7" hidden="1">'Monte Carlo Simulation'!$J$29</definedName>
    <definedName name="CB_ca5e966c6fdb492e97357751ec36e2ad" localSheetId="7" hidden="1">'Monte Carlo Simulation'!$F$68</definedName>
    <definedName name="CB_cc47c442d24242bd8db1451feaee7c5b" localSheetId="7" hidden="1">'Monte Carlo Simulation'!$C$31</definedName>
    <definedName name="CB_ccbd665c41f748cab0ec8b36bcf1ff52" localSheetId="7" hidden="1">'Monte Carlo Simulation'!$G$29</definedName>
    <definedName name="CB_cd054b5db99b42d2bbeba6cfba02b501" localSheetId="7" hidden="1">'Monte Carlo Simulation'!$M$49</definedName>
    <definedName name="CB_cdb9fca2293147dab78ebda8c7b61ec7" localSheetId="7" hidden="1">'Monte Carlo Simulation'!$H$29</definedName>
    <definedName name="CB_cece4ccf914e47b59be1e6bc7c0fefab" localSheetId="7" hidden="1">'Monte Carlo Simulation'!$I$29</definedName>
    <definedName name="CB_d004c98d52b941a9934c97b97bfb3540" localSheetId="7" hidden="1">'Monte Carlo Simulation'!$H$82</definedName>
    <definedName name="CB_d1b473fa9696469196f0ecdd4f322a41" localSheetId="7" hidden="1">'Monte Carlo Simulation'!$G$68</definedName>
    <definedName name="CB_d282f826ce6a424da324c77463c92d07" localSheetId="7" hidden="1">'Monte Carlo Simulation'!$F$88</definedName>
    <definedName name="CB_d5519eaa12ce467886dd64d127b4e803" localSheetId="8" hidden="1">#N/A</definedName>
    <definedName name="CB_d556c59776af48958aa03029d15e5382" localSheetId="7" hidden="1">'Monte Carlo Simulation'!$J$47</definedName>
    <definedName name="CB_d6b73a7c5bb94e5ca6b2fcba640b6d6e" localSheetId="7" hidden="1">'Monte Carlo Simulation'!$L$29</definedName>
    <definedName name="CB_dc806d9db968424dadf6486beb238e26" localSheetId="7" hidden="1">'Monte Carlo Simulation'!$K$31</definedName>
    <definedName name="CB_de2910aa8e1c447ca1cab4a4bdb00263" localSheetId="7" hidden="1">'Monte Carlo Simulation'!$D$25</definedName>
    <definedName name="CB_e10536a708e84b5aa76c71c56ba4e5a4" localSheetId="7" hidden="1">'Monte Carlo Simulation'!$M$67</definedName>
    <definedName name="CB_e18f691b49904ccda1c9e7e28a5342bd" localSheetId="7" hidden="1">'Monte Carlo Simulation'!$E$94</definedName>
    <definedName name="CB_e1e219100c0e41d280c07cc0a7649183" localSheetId="7" hidden="1">'Monte Carlo Simulation'!$E$85</definedName>
    <definedName name="CB_e42319040f2943d39c81a187ed125e35" localSheetId="7" hidden="1">'Monte Carlo Simulation'!$I$82</definedName>
    <definedName name="CB_e45a2bd2ce7142cd9029cac2e0701b53" localSheetId="7" hidden="1">'Monte Carlo Simulation'!$M$31</definedName>
    <definedName name="CB_e491ada15adb449cbc9165cf9d54eeb3" localSheetId="7" hidden="1">'Monte Carlo Simulation'!$G$94</definedName>
    <definedName name="CB_e7263521f37e482590184719a6903125" localSheetId="7" hidden="1">'Monte Carlo Simulation'!$G$25</definedName>
    <definedName name="CB_e9285cdd42114a418e1559e33160480e" localSheetId="7" hidden="1">'Monte Carlo Simulation'!$I$68</definedName>
    <definedName name="CB_ec610691923647d5a25ab1af5bb44a51" localSheetId="7" hidden="1">'Monte Carlo Simulation'!$M$68</definedName>
    <definedName name="CB_ece1f41fe91a42dfa7fac7fe5e3eba9a" localSheetId="7" hidden="1">'Monte Carlo Simulation'!$E$45</definedName>
    <definedName name="CB_efdeaf6c7f714dce8531018bec2dd1cd" localSheetId="7" hidden="1">'Monte Carlo Simulation'!$E$47</definedName>
    <definedName name="CB_f05617aee2bb4300a125852a6bc7b0ec" localSheetId="7" hidden="1">'Monte Carlo Simulation'!$D$32</definedName>
    <definedName name="CB_f1543ad7728f488a863dcae685b96547" localSheetId="7" hidden="1">'Monte Carlo Simulation'!$I$49</definedName>
    <definedName name="CB_f4c11ff766a340a091e49c860060deff" localSheetId="7" hidden="1">'Monte Carlo Simulation'!$D$31</definedName>
    <definedName name="CB_f600820a5e254238bdfa8f63484d2d57" localSheetId="7" hidden="1">'Monte Carlo Simulation'!$H$25</definedName>
    <definedName name="CB_f606f3f3a51146e79e07557ff728924a" localSheetId="7" hidden="1">'Monte Carlo Simulation'!$I$45</definedName>
    <definedName name="CB_f695783f0821418ea8c38d56da91a41f" localSheetId="7" hidden="1">'Monte Carlo Simulation'!$L$82</definedName>
    <definedName name="CB_f923f2d9050e4cf79104d28e8c558e67" localSheetId="7" hidden="1">'Monte Carlo Simulation'!$K$25</definedName>
    <definedName name="CB_fc255cfb5cbd4c97baf6d4dd5fcc9d27" localSheetId="7" hidden="1">'Monte Carlo Simulation'!$D$88</definedName>
    <definedName name="CB_fc5a359b8e5f4ca79516761e45b7faae" localSheetId="7" hidden="1">'Monte Carlo Simulation'!$I$47</definedName>
    <definedName name="CB_fe69eaf5a4ec4e5b97da871ed408f0a1" localSheetId="7" hidden="1">'Monte Carlo Simulation'!$F$31</definedName>
    <definedName name="CB_ff037dbf1e5147259e2fd03d2fa18f5a" localSheetId="7" hidden="1">'Monte Carlo Simulation'!$J$68</definedName>
    <definedName name="CB_ff90f84cefff4860b1f572e09b83af6c" localSheetId="7" hidden="1">'Monte Carlo Simulation'!$I$85</definedName>
    <definedName name="CBCR_01479e20c6f04d6d84f7d09f37dd6e9c" localSheetId="7" hidden="1">'Monte Carlo Simulation'!$K$29</definedName>
    <definedName name="CBCR_0180800173d64679bd49854dae988dad" localSheetId="7" hidden="1">'Monte Carlo Simulation'!$N$85</definedName>
    <definedName name="CBCR_02d34454eb9649a5917bc7822cc64245" localSheetId="7" hidden="1">'Monte Carlo Simulation'!$D$15</definedName>
    <definedName name="CBCR_058e78dad5644197b9ccebf805510ae4" localSheetId="7" hidden="1">'Monte Carlo Simulation'!$E$29</definedName>
    <definedName name="CBCR_05c9f43ca7994b9ab3f89c8cc892eed3" localSheetId="7" hidden="1">'Monte Carlo Simulation'!$D$14</definedName>
    <definedName name="CBCR_079dc38af5bc44098bfd83188e3be7a8" localSheetId="7" hidden="1">'Monte Carlo Simulation'!$N$94</definedName>
    <definedName name="CBCR_0b2bcab699be42cf9001b7e43373b35d" localSheetId="7" hidden="1">'Monte Carlo Simulation'!$D$7</definedName>
    <definedName name="CBCR_0bcbe528e96b47f1ab1c900ae1f48223" localSheetId="7" hidden="1">'Monte Carlo Simulation'!$D$10</definedName>
    <definedName name="CBCR_0df75f39a54c4789a953ae2982b14403" localSheetId="7" hidden="1">'Monte Carlo Simulation'!$N$82</definedName>
    <definedName name="CBCR_0e5e8a99944947a79e351001485ee007" localSheetId="7" hidden="1">'Monte Carlo Simulation'!$D$14</definedName>
    <definedName name="CBCR_0f4f87cc410b4c0b9b1d8e6489bf1422" localSheetId="7" hidden="1">'Monte Carlo Simulation'!$D$15</definedName>
    <definedName name="CBCR_124e0f1d5db54b0c9fe3175e6cc699bf" localSheetId="7" hidden="1">'Monte Carlo Simulation'!$D$8</definedName>
    <definedName name="CBCR_12c24a7b6a12473bb8b0c6686083c515" localSheetId="7" hidden="1">'Monte Carlo Simulation'!$N$82</definedName>
    <definedName name="CBCR_12c7153fb8df4603940769e7c1a27213" localSheetId="7" hidden="1">'Monte Carlo Simulation'!$D$8</definedName>
    <definedName name="CBCR_1388d4f3ad0d4de4ab92e97bb6145b69" localSheetId="7" hidden="1">'Monte Carlo Simulation'!$D$12</definedName>
    <definedName name="CBCR_14b83a5073774d2b95d142a347b7d694" localSheetId="7" hidden="1">'Monte Carlo Simulation'!$D$9</definedName>
    <definedName name="CBCR_17ee131f66364ac9baf49064246a4266" localSheetId="7" hidden="1">'Monte Carlo Simulation'!$D$8</definedName>
    <definedName name="CBCR_1809538b7e2c4e38bcda5fa271b92350" localSheetId="7" hidden="1">'Monte Carlo Simulation'!$D$14</definedName>
    <definedName name="CBCR_186ad560783c48c68db4b35876215e51" localSheetId="7" hidden="1">'Monte Carlo Simulation'!$N$82</definedName>
    <definedName name="CBCR_211cddf81a29446eb0b28973eee33abe" localSheetId="7" hidden="1">'Monte Carlo Simulation'!$D$7</definedName>
    <definedName name="CBCR_23fff7fbe106400a80d4013381fdb2ab" localSheetId="7" hidden="1">'Monte Carlo Simulation'!$D$8</definedName>
    <definedName name="CBCR_249709f588b34bc5b5a4f42eb3116d3c" localSheetId="7" hidden="1">'Monte Carlo Simulation'!$D$7</definedName>
    <definedName name="CBCR_25aa7287308b499e9014074e68b4b03e" localSheetId="7" hidden="1">'Monte Carlo Simulation'!$N$94</definedName>
    <definedName name="CBCR_25d71c18308347b081ba9a301034edb9" localSheetId="7" hidden="1">'Monte Carlo Simulation'!$C$39</definedName>
    <definedName name="CBCR_267dcf9c859f4e3fb0330b697ad265b1" localSheetId="7" hidden="1">'Monte Carlo Simulation'!$D$14</definedName>
    <definedName name="CBCR_27c0d47d92754b198bb1df75c9578292" localSheetId="7" hidden="1">'Monte Carlo Simulation'!$N$88</definedName>
    <definedName name="CBCR_29d32165565e427f8182db8f78c4d443" localSheetId="7" hidden="1">'Monte Carlo Simulation'!$D$10</definedName>
    <definedName name="CBCR_2c2b1f01259d48f1ad0196619584acad" localSheetId="7" hidden="1">'Monte Carlo Simulation'!$D$7</definedName>
    <definedName name="CBCR_2cc8718ac9d841909b9323761b7df1f3" localSheetId="7" hidden="1">'Monte Carlo Simulation'!$I$29</definedName>
    <definedName name="CBCR_2d86ea627b234f289b14c2c4bc181c75" localSheetId="7" hidden="1">'Monte Carlo Simulation'!$C$57</definedName>
    <definedName name="CBCR_2f4ca676a32945d8923df8dadc1993e9" localSheetId="7" hidden="1">'Monte Carlo Simulation'!$N$94</definedName>
    <definedName name="CBCR_3034af6b6b53470ebb892795d019cf4a" localSheetId="7" hidden="1">'Monte Carlo Simulation'!$D$11</definedName>
    <definedName name="CBCR_3054b8ec87c84f2e917de6c13112d6b7" localSheetId="7" hidden="1">'Monte Carlo Simulation'!$D$14</definedName>
    <definedName name="CBCR_31a10b9a51b745d788d1665aaaef5aca" localSheetId="7" hidden="1">'Monte Carlo Simulation'!$N$82</definedName>
    <definedName name="CBCR_3212231402224030a9d74f3be7e49435" localSheetId="7" hidden="1">'Monte Carlo Simulation'!$D$10</definedName>
    <definedName name="CBCR_34d9f675679b4b739ba2854dc7d35250" localSheetId="7" hidden="1">'Monte Carlo Simulation'!$D$15</definedName>
    <definedName name="CBCR_34f562ef399043bbb10047f7fd84fb66" localSheetId="7" hidden="1">'Monte Carlo Simulation'!$D$13</definedName>
    <definedName name="CBCR_34fdc29018d64fd29a2cac2a11b453cb" localSheetId="7" hidden="1">'Monte Carlo Simulation'!$D$13</definedName>
    <definedName name="CBCR_35c1a3785b694f9daca54f4ee10caa86" localSheetId="7" hidden="1">'Monte Carlo Simulation'!$D$12</definedName>
    <definedName name="CBCR_37faf0ed65ba45538ac541894dff4247" localSheetId="7" hidden="1">'Monte Carlo Simulation'!$D$9</definedName>
    <definedName name="CBCR_38f8812f0bf94578bead7d8af3b5fe63" localSheetId="7" hidden="1">'Monte Carlo Simulation'!$D$8</definedName>
    <definedName name="CBCR_3adf07c2e2ec421f9b2793b947692125" localSheetId="7" hidden="1">'Monte Carlo Simulation'!$D$10</definedName>
    <definedName name="CBCR_3c10717ecbc646acb23d2fea838cab65" localSheetId="7" hidden="1">'Monte Carlo Simulation'!$N$94</definedName>
    <definedName name="CBCR_3cd31deee92645159c91b98af6e9db3e" localSheetId="7" hidden="1">'Monte Carlo Simulation'!$D$13</definedName>
    <definedName name="CBCR_4388d1abc56c4c4da16d1ca22f3130c0" localSheetId="7" hidden="1">'Monte Carlo Simulation'!$D$11</definedName>
    <definedName name="CBCR_44b609c07c1e4940b84a130ca166d51e" localSheetId="7" hidden="1">'Monte Carlo Simulation'!$N$85</definedName>
    <definedName name="CBCR_459e6fc0715a4fed83d26e6730cdeaa4" localSheetId="7" hidden="1">'Monte Carlo Simulation'!$D$13</definedName>
    <definedName name="CBCR_4672cd8a594c456e9a08211610203e31" localSheetId="7" hidden="1">'Monte Carlo Simulation'!$D$12</definedName>
    <definedName name="CBCR_4a8e4d09de53460c88fb9f6b8d115e70" localSheetId="7" hidden="1">'Monte Carlo Simulation'!$D$12</definedName>
    <definedName name="CBCR_4aaf6f8008454b0a9fde413df299764b" localSheetId="7" hidden="1">'Monte Carlo Simulation'!$D$14</definedName>
    <definedName name="CBCR_4b2d367798714b36b4e490a6817bf20e" localSheetId="7" hidden="1">'Monte Carlo Simulation'!$D$11</definedName>
    <definedName name="CBCR_4bb8a38630f443f9bd65b30f6bfd0b83" localSheetId="7" hidden="1">'Monte Carlo Simulation'!$M$29</definedName>
    <definedName name="CBCR_4c5217b38c83468aa7e4c756b5a4088a" localSheetId="7" hidden="1">'Monte Carlo Simulation'!$D$8</definedName>
    <definedName name="CBCR_5011be45d35c4e2ca66f5bb9374dd0c7" localSheetId="7" hidden="1">'Monte Carlo Simulation'!$N$82</definedName>
    <definedName name="CBCR_50afa9b202f14c8b9f9d5d750af8c3bd" localSheetId="7" hidden="1">'Monte Carlo Simulation'!$D$15</definedName>
    <definedName name="CBCR_511dda9423b7446ca0cba51423061e42" localSheetId="7" hidden="1">'Monte Carlo Simulation'!$N$88</definedName>
    <definedName name="CBCR_52a944c6d451490a84b8b495bff7c44a" localSheetId="7" hidden="1">'Monte Carlo Simulation'!$D$12</definedName>
    <definedName name="CBCR_5503eb3f5b894d6eb1692850cfa301c8" localSheetId="7" hidden="1">'Monte Carlo Simulation'!$D$11</definedName>
    <definedName name="CBCR_55ce0877aa06469a8efcc6141ac68907" localSheetId="7" hidden="1">'Monte Carlo Simulation'!$D$14</definedName>
    <definedName name="CBCR_5651fa6f081b4a4cbbb4f834141dc225" localSheetId="7" hidden="1">'Monte Carlo Simulation'!$N$88</definedName>
    <definedName name="CBCR_580fe04d092c4812a74a99fe93d794cd" localSheetId="7" hidden="1">'Monte Carlo Simulation'!$D$15</definedName>
    <definedName name="CBCR_5c4ccabdf6bc4c008ea7cff7818ea7cf" localSheetId="7" hidden="1">'Monte Carlo Simulation'!$D$9</definedName>
    <definedName name="CBCR_5c836d929ba345e5968a8082a5980b8d" localSheetId="7" hidden="1">'Monte Carlo Simulation'!$D$7</definedName>
    <definedName name="CBCR_6081da8df8534877830ea856c0eba058" localSheetId="7" hidden="1">'Monte Carlo Simulation'!$D$9</definedName>
    <definedName name="CBCR_61554a1e6ae34bb19605eb0d6bb4a00c" localSheetId="7" hidden="1">'Monte Carlo Simulation'!$D$15</definedName>
    <definedName name="CBCR_630de069bbf0429fbca0bde4a7dab4ba" localSheetId="7" hidden="1">'Monte Carlo Simulation'!$D$15</definedName>
    <definedName name="CBCR_64b64f6458c84bd582ffddb7d5c89b54" localSheetId="7" hidden="1">'Monte Carlo Simulation'!$D$12</definedName>
    <definedName name="CBCR_664803d0b5bc4d679e237184ddef3be7" localSheetId="7" hidden="1">'Monte Carlo Simulation'!$N$82</definedName>
    <definedName name="CBCR_67b882c66a974f20832741c4a1329907" localSheetId="7" hidden="1">'Monte Carlo Simulation'!$D$7</definedName>
    <definedName name="CBCR_6af28c72b97c4fb5a3e93cc40fc8487c" localSheetId="7" hidden="1">'Monte Carlo Simulation'!$D$7</definedName>
    <definedName name="CBCR_6d05051669094535aa78db21e975a22f" localSheetId="7" hidden="1">'Monte Carlo Simulation'!$D$12</definedName>
    <definedName name="CBCR_6d885db4f0314e3394ae1b0913683967" localSheetId="7" hidden="1">'Monte Carlo Simulation'!$D$11</definedName>
    <definedName name="CBCR_7134202eae6c489891145a6f00bbeec3" localSheetId="7" hidden="1">'Monte Carlo Simulation'!$D$13</definedName>
    <definedName name="CBCR_75e4c63cf75342a4ad3111bea4bfff19" localSheetId="7" hidden="1">'Monte Carlo Simulation'!$N$88</definedName>
    <definedName name="CBCR_7a67df9adce24dd984762b2c4288f487" localSheetId="7" hidden="1">'Monte Carlo Simulation'!$D$12</definedName>
    <definedName name="CBCR_7dcec0a0e2944174997a6a80d4e50248" localSheetId="7" hidden="1">'Monte Carlo Simulation'!$G$29</definedName>
    <definedName name="CBCR_7f29386de70b444395f4c6f176eb23e8" localSheetId="7" hidden="1">'Monte Carlo Simulation'!$D$9</definedName>
    <definedName name="CBCR_7f4bd903aa2f406f8b639b51536607a4" localSheetId="7" hidden="1">'Monte Carlo Simulation'!$D$11</definedName>
    <definedName name="CBCR_7f67589c88b8459eaa48de7c41472006" localSheetId="7" hidden="1">'Monte Carlo Simulation'!$D$15</definedName>
    <definedName name="CBCR_841534fa12d64619a97c9aebf9f80cb5" localSheetId="7" hidden="1">'Monte Carlo Simulation'!$D$15</definedName>
    <definedName name="CBCR_842bf3aca6f84ac8a7a119558603f2ad" localSheetId="7" hidden="1">'Monte Carlo Simulation'!$N$88</definedName>
    <definedName name="CBCR_86eb89a527a744d5b3849763c7c9f794" localSheetId="7" hidden="1">'Monte Carlo Simulation'!$N$82</definedName>
    <definedName name="CBCR_879abbef0f1c46ee866f050f5f662537" localSheetId="7" hidden="1">'Monte Carlo Simulation'!$D$9</definedName>
    <definedName name="CBCR_8a67bb830bdb451bb59f3a415cfab891" localSheetId="7" hidden="1">'Monte Carlo Simulation'!$D$9</definedName>
    <definedName name="CBCR_8bf7e4c124d140debbd0286462b1c73d" localSheetId="7" hidden="1">'Monte Carlo Simulation'!$N$85</definedName>
    <definedName name="CBCR_8f97b86728be453497bb5851ca2bdc5a" localSheetId="7" hidden="1">'Monte Carlo Simulation'!$N$85</definedName>
    <definedName name="CBCR_9117c4150efd4654988da97d452ab14a" localSheetId="7" hidden="1">'Monte Carlo Simulation'!$D$15</definedName>
    <definedName name="CBCR_92a130efd79441ab8018f53e4721ff01" localSheetId="7" hidden="1">'Monte Carlo Simulation'!$N$85</definedName>
    <definedName name="CBCR_9517d0e944fb4b419745d4db668d9de8" localSheetId="7" hidden="1">'Monte Carlo Simulation'!$D$9</definedName>
    <definedName name="CBCR_966464a5e3644774a846226dd7f3d1e2" localSheetId="7" hidden="1">'Monte Carlo Simulation'!$D$14</definedName>
    <definedName name="CBCR_96e63926119c4c149e9674dcb8530a10" localSheetId="7" hidden="1">'Monte Carlo Simulation'!$N$82</definedName>
    <definedName name="CBCR_98277a1db24f4b519d04e443569e777f" localSheetId="7" hidden="1">'Monte Carlo Simulation'!$D$14</definedName>
    <definedName name="CBCR_9ac4d9415f814df58f76d3d754715274" localSheetId="7" hidden="1">'Monte Carlo Simulation'!$N$82</definedName>
    <definedName name="CBCR_9b81fff86b634c87ab26ba1080dffa20" localSheetId="7" hidden="1">'Monte Carlo Simulation'!$D$29</definedName>
    <definedName name="CBCR_9c56ee9c20d64f0886b4acfd739792fd" localSheetId="7" hidden="1">'Monte Carlo Simulation'!$D$8</definedName>
    <definedName name="CBCR_9cd6eb64b7c3496ab267569de8a2d850" localSheetId="7" hidden="1">'Monte Carlo Simulation'!$D$13</definedName>
    <definedName name="CBCR_a048e52e187d4041abdcb15508eafcdc" localSheetId="7" hidden="1">'Monte Carlo Simulation'!$D$11</definedName>
    <definedName name="CBCR_a714778d3ea8401f860bb5de1768bb67" localSheetId="7" hidden="1">'Monte Carlo Simulation'!$D$13</definedName>
    <definedName name="CBCR_a8e97ed69102479199a7f5cef645a2b1" localSheetId="7" hidden="1">'Monte Carlo Simulation'!$H$29</definedName>
    <definedName name="CBCR_a9fd6c7a0caf47d3a2511b0207b5310a" localSheetId="7" hidden="1">'Monte Carlo Simulation'!$L$29</definedName>
    <definedName name="CBCR_abf0b8fe8187491f9f622c3ac7c7b096" localSheetId="7" hidden="1">'Monte Carlo Simulation'!$D$10</definedName>
    <definedName name="CBCR_ac58126d573a4a1dad7cda7fb51e9bf4" localSheetId="7" hidden="1">'Monte Carlo Simulation'!$D$13</definedName>
    <definedName name="CBCR_add3a37b1658410b8f1b95df948fa477" localSheetId="7" hidden="1">'Monte Carlo Simulation'!$D$8</definedName>
    <definedName name="CBCR_af111d72a0904c29b4bcd55ff714cf0b" localSheetId="7" hidden="1">'Monte Carlo Simulation'!$N$88</definedName>
    <definedName name="CBCR_af78d83c3dff4ebb8da34bd35b40f9e3" localSheetId="7" hidden="1">'Monte Carlo Simulation'!$D$9</definedName>
    <definedName name="CBCR_b2c089a100f643eaa227db8030496a36" localSheetId="7" hidden="1">'Monte Carlo Simulation'!$N$85</definedName>
    <definedName name="CBCR_b32e44cd0a9d48c5ba167adfb6934f6b" localSheetId="7" hidden="1">'Monte Carlo Simulation'!$N$88</definedName>
    <definedName name="CBCR_b4188d5cee054c80a27872e215617e1a" localSheetId="7" hidden="1">'Monte Carlo Simulation'!$D$14</definedName>
    <definedName name="CBCR_b690b99251bc4d218af70df091d2978d" localSheetId="7" hidden="1">'Monte Carlo Simulation'!$D$7</definedName>
    <definedName name="CBCR_b78062caf58f4efcbdb8098e700dfa4f" localSheetId="7" hidden="1">'Monte Carlo Simulation'!$N$85</definedName>
    <definedName name="CBCR_ba1990bffbf94ce0af73873aed1c0f94" localSheetId="7" hidden="1">'Monte Carlo Simulation'!$D$11</definedName>
    <definedName name="CBCR_badd9d1b77464fc0b79b4523ff08d01d" localSheetId="7" hidden="1">'Monte Carlo Simulation'!$N$94</definedName>
    <definedName name="CBCR_beb6a54359964686b5ced7de461857ba" localSheetId="7" hidden="1">'Monte Carlo Simulation'!$D$10</definedName>
    <definedName name="CBCR_c02c708f9e91453aa53378e1afb7c538" localSheetId="7" hidden="1">'Monte Carlo Simulation'!$D$7</definedName>
    <definedName name="CBCR_c068d17bb53c404389f859f903bfae5b" localSheetId="7" hidden="1">'Monte Carlo Simulation'!$N$94</definedName>
    <definedName name="CBCR_c1dc3714942c4348add234e7199292ef" localSheetId="7" hidden="1">'Monte Carlo Simulation'!$N$85</definedName>
    <definedName name="CBCR_c2189834490e4470898c845ef1dff49f" localSheetId="7" hidden="1">'Monte Carlo Simulation'!$N$85</definedName>
    <definedName name="CBCR_c759822b3441456faa0fd667d935e05c" localSheetId="7" hidden="1">'Monte Carlo Simulation'!$J$29</definedName>
    <definedName name="CBCR_c7c3100629c240b9895b76e7fcb2f21b" localSheetId="7" hidden="1">'Monte Carlo Simulation'!$D$11</definedName>
    <definedName name="CBCR_c8b80f8d1ee04b09b228bff195d739ee" localSheetId="7" hidden="1">'Monte Carlo Simulation'!$D$13</definedName>
    <definedName name="CBCR_ca0864413161469eadd6808e6f8b01cd" localSheetId="7" hidden="1">'Monte Carlo Simulation'!$D$75</definedName>
    <definedName name="CBCR_cad7704ab8e14fea9d54b205794b760b" localSheetId="7" hidden="1">'Monte Carlo Simulation'!$C$29</definedName>
    <definedName name="CBCR_cb2ee22adf5d487ba24ea2c7cbcfbd19" localSheetId="7" hidden="1">'Monte Carlo Simulation'!$D$8</definedName>
    <definedName name="CBCR_d1726ef5b50a4bb998c3023d8cd98093" localSheetId="7" hidden="1">'Monte Carlo Simulation'!$N$94</definedName>
    <definedName name="CBCR_d258f785c38243ae9f857fb5a3d6192d" localSheetId="7" hidden="1">'Monte Carlo Simulation'!$D$12</definedName>
    <definedName name="CBCR_d3120cb71c66445399a35ba64ec413c2" localSheetId="7" hidden="1">'Monte Carlo Simulation'!$N$88</definedName>
    <definedName name="CBCR_d3505603ca0945cebffb9034d9af6c33" localSheetId="7" hidden="1">'Monte Carlo Simulation'!$C$75</definedName>
    <definedName name="CBCR_d35deec134a84a44a0ca5e60389b4783" localSheetId="7" hidden="1">'Monte Carlo Simulation'!$N$82</definedName>
    <definedName name="CBCR_d4dfd6afd8434f768eda37359c38415e" localSheetId="7" hidden="1">'Monte Carlo Simulation'!$D$13</definedName>
    <definedName name="CBCR_d503469657264e7a85bca14d616e8251" localSheetId="7" hidden="1">'Monte Carlo Simulation'!$D$12</definedName>
    <definedName name="CBCR_d5398d2fce4a4bbba977f39fea6ada56" localSheetId="7" hidden="1">'Monte Carlo Simulation'!$D$11</definedName>
    <definedName name="CBCR_d6e2ee5fc9eb4988929729f34d662973" localSheetId="7" hidden="1">'Monte Carlo Simulation'!$N$94</definedName>
    <definedName name="CBCR_d8eee11aa29f4777b399ba7ad52b377e" localSheetId="7" hidden="1">'Monte Carlo Simulation'!$D$9</definedName>
    <definedName name="CBCR_db32d8c180ed472d9ae61cb82047b36a" localSheetId="7" hidden="1">'Monte Carlo Simulation'!$D$57</definedName>
    <definedName name="CBCR_de0433cbe94944a4902318a8edea27da" localSheetId="7" hidden="1">'Monte Carlo Simulation'!$D$11</definedName>
    <definedName name="CBCR_de36fe617a044e7bb7e9d33e8d3094a7" localSheetId="7" hidden="1">'Monte Carlo Simulation'!$D$7</definedName>
    <definedName name="CBCR_e1fec696c93d4e389e3d81eb965d526c" localSheetId="7" hidden="1">'Monte Carlo Simulation'!$D$15</definedName>
    <definedName name="CBCR_e22f5a0f561043b7b00f4bbcedc9995c" localSheetId="7" hidden="1">'Monte Carlo Simulation'!$N$88</definedName>
    <definedName name="CBCR_e265ec9b030f4291a7adb95fca96deb7" localSheetId="7" hidden="1">'Monte Carlo Simulation'!$D$9</definedName>
    <definedName name="CBCR_e33071e64ec34f3cbb0b827aff0c291e" localSheetId="7" hidden="1">'Monte Carlo Simulation'!$D$10</definedName>
    <definedName name="CBCR_e634a3e8955049269da0b6d540f90a07" localSheetId="7" hidden="1">'Monte Carlo Simulation'!$D$10</definedName>
    <definedName name="CBCR_e72de7b0b3a44b5e80c8677e373a7e64" localSheetId="7" hidden="1">'Monte Carlo Simulation'!$D$10</definedName>
    <definedName name="CBCR_e7463f35f4d04c8a8e112e58e853e98a" localSheetId="7" hidden="1">'Monte Carlo Simulation'!$D$10</definedName>
    <definedName name="CBCR_ea9c2abb99614f9da25d8f0a9e487bd8" localSheetId="7" hidden="1">'Monte Carlo Simulation'!$D$10</definedName>
    <definedName name="CBCR_ec768165a9a14df9bef8c60f9a50bf0c" localSheetId="7" hidden="1">'Monte Carlo Simulation'!$D$14</definedName>
    <definedName name="CBCR_ec809b18fb5c41bb8195baaff3bec285" localSheetId="7" hidden="1">'Monte Carlo Simulation'!$N$94</definedName>
    <definedName name="CBCR_f0ec5cfd36994944be244b7cf204deef" localSheetId="7" hidden="1">'Monte Carlo Simulation'!$D$13</definedName>
    <definedName name="CBCR_f3f2c9edcc27465e83840e48de619622" localSheetId="7" hidden="1">'Monte Carlo Simulation'!$D$8</definedName>
    <definedName name="CBCR_f697153150b3485488a9083bcc7ba1b5" localSheetId="7" hidden="1">'Monte Carlo Simulation'!$N$85</definedName>
    <definedName name="CBCR_fc1dcb88f62b4394a824e19a443c2f66" localSheetId="7" hidden="1">'Monte Carlo Simulation'!$D$39</definedName>
    <definedName name="CBCR_ff26529f540c4e6d88cd3daa4a34c0bd" localSheetId="7" hidden="1">'Monte Carlo Simulation'!$D$12</definedName>
    <definedName name="CBCR_fff270ff69c047dda6f1d32fa7d0926a" localSheetId="7" hidden="1">'Monte Carlo Simulation'!$F$29</definedName>
    <definedName name="CBWorkbookPriority" localSheetId="8" hidden="1">-1187060630</definedName>
    <definedName name="CBx_8328c057da3f4677b9e2a8250407ad90" localSheetId="8" hidden="1">"'Alpha-Beta Calculation'!$A$1"</definedName>
    <definedName name="CBx_9301a8cc2d0c4196a77f3ab892579207" localSheetId="8" hidden="1">"'MC (1 Indice) '!$A$1"</definedName>
    <definedName name="CBx_e4899c7316954e1c84f347693733a2ff" localSheetId="8" hidden="1">"'CB_DATA_'!$A$1"</definedName>
    <definedName name="CBx_ef77e7cabd3e4898ad1b7528b42a3494" localSheetId="8" hidden="1">"'MC (Multiple Indices)'!$A$1"</definedName>
    <definedName name="CBx_efa5ab9fbb9c42e099e49f991ccf57e8" localSheetId="8" hidden="1">"'MC '!$A$1"</definedName>
    <definedName name="CBx_f5715e95e3a24569be2368e1658fdcbf" localSheetId="8" hidden="1">"'Monte Carlo Simulation'!$A$1"</definedName>
    <definedName name="CBx_Sheet_Guid" localSheetId="3" hidden="1">"'8328c057-da3f-4677-b9e2-a8250407ad90"</definedName>
    <definedName name="CBx_Sheet_Guid" localSheetId="8" hidden="1">"'e4899c73-1695-4e1c-84f3-47693733a2ff"</definedName>
    <definedName name="CBx_Sheet_Guid" localSheetId="7" hidden="1">"'f5715e95-e3a2-4569-be23-68e1658fdcbf"</definedName>
    <definedName name="CBx_SheetRef" localSheetId="3" hidden="1">CB_DATA_!$D$14</definedName>
    <definedName name="CBx_SheetRef" localSheetId="8" hidden="1">CB_DATA_!$A$14</definedName>
    <definedName name="CBx_SheetRef" localSheetId="7" hidden="1">CB_DATA_!$E$14</definedName>
    <definedName name="CBx_StorageType" localSheetId="3" hidden="1">2</definedName>
    <definedName name="CBx_StorageType" localSheetId="8" hidden="1">2</definedName>
    <definedName name="CBx_StorageType" localSheetId="7" hidden="1">2</definedName>
  </definedNames>
  <calcPr calcId="140001" iterate="1" concurrentCalc="0"/>
  <extLst>
    <ext xmlns:mx="http://schemas.microsoft.com/office/mac/excel/2008/main" uri="{7523E5D3-25F3-A5E0-1632-64F254C22452}">
      <mx:ArchID Flags="2"/>
    </ext>
  </extLst>
</workbook>
</file>

<file path=xl/calcChain.xml><?xml version="1.0" encoding="utf-8"?>
<calcChain xmlns="http://schemas.openxmlformats.org/spreadsheetml/2006/main">
  <c r="D24" i="18" l="1"/>
  <c r="E24" i="18"/>
  <c r="F24" i="18"/>
  <c r="G24" i="18"/>
  <c r="H24" i="18"/>
  <c r="I24" i="18"/>
  <c r="J24" i="18"/>
  <c r="K24" i="18"/>
  <c r="L24" i="18"/>
  <c r="M24" i="18"/>
  <c r="M64" i="18"/>
  <c r="L64" i="18"/>
  <c r="K64" i="18"/>
  <c r="J64" i="18"/>
  <c r="I64" i="18"/>
  <c r="H64" i="18"/>
  <c r="G64" i="18"/>
  <c r="F64" i="18"/>
  <c r="E64" i="18"/>
  <c r="D64" i="18"/>
  <c r="C64" i="18"/>
  <c r="C19" i="11"/>
  <c r="B19" i="11"/>
  <c r="C20" i="11"/>
  <c r="D19" i="11"/>
  <c r="D20" i="11"/>
  <c r="E19" i="11"/>
  <c r="E20" i="11"/>
  <c r="F19" i="11"/>
  <c r="F20" i="11"/>
  <c r="G19" i="11"/>
  <c r="G20" i="11"/>
  <c r="J20" i="11"/>
  <c r="D7" i="18"/>
  <c r="C6" i="11"/>
  <c r="D6" i="11"/>
  <c r="E6" i="11"/>
  <c r="F6" i="11"/>
  <c r="G6" i="11"/>
  <c r="H6" i="11"/>
  <c r="I6" i="11"/>
  <c r="J6" i="11"/>
  <c r="K6" i="11"/>
  <c r="L6" i="11"/>
  <c r="M6" i="11"/>
  <c r="C7" i="13"/>
  <c r="B7" i="13"/>
  <c r="D25" i="13"/>
  <c r="D24" i="13"/>
  <c r="E25" i="13"/>
  <c r="E24" i="13"/>
  <c r="D27" i="13"/>
  <c r="E27" i="13"/>
  <c r="E26" i="13"/>
  <c r="D29" i="13"/>
  <c r="E29" i="13"/>
  <c r="E28" i="13"/>
  <c r="B10" i="13"/>
  <c r="C31" i="13"/>
  <c r="D31" i="13"/>
  <c r="E31" i="13"/>
  <c r="E30" i="13"/>
  <c r="E32" i="13"/>
  <c r="D33" i="13"/>
  <c r="E33" i="13"/>
  <c r="B39" i="13"/>
  <c r="E35" i="13"/>
  <c r="I20" i="11"/>
  <c r="C11" i="13"/>
  <c r="B11" i="13"/>
  <c r="C45" i="13"/>
  <c r="C44" i="13"/>
  <c r="D45" i="13"/>
  <c r="D44" i="13"/>
  <c r="E45" i="13"/>
  <c r="E44" i="13"/>
  <c r="D47" i="13"/>
  <c r="E47" i="13"/>
  <c r="E46" i="13"/>
  <c r="D49" i="13"/>
  <c r="E49" i="13"/>
  <c r="E48" i="13"/>
  <c r="E50" i="13"/>
  <c r="E51" i="13"/>
  <c r="B57" i="13"/>
  <c r="E53" i="13"/>
  <c r="E80" i="13"/>
  <c r="E87" i="13"/>
  <c r="B84" i="13"/>
  <c r="C84" i="13"/>
  <c r="D84" i="13"/>
  <c r="E84" i="13"/>
  <c r="E89" i="13"/>
  <c r="E94" i="13"/>
  <c r="E91" i="13"/>
  <c r="E92" i="13"/>
  <c r="E95" i="13"/>
  <c r="B81" i="13"/>
  <c r="C81" i="13"/>
  <c r="D81" i="13"/>
  <c r="E81" i="13"/>
  <c r="E96" i="13"/>
  <c r="E100" i="13"/>
  <c r="C23" i="13"/>
  <c r="D23" i="13"/>
  <c r="E23" i="13"/>
  <c r="E101" i="13"/>
  <c r="D26" i="13"/>
  <c r="D28" i="13"/>
  <c r="D30" i="13"/>
  <c r="D32" i="13"/>
  <c r="D35" i="13"/>
  <c r="D80" i="13"/>
  <c r="D87" i="13"/>
  <c r="D89" i="13"/>
  <c r="D94" i="13"/>
  <c r="D91" i="13"/>
  <c r="D95" i="13"/>
  <c r="D96" i="13"/>
  <c r="D100" i="13"/>
  <c r="D101" i="13"/>
  <c r="F25" i="13"/>
  <c r="F24" i="13"/>
  <c r="G25" i="13"/>
  <c r="G24" i="13"/>
  <c r="H25" i="13"/>
  <c r="H24" i="13"/>
  <c r="I25" i="13"/>
  <c r="I24" i="13"/>
  <c r="J25" i="13"/>
  <c r="J24" i="13"/>
  <c r="K25" i="13"/>
  <c r="K24" i="13"/>
  <c r="L25" i="13"/>
  <c r="L24" i="13"/>
  <c r="M25" i="13"/>
  <c r="M24" i="13"/>
  <c r="F27" i="13"/>
  <c r="G27" i="13"/>
  <c r="H27" i="13"/>
  <c r="I27" i="13"/>
  <c r="J27" i="13"/>
  <c r="K27" i="13"/>
  <c r="L27" i="13"/>
  <c r="M27" i="13"/>
  <c r="M26" i="13"/>
  <c r="F29" i="13"/>
  <c r="G29" i="13"/>
  <c r="H29" i="13"/>
  <c r="I29" i="13"/>
  <c r="J29" i="13"/>
  <c r="K29" i="13"/>
  <c r="L29" i="13"/>
  <c r="M29" i="13"/>
  <c r="M28" i="13"/>
  <c r="F31" i="13"/>
  <c r="G31" i="13"/>
  <c r="H31" i="13"/>
  <c r="I31" i="13"/>
  <c r="J31" i="13"/>
  <c r="K31" i="13"/>
  <c r="L31" i="13"/>
  <c r="M31" i="13"/>
  <c r="M30" i="13"/>
  <c r="H32" i="13"/>
  <c r="I32" i="13"/>
  <c r="J32" i="13"/>
  <c r="K32" i="13"/>
  <c r="L32" i="13"/>
  <c r="M32" i="13"/>
  <c r="F33" i="13"/>
  <c r="G33" i="13"/>
  <c r="H33" i="13"/>
  <c r="I33" i="13"/>
  <c r="J33" i="13"/>
  <c r="K33" i="13"/>
  <c r="L33" i="13"/>
  <c r="M33" i="13"/>
  <c r="M35" i="13"/>
  <c r="F45" i="13"/>
  <c r="F44" i="13"/>
  <c r="G45" i="13"/>
  <c r="G44" i="13"/>
  <c r="H45" i="13"/>
  <c r="H44" i="13"/>
  <c r="I45" i="13"/>
  <c r="I44" i="13"/>
  <c r="J45" i="13"/>
  <c r="J44" i="13"/>
  <c r="K45" i="13"/>
  <c r="K44" i="13"/>
  <c r="L45" i="13"/>
  <c r="L44" i="13"/>
  <c r="M45" i="13"/>
  <c r="M44" i="13"/>
  <c r="F47" i="13"/>
  <c r="G47" i="13"/>
  <c r="H47" i="13"/>
  <c r="I47" i="13"/>
  <c r="J47" i="13"/>
  <c r="K47" i="13"/>
  <c r="L47" i="13"/>
  <c r="M47" i="13"/>
  <c r="M46" i="13"/>
  <c r="F49" i="13"/>
  <c r="G49" i="13"/>
  <c r="H49" i="13"/>
  <c r="I49" i="13"/>
  <c r="J49" i="13"/>
  <c r="K49" i="13"/>
  <c r="L49" i="13"/>
  <c r="M49" i="13"/>
  <c r="M48" i="13"/>
  <c r="M50" i="13"/>
  <c r="F51" i="13"/>
  <c r="G51" i="13"/>
  <c r="H51" i="13"/>
  <c r="I51" i="13"/>
  <c r="J51" i="13"/>
  <c r="K51" i="13"/>
  <c r="L51" i="13"/>
  <c r="M51" i="13"/>
  <c r="M53" i="13"/>
  <c r="D63" i="13"/>
  <c r="D62" i="13"/>
  <c r="E63" i="13"/>
  <c r="E62" i="13"/>
  <c r="F63" i="13"/>
  <c r="F62" i="13"/>
  <c r="G63" i="13"/>
  <c r="G62" i="13"/>
  <c r="H63" i="13"/>
  <c r="H62" i="13"/>
  <c r="I63" i="13"/>
  <c r="I62" i="13"/>
  <c r="J63" i="13"/>
  <c r="J62" i="13"/>
  <c r="K63" i="13"/>
  <c r="K62" i="13"/>
  <c r="L63" i="13"/>
  <c r="L62" i="13"/>
  <c r="M63" i="13"/>
  <c r="M62" i="13"/>
  <c r="M65" i="13"/>
  <c r="M64" i="13"/>
  <c r="C67" i="13"/>
  <c r="D67" i="13"/>
  <c r="E67" i="13"/>
  <c r="F67" i="13"/>
  <c r="G67" i="13"/>
  <c r="H67" i="13"/>
  <c r="I67" i="13"/>
  <c r="J67" i="13"/>
  <c r="K67" i="13"/>
  <c r="L67" i="13"/>
  <c r="M67" i="13"/>
  <c r="M66" i="13"/>
  <c r="M68" i="13"/>
  <c r="F69" i="13"/>
  <c r="G69" i="13"/>
  <c r="H69" i="13"/>
  <c r="I69" i="13"/>
  <c r="J69" i="13"/>
  <c r="K69" i="13"/>
  <c r="L69" i="13"/>
  <c r="M69" i="13"/>
  <c r="B75" i="13"/>
  <c r="M71" i="13"/>
  <c r="M80" i="13"/>
  <c r="M87" i="13"/>
  <c r="F84" i="13"/>
  <c r="G84" i="13"/>
  <c r="H84" i="13"/>
  <c r="I84" i="13"/>
  <c r="J84" i="13"/>
  <c r="K84" i="13"/>
  <c r="L84" i="13"/>
  <c r="M84" i="13"/>
  <c r="M89" i="13"/>
  <c r="M94" i="13"/>
  <c r="M91" i="13"/>
  <c r="M92" i="13"/>
  <c r="M93" i="13"/>
  <c r="M95" i="13"/>
  <c r="F81" i="13"/>
  <c r="G81" i="13"/>
  <c r="H81" i="13"/>
  <c r="I81" i="13"/>
  <c r="J81" i="13"/>
  <c r="K81" i="13"/>
  <c r="L81" i="13"/>
  <c r="M81" i="13"/>
  <c r="M96" i="13"/>
  <c r="M100" i="13"/>
  <c r="M101" i="13"/>
  <c r="E11" i="10"/>
  <c r="G192" i="18"/>
  <c r="F192" i="18"/>
  <c r="E192" i="18"/>
  <c r="D192" i="18"/>
  <c r="C192" i="18"/>
  <c r="B192" i="18"/>
  <c r="G189" i="18"/>
  <c r="F189" i="18"/>
  <c r="E189" i="18"/>
  <c r="D189" i="18"/>
  <c r="C189" i="18"/>
  <c r="B189" i="18"/>
  <c r="G173" i="18"/>
  <c r="F173" i="18"/>
  <c r="E173" i="18"/>
  <c r="D173" i="18"/>
  <c r="C173" i="18"/>
  <c r="B173" i="18"/>
  <c r="G165" i="18"/>
  <c r="F165" i="18"/>
  <c r="E165" i="18"/>
  <c r="D165" i="18"/>
  <c r="C165" i="18"/>
  <c r="B165" i="18"/>
  <c r="G155" i="18"/>
  <c r="F155" i="18"/>
  <c r="E155" i="18"/>
  <c r="D155" i="18"/>
  <c r="C155" i="18"/>
  <c r="B155" i="18"/>
  <c r="G138" i="18"/>
  <c r="F138" i="18"/>
  <c r="E138" i="18"/>
  <c r="D138" i="18"/>
  <c r="C138" i="18"/>
  <c r="B138" i="18"/>
  <c r="G134" i="18"/>
  <c r="F134" i="18"/>
  <c r="E134" i="18"/>
  <c r="D134" i="18"/>
  <c r="C134" i="18"/>
  <c r="B134" i="18"/>
  <c r="G129" i="18"/>
  <c r="F129" i="18"/>
  <c r="E129" i="18"/>
  <c r="D129" i="18"/>
  <c r="C129" i="18"/>
  <c r="B129" i="18"/>
  <c r="G120" i="18"/>
  <c r="F120" i="18"/>
  <c r="E120" i="18"/>
  <c r="D120" i="18"/>
  <c r="C120" i="18"/>
  <c r="B120" i="18"/>
  <c r="G117" i="18"/>
  <c r="F117" i="18"/>
  <c r="E117" i="18"/>
  <c r="D117" i="18"/>
  <c r="C117" i="18"/>
  <c r="B117" i="18"/>
  <c r="G114" i="18"/>
  <c r="F114" i="18"/>
  <c r="D114" i="18"/>
  <c r="C114" i="18"/>
  <c r="G112" i="18"/>
  <c r="F112" i="18"/>
  <c r="D112" i="18"/>
  <c r="C112" i="18"/>
  <c r="C7" i="18"/>
  <c r="B7" i="18"/>
  <c r="M26" i="18"/>
  <c r="M28" i="18"/>
  <c r="B10" i="18"/>
  <c r="M30" i="18"/>
  <c r="D33" i="18"/>
  <c r="E33" i="18"/>
  <c r="F33" i="18"/>
  <c r="G33" i="18"/>
  <c r="H33" i="18"/>
  <c r="I33" i="18"/>
  <c r="J33" i="18"/>
  <c r="K33" i="18"/>
  <c r="L33" i="18"/>
  <c r="M33" i="18"/>
  <c r="B39" i="18"/>
  <c r="M35" i="18"/>
  <c r="C11" i="18"/>
  <c r="B11" i="18"/>
  <c r="C44" i="18"/>
  <c r="D44" i="18"/>
  <c r="E44" i="18"/>
  <c r="F44" i="18"/>
  <c r="G44" i="18"/>
  <c r="H44" i="18"/>
  <c r="I44" i="18"/>
  <c r="J44" i="18"/>
  <c r="K44" i="18"/>
  <c r="L44" i="18"/>
  <c r="M44" i="18"/>
  <c r="M46" i="18"/>
  <c r="M48" i="18"/>
  <c r="E51" i="18"/>
  <c r="F51" i="18"/>
  <c r="G51" i="18"/>
  <c r="H51" i="18"/>
  <c r="I51" i="18"/>
  <c r="J51" i="18"/>
  <c r="K51" i="18"/>
  <c r="L51" i="18"/>
  <c r="M51" i="18"/>
  <c r="B57" i="18"/>
  <c r="M53" i="18"/>
  <c r="D62" i="18"/>
  <c r="E62" i="18"/>
  <c r="F62" i="18"/>
  <c r="G62" i="18"/>
  <c r="H62" i="18"/>
  <c r="I62" i="18"/>
  <c r="J62" i="18"/>
  <c r="K62" i="18"/>
  <c r="L62" i="18"/>
  <c r="M62" i="18"/>
  <c r="M66" i="18"/>
  <c r="F69" i="18"/>
  <c r="G69" i="18"/>
  <c r="H69" i="18"/>
  <c r="I69" i="18"/>
  <c r="J69" i="18"/>
  <c r="K69" i="18"/>
  <c r="L69" i="18"/>
  <c r="M69" i="18"/>
  <c r="B75" i="18"/>
  <c r="M71" i="18"/>
  <c r="M80" i="18"/>
  <c r="B81" i="18"/>
  <c r="C81" i="18"/>
  <c r="D81" i="18"/>
  <c r="E81" i="18"/>
  <c r="F81" i="18"/>
  <c r="G81" i="18"/>
  <c r="H81" i="18"/>
  <c r="I81" i="18"/>
  <c r="J81" i="18"/>
  <c r="K81" i="18"/>
  <c r="L81" i="18"/>
  <c r="M81" i="18"/>
  <c r="M87" i="18"/>
  <c r="B84" i="18"/>
  <c r="C84" i="18"/>
  <c r="D84" i="18"/>
  <c r="E84" i="18"/>
  <c r="F84" i="18"/>
  <c r="G84" i="18"/>
  <c r="H84" i="18"/>
  <c r="I84" i="18"/>
  <c r="J84" i="18"/>
  <c r="K84" i="18"/>
  <c r="L84" i="18"/>
  <c r="M84" i="18"/>
  <c r="M89" i="18"/>
  <c r="M91" i="18"/>
  <c r="M92" i="18"/>
  <c r="M93" i="18"/>
  <c r="M95" i="18"/>
  <c r="M96" i="18"/>
  <c r="M100" i="18"/>
  <c r="M101" i="18"/>
  <c r="C96" i="18"/>
  <c r="C100" i="18"/>
  <c r="C23" i="18"/>
  <c r="C101" i="18"/>
  <c r="D26" i="18"/>
  <c r="D28" i="18"/>
  <c r="D30" i="18"/>
  <c r="D35" i="18"/>
  <c r="D80" i="18"/>
  <c r="D87" i="18"/>
  <c r="D89" i="18"/>
  <c r="D91" i="18"/>
  <c r="D95" i="18"/>
  <c r="D96" i="18"/>
  <c r="D100" i="18"/>
  <c r="D23" i="18"/>
  <c r="D101" i="18"/>
  <c r="E26" i="18"/>
  <c r="E28" i="18"/>
  <c r="E30" i="18"/>
  <c r="E35" i="18"/>
  <c r="E46" i="18"/>
  <c r="E48" i="18"/>
  <c r="E53" i="18"/>
  <c r="E80" i="18"/>
  <c r="E87" i="18"/>
  <c r="E89" i="18"/>
  <c r="E91" i="18"/>
  <c r="E92" i="18"/>
  <c r="E95" i="18"/>
  <c r="E96" i="18"/>
  <c r="E100" i="18"/>
  <c r="E23" i="18"/>
  <c r="E101" i="18"/>
  <c r="F26" i="18"/>
  <c r="F28" i="18"/>
  <c r="F30" i="18"/>
  <c r="F35" i="18"/>
  <c r="F46" i="18"/>
  <c r="F48" i="18"/>
  <c r="F53" i="18"/>
  <c r="F66" i="18"/>
  <c r="F71" i="18"/>
  <c r="F80" i="18"/>
  <c r="F87" i="18"/>
  <c r="F89" i="18"/>
  <c r="F91" i="18"/>
  <c r="F92" i="18"/>
  <c r="F93" i="18"/>
  <c r="F95" i="18"/>
  <c r="F96" i="18"/>
  <c r="F100" i="18"/>
  <c r="F23" i="18"/>
  <c r="F101" i="18"/>
  <c r="G26" i="18"/>
  <c r="G28" i="18"/>
  <c r="G30" i="18"/>
  <c r="G35" i="18"/>
  <c r="G46" i="18"/>
  <c r="G48" i="18"/>
  <c r="G53" i="18"/>
  <c r="G66" i="18"/>
  <c r="G71" i="18"/>
  <c r="G80" i="18"/>
  <c r="G87" i="18"/>
  <c r="G89" i="18"/>
  <c r="G91" i="18"/>
  <c r="G92" i="18"/>
  <c r="G93" i="18"/>
  <c r="G95" i="18"/>
  <c r="G96" i="18"/>
  <c r="G100" i="18"/>
  <c r="G23" i="18"/>
  <c r="G101" i="18"/>
  <c r="H26" i="18"/>
  <c r="H28" i="18"/>
  <c r="H30" i="18"/>
  <c r="H35" i="18"/>
  <c r="H46" i="18"/>
  <c r="H48" i="18"/>
  <c r="H53" i="18"/>
  <c r="H66" i="18"/>
  <c r="H71" i="18"/>
  <c r="H80" i="18"/>
  <c r="H87" i="18"/>
  <c r="H89" i="18"/>
  <c r="H91" i="18"/>
  <c r="H92" i="18"/>
  <c r="H93" i="18"/>
  <c r="H95" i="18"/>
  <c r="H96" i="18"/>
  <c r="H100" i="18"/>
  <c r="H23" i="18"/>
  <c r="H101" i="18"/>
  <c r="I26" i="18"/>
  <c r="I28" i="18"/>
  <c r="I30" i="18"/>
  <c r="I35" i="18"/>
  <c r="I46" i="18"/>
  <c r="I48" i="18"/>
  <c r="I53" i="18"/>
  <c r="I66" i="18"/>
  <c r="I71" i="18"/>
  <c r="I80" i="18"/>
  <c r="I87" i="18"/>
  <c r="I89" i="18"/>
  <c r="I91" i="18"/>
  <c r="I92" i="18"/>
  <c r="I93" i="18"/>
  <c r="I95" i="18"/>
  <c r="I96" i="18"/>
  <c r="I100" i="18"/>
  <c r="I23" i="18"/>
  <c r="I101" i="18"/>
  <c r="J26" i="18"/>
  <c r="J28" i="18"/>
  <c r="J30" i="18"/>
  <c r="J35" i="18"/>
  <c r="J46" i="18"/>
  <c r="J48" i="18"/>
  <c r="J53" i="18"/>
  <c r="J66" i="18"/>
  <c r="J71" i="18"/>
  <c r="J80" i="18"/>
  <c r="J87" i="18"/>
  <c r="J89" i="18"/>
  <c r="J91" i="18"/>
  <c r="J92" i="18"/>
  <c r="J93" i="18"/>
  <c r="J95" i="18"/>
  <c r="J96" i="18"/>
  <c r="J100" i="18"/>
  <c r="J23" i="18"/>
  <c r="J101" i="18"/>
  <c r="K26" i="18"/>
  <c r="K28" i="18"/>
  <c r="K30" i="18"/>
  <c r="K35" i="18"/>
  <c r="K46" i="18"/>
  <c r="K48" i="18"/>
  <c r="K53" i="18"/>
  <c r="K66" i="18"/>
  <c r="K71" i="18"/>
  <c r="K80" i="18"/>
  <c r="K87" i="18"/>
  <c r="K89" i="18"/>
  <c r="K91" i="18"/>
  <c r="K92" i="18"/>
  <c r="K93" i="18"/>
  <c r="K95" i="18"/>
  <c r="K96" i="18"/>
  <c r="K100" i="18"/>
  <c r="K23" i="18"/>
  <c r="K101" i="18"/>
  <c r="L26" i="18"/>
  <c r="L28" i="18"/>
  <c r="L30" i="18"/>
  <c r="L35" i="18"/>
  <c r="L46" i="18"/>
  <c r="L48" i="18"/>
  <c r="L53" i="18"/>
  <c r="L66" i="18"/>
  <c r="L71" i="18"/>
  <c r="L80" i="18"/>
  <c r="L87" i="18"/>
  <c r="L89" i="18"/>
  <c r="L91" i="18"/>
  <c r="L92" i="18"/>
  <c r="L93" i="18"/>
  <c r="L95" i="18"/>
  <c r="L96" i="18"/>
  <c r="L100" i="18"/>
  <c r="L23" i="18"/>
  <c r="L101" i="18"/>
  <c r="M103" i="18"/>
  <c r="B102" i="18"/>
  <c r="B80" i="18"/>
  <c r="B96" i="18"/>
  <c r="B100" i="18"/>
  <c r="B101" i="18"/>
  <c r="M97" i="18"/>
  <c r="L97" i="18"/>
  <c r="K97" i="18"/>
  <c r="J97" i="18"/>
  <c r="I97" i="18"/>
  <c r="H97" i="18"/>
  <c r="G97" i="18"/>
  <c r="F97" i="18"/>
  <c r="E97" i="18"/>
  <c r="D97" i="18"/>
  <c r="C97" i="18"/>
  <c r="B97" i="18"/>
  <c r="M90" i="18"/>
  <c r="L90" i="18"/>
  <c r="K90" i="18"/>
  <c r="J90" i="18"/>
  <c r="I90" i="18"/>
  <c r="H90" i="18"/>
  <c r="G90" i="18"/>
  <c r="F90" i="18"/>
  <c r="E90" i="18"/>
  <c r="D90" i="18"/>
  <c r="M86" i="18"/>
  <c r="L86" i="18"/>
  <c r="K86" i="18"/>
  <c r="J86" i="18"/>
  <c r="I86" i="18"/>
  <c r="H86" i="18"/>
  <c r="G86" i="18"/>
  <c r="F86" i="18"/>
  <c r="E86" i="18"/>
  <c r="D86" i="18"/>
  <c r="C86" i="18"/>
  <c r="B86" i="18"/>
  <c r="M83" i="18"/>
  <c r="L83" i="18"/>
  <c r="K83" i="18"/>
  <c r="J83" i="18"/>
  <c r="I83" i="18"/>
  <c r="H83" i="18"/>
  <c r="G83" i="18"/>
  <c r="F83" i="18"/>
  <c r="E83" i="18"/>
  <c r="D83" i="18"/>
  <c r="C83" i="18"/>
  <c r="B83" i="18"/>
  <c r="C79" i="18"/>
  <c r="D79" i="18"/>
  <c r="E79" i="18"/>
  <c r="F79" i="18"/>
  <c r="G79" i="18"/>
  <c r="H79" i="18"/>
  <c r="I79" i="18"/>
  <c r="J79" i="18"/>
  <c r="K79" i="18"/>
  <c r="L79" i="18"/>
  <c r="M79" i="18"/>
  <c r="M70" i="18"/>
  <c r="L70" i="18"/>
  <c r="K70" i="18"/>
  <c r="J70" i="18"/>
  <c r="I70" i="18"/>
  <c r="H70" i="18"/>
  <c r="G70" i="18"/>
  <c r="F70" i="18"/>
  <c r="E66" i="18"/>
  <c r="D66" i="18"/>
  <c r="C66" i="18"/>
  <c r="C61" i="18"/>
  <c r="D61" i="18"/>
  <c r="E61" i="18"/>
  <c r="F61" i="18"/>
  <c r="G61" i="18"/>
  <c r="H61" i="18"/>
  <c r="I61" i="18"/>
  <c r="J61" i="18"/>
  <c r="K61" i="18"/>
  <c r="L61" i="18"/>
  <c r="M61" i="18"/>
  <c r="M52" i="18"/>
  <c r="L52" i="18"/>
  <c r="K52" i="18"/>
  <c r="J52" i="18"/>
  <c r="I52" i="18"/>
  <c r="H52" i="18"/>
  <c r="G52" i="18"/>
  <c r="F52" i="18"/>
  <c r="E52" i="18"/>
  <c r="D46" i="18"/>
  <c r="D48" i="18"/>
  <c r="C46" i="18"/>
  <c r="C48" i="18"/>
  <c r="C43" i="18"/>
  <c r="D43" i="18"/>
  <c r="E43" i="18"/>
  <c r="F43" i="18"/>
  <c r="G43" i="18"/>
  <c r="H43" i="18"/>
  <c r="I43" i="18"/>
  <c r="J43" i="18"/>
  <c r="K43" i="18"/>
  <c r="L43" i="18"/>
  <c r="M43" i="18"/>
  <c r="M34" i="18"/>
  <c r="L34" i="18"/>
  <c r="K34" i="18"/>
  <c r="J34" i="18"/>
  <c r="I34" i="18"/>
  <c r="H34" i="18"/>
  <c r="G34" i="18"/>
  <c r="F34" i="18"/>
  <c r="E34" i="18"/>
  <c r="D34" i="18"/>
  <c r="C26" i="18"/>
  <c r="C28" i="18"/>
  <c r="C30" i="18"/>
  <c r="M23" i="18"/>
  <c r="H15" i="18"/>
  <c r="H17" i="18"/>
  <c r="B13" i="18"/>
  <c r="D11" i="18"/>
  <c r="D46" i="13"/>
  <c r="D48" i="13"/>
  <c r="F46" i="13"/>
  <c r="F48" i="13"/>
  <c r="C96" i="13"/>
  <c r="C65" i="13"/>
  <c r="D65" i="13"/>
  <c r="D64" i="13"/>
  <c r="D66" i="13"/>
  <c r="L65" i="13"/>
  <c r="K65" i="13"/>
  <c r="J65" i="13"/>
  <c r="I65" i="13"/>
  <c r="H65" i="13"/>
  <c r="G65" i="13"/>
  <c r="F65" i="13"/>
  <c r="E65" i="13"/>
  <c r="E64" i="13"/>
  <c r="L64" i="13"/>
  <c r="L66" i="13"/>
  <c r="L68" i="13"/>
  <c r="L71" i="13"/>
  <c r="L26" i="13"/>
  <c r="L28" i="13"/>
  <c r="L30" i="13"/>
  <c r="L35" i="13"/>
  <c r="L46" i="13"/>
  <c r="L48" i="13"/>
  <c r="L50" i="13"/>
  <c r="L53" i="13"/>
  <c r="L80" i="13"/>
  <c r="K64" i="13"/>
  <c r="K66" i="13"/>
  <c r="K68" i="13"/>
  <c r="K71" i="13"/>
  <c r="K26" i="13"/>
  <c r="K28" i="13"/>
  <c r="K30" i="13"/>
  <c r="K35" i="13"/>
  <c r="K46" i="13"/>
  <c r="K48" i="13"/>
  <c r="K50" i="13"/>
  <c r="K53" i="13"/>
  <c r="K80" i="13"/>
  <c r="J64" i="13"/>
  <c r="J66" i="13"/>
  <c r="J68" i="13"/>
  <c r="J71" i="13"/>
  <c r="J26" i="13"/>
  <c r="J28" i="13"/>
  <c r="J30" i="13"/>
  <c r="J35" i="13"/>
  <c r="J46" i="13"/>
  <c r="J48" i="13"/>
  <c r="J50" i="13"/>
  <c r="J53" i="13"/>
  <c r="J80" i="13"/>
  <c r="I64" i="13"/>
  <c r="I66" i="13"/>
  <c r="I68" i="13"/>
  <c r="I71" i="13"/>
  <c r="I26" i="13"/>
  <c r="I28" i="13"/>
  <c r="I30" i="13"/>
  <c r="I35" i="13"/>
  <c r="I46" i="13"/>
  <c r="I48" i="13"/>
  <c r="I50" i="13"/>
  <c r="I53" i="13"/>
  <c r="I80" i="13"/>
  <c r="H64" i="13"/>
  <c r="H66" i="13"/>
  <c r="H68" i="13"/>
  <c r="H71" i="13"/>
  <c r="H26" i="13"/>
  <c r="H28" i="13"/>
  <c r="H30" i="13"/>
  <c r="H35" i="13"/>
  <c r="H46" i="13"/>
  <c r="H48" i="13"/>
  <c r="H50" i="13"/>
  <c r="H53" i="13"/>
  <c r="H80" i="13"/>
  <c r="G64" i="13"/>
  <c r="G66" i="13"/>
  <c r="G68" i="13"/>
  <c r="G71" i="13"/>
  <c r="G26" i="13"/>
  <c r="G28" i="13"/>
  <c r="G30" i="13"/>
  <c r="G32" i="13"/>
  <c r="G35" i="13"/>
  <c r="G46" i="13"/>
  <c r="G48" i="13"/>
  <c r="G50" i="13"/>
  <c r="G53" i="13"/>
  <c r="G80" i="13"/>
  <c r="F64" i="13"/>
  <c r="F66" i="13"/>
  <c r="F68" i="13"/>
  <c r="F71" i="13"/>
  <c r="F26" i="13"/>
  <c r="F28" i="13"/>
  <c r="F30" i="13"/>
  <c r="F32" i="13"/>
  <c r="F35" i="13"/>
  <c r="F50" i="13"/>
  <c r="F53" i="13"/>
  <c r="F80" i="13"/>
  <c r="D11" i="13"/>
  <c r="C18" i="11"/>
  <c r="D18" i="11"/>
  <c r="E18" i="11"/>
  <c r="F18" i="11"/>
  <c r="G18" i="11"/>
  <c r="H18" i="11"/>
  <c r="I18" i="11"/>
  <c r="C14" i="11"/>
  <c r="D14" i="11"/>
  <c r="E14" i="11"/>
  <c r="F14" i="11"/>
  <c r="G14" i="11"/>
  <c r="I14" i="11"/>
  <c r="C16" i="11"/>
  <c r="D16" i="11"/>
  <c r="E16" i="11"/>
  <c r="F16" i="11"/>
  <c r="G16" i="11"/>
  <c r="H16" i="11"/>
  <c r="I16" i="11"/>
  <c r="C12" i="11"/>
  <c r="D12" i="11"/>
  <c r="E12" i="11"/>
  <c r="F12" i="11"/>
  <c r="G12" i="11"/>
  <c r="H12" i="11"/>
  <c r="I12" i="11"/>
  <c r="C10" i="11"/>
  <c r="D10" i="11"/>
  <c r="E10" i="11"/>
  <c r="F10" i="11"/>
  <c r="G10" i="11"/>
  <c r="H10" i="11"/>
  <c r="I10" i="11"/>
  <c r="L87" i="13"/>
  <c r="L89" i="13"/>
  <c r="L94" i="13"/>
  <c r="L91" i="13"/>
  <c r="L92" i="13"/>
  <c r="L93" i="13"/>
  <c r="L95" i="13"/>
  <c r="L96" i="13"/>
  <c r="K87" i="13"/>
  <c r="K89" i="13"/>
  <c r="K94" i="13"/>
  <c r="K91" i="13"/>
  <c r="K92" i="13"/>
  <c r="K93" i="13"/>
  <c r="K95" i="13"/>
  <c r="K96" i="13"/>
  <c r="J87" i="13"/>
  <c r="J89" i="13"/>
  <c r="J94" i="13"/>
  <c r="J91" i="13"/>
  <c r="J92" i="13"/>
  <c r="J93" i="13"/>
  <c r="J95" i="13"/>
  <c r="J96" i="13"/>
  <c r="I87" i="13"/>
  <c r="I89" i="13"/>
  <c r="I94" i="13"/>
  <c r="I91" i="13"/>
  <c r="I92" i="13"/>
  <c r="I93" i="13"/>
  <c r="I95" i="13"/>
  <c r="I96" i="13"/>
  <c r="H87" i="13"/>
  <c r="H89" i="13"/>
  <c r="H94" i="13"/>
  <c r="H91" i="13"/>
  <c r="H92" i="13"/>
  <c r="H93" i="13"/>
  <c r="H95" i="13"/>
  <c r="H96" i="13"/>
  <c r="G87" i="13"/>
  <c r="G89" i="13"/>
  <c r="G94" i="13"/>
  <c r="G91" i="13"/>
  <c r="G92" i="13"/>
  <c r="G93" i="13"/>
  <c r="G95" i="13"/>
  <c r="G96" i="13"/>
  <c r="F87" i="13"/>
  <c r="F89" i="13"/>
  <c r="F94" i="13"/>
  <c r="F91" i="13"/>
  <c r="F92" i="13"/>
  <c r="F93" i="13"/>
  <c r="F95" i="13"/>
  <c r="F96" i="13"/>
  <c r="C79" i="13"/>
  <c r="D79" i="13"/>
  <c r="E79" i="13"/>
  <c r="F79" i="13"/>
  <c r="G79" i="13"/>
  <c r="H79" i="13"/>
  <c r="I79" i="13"/>
  <c r="J79" i="13"/>
  <c r="K79" i="13"/>
  <c r="L79" i="13"/>
  <c r="M79" i="13"/>
  <c r="B11" i="10"/>
  <c r="N6" i="11"/>
  <c r="E66" i="13"/>
  <c r="C64" i="13"/>
  <c r="C66" i="13"/>
  <c r="C61" i="13"/>
  <c r="D61" i="13"/>
  <c r="E61" i="13"/>
  <c r="F61" i="13"/>
  <c r="G61" i="13"/>
  <c r="H61" i="13"/>
  <c r="I61" i="13"/>
  <c r="J61" i="13"/>
  <c r="K61" i="13"/>
  <c r="L61" i="13"/>
  <c r="M61" i="13"/>
  <c r="C43" i="13"/>
  <c r="D43" i="13"/>
  <c r="E43" i="13"/>
  <c r="F43" i="13"/>
  <c r="G43" i="13"/>
  <c r="H43" i="13"/>
  <c r="I43" i="13"/>
  <c r="J43" i="13"/>
  <c r="K43" i="13"/>
  <c r="L43" i="13"/>
  <c r="M43" i="13"/>
  <c r="M70" i="13"/>
  <c r="L70" i="13"/>
  <c r="K70" i="13"/>
  <c r="J70" i="13"/>
  <c r="I70" i="13"/>
  <c r="H70" i="13"/>
  <c r="G70" i="13"/>
  <c r="F70" i="13"/>
  <c r="M52" i="13"/>
  <c r="L52" i="13"/>
  <c r="K52" i="13"/>
  <c r="J52" i="13"/>
  <c r="I52" i="13"/>
  <c r="H52" i="13"/>
  <c r="G52" i="13"/>
  <c r="F52" i="13"/>
  <c r="E52" i="13"/>
  <c r="D50" i="13"/>
  <c r="K20" i="11"/>
  <c r="H19" i="11"/>
  <c r="K18" i="11"/>
  <c r="J18" i="11"/>
  <c r="K16" i="11"/>
  <c r="J16" i="11"/>
  <c r="K14" i="11"/>
  <c r="J14" i="11"/>
  <c r="K12" i="11"/>
  <c r="J12" i="11"/>
  <c r="K10" i="11"/>
  <c r="J10" i="11"/>
  <c r="B13" i="13"/>
  <c r="C46" i="13"/>
  <c r="C48" i="13"/>
  <c r="M34" i="13"/>
  <c r="L34" i="13"/>
  <c r="K34" i="13"/>
  <c r="J34" i="13"/>
  <c r="I34" i="13"/>
  <c r="H34" i="13"/>
  <c r="G34" i="13"/>
  <c r="F34" i="13"/>
  <c r="E34" i="13"/>
  <c r="D34" i="13"/>
  <c r="F100" i="13"/>
  <c r="F23" i="13"/>
  <c r="F101" i="13"/>
  <c r="G100" i="13"/>
  <c r="G23" i="13"/>
  <c r="G101" i="13"/>
  <c r="H100" i="13"/>
  <c r="H23" i="13"/>
  <c r="H101" i="13"/>
  <c r="I100" i="13"/>
  <c r="I23" i="13"/>
  <c r="I101" i="13"/>
  <c r="J100" i="13"/>
  <c r="J23" i="13"/>
  <c r="J101" i="13"/>
  <c r="K100" i="13"/>
  <c r="K23" i="13"/>
  <c r="K101" i="13"/>
  <c r="L100" i="13"/>
  <c r="L23" i="13"/>
  <c r="L101" i="13"/>
  <c r="B102" i="13"/>
  <c r="H15" i="13"/>
  <c r="H17" i="13"/>
  <c r="D15" i="14"/>
  <c r="E15" i="14"/>
  <c r="F15" i="14"/>
  <c r="D11" i="10"/>
  <c r="C11" i="10"/>
  <c r="D17" i="14"/>
  <c r="E17" i="14"/>
  <c r="F17" i="14"/>
  <c r="D16" i="14"/>
  <c r="E16" i="14"/>
  <c r="F16" i="14"/>
  <c r="D14" i="14"/>
  <c r="E14" i="14"/>
  <c r="F14" i="14"/>
  <c r="B80" i="13"/>
  <c r="B96" i="13"/>
  <c r="B100" i="13"/>
  <c r="B101" i="13"/>
  <c r="C100" i="13"/>
  <c r="C101" i="13"/>
  <c r="B97" i="13"/>
  <c r="C97" i="13"/>
  <c r="D97" i="13"/>
  <c r="E97" i="13"/>
  <c r="F97" i="13"/>
  <c r="G97" i="13"/>
  <c r="H97" i="13"/>
  <c r="B86" i="13"/>
  <c r="M23" i="13"/>
  <c r="G114" i="13"/>
  <c r="F114" i="13"/>
  <c r="G112" i="13"/>
  <c r="F112" i="13"/>
  <c r="D114" i="13"/>
  <c r="C114" i="13"/>
  <c r="D112" i="13"/>
  <c r="C112" i="13"/>
  <c r="G83" i="13"/>
  <c r="F83" i="13"/>
  <c r="E83" i="13"/>
  <c r="D83" i="13"/>
  <c r="C83" i="13"/>
  <c r="B83" i="13"/>
  <c r="C86" i="13"/>
  <c r="G86" i="13"/>
  <c r="F86" i="13"/>
  <c r="E86" i="13"/>
  <c r="D86" i="13"/>
  <c r="D90" i="13"/>
  <c r="E90" i="13"/>
  <c r="F90" i="13"/>
  <c r="G90" i="13"/>
  <c r="C26" i="13"/>
  <c r="C28" i="13"/>
  <c r="C30" i="13"/>
  <c r="G173" i="13"/>
  <c r="G192" i="13"/>
  <c r="F173" i="13"/>
  <c r="F192" i="13"/>
  <c r="E173" i="13"/>
  <c r="E192" i="13"/>
  <c r="D173" i="13"/>
  <c r="D192" i="13"/>
  <c r="C173" i="13"/>
  <c r="C192" i="13"/>
  <c r="B173" i="13"/>
  <c r="B192" i="13"/>
  <c r="G189" i="13"/>
  <c r="F189" i="13"/>
  <c r="E189" i="13"/>
  <c r="D189" i="13"/>
  <c r="C189" i="13"/>
  <c r="B189" i="13"/>
  <c r="G165" i="13"/>
  <c r="F165" i="13"/>
  <c r="E165" i="13"/>
  <c r="D165" i="13"/>
  <c r="C165" i="13"/>
  <c r="B165" i="13"/>
  <c r="G155" i="13"/>
  <c r="F155" i="13"/>
  <c r="E155" i="13"/>
  <c r="D155" i="13"/>
  <c r="C155" i="13"/>
  <c r="B155" i="13"/>
  <c r="G138" i="13"/>
  <c r="F138" i="13"/>
  <c r="E138" i="13"/>
  <c r="D138" i="13"/>
  <c r="C138" i="13"/>
  <c r="B138" i="13"/>
  <c r="G134" i="13"/>
  <c r="F134" i="13"/>
  <c r="E134" i="13"/>
  <c r="D134" i="13"/>
  <c r="C134" i="13"/>
  <c r="B134" i="13"/>
  <c r="G129" i="13"/>
  <c r="F129" i="13"/>
  <c r="E129" i="13"/>
  <c r="D129" i="13"/>
  <c r="C129" i="13"/>
  <c r="B129" i="13"/>
  <c r="G120" i="13"/>
  <c r="F120" i="13"/>
  <c r="E120" i="13"/>
  <c r="D120" i="13"/>
  <c r="C120" i="13"/>
  <c r="B120" i="13"/>
  <c r="G117" i="13"/>
  <c r="F117" i="13"/>
  <c r="E117" i="13"/>
  <c r="D117" i="13"/>
  <c r="C117" i="13"/>
  <c r="B117" i="13"/>
  <c r="D7" i="13"/>
  <c r="M103" i="13"/>
  <c r="M97" i="13"/>
  <c r="L97" i="13"/>
  <c r="K97" i="13"/>
  <c r="J97" i="13"/>
  <c r="I97" i="13"/>
  <c r="M90" i="13"/>
  <c r="L90" i="13"/>
  <c r="K90" i="13"/>
  <c r="J90" i="13"/>
  <c r="I90" i="13"/>
  <c r="H90" i="13"/>
  <c r="M86" i="13"/>
  <c r="L86" i="13"/>
  <c r="K86" i="13"/>
  <c r="J86" i="13"/>
  <c r="I86" i="13"/>
  <c r="H86" i="13"/>
  <c r="M83" i="13"/>
  <c r="L83" i="13"/>
  <c r="K83" i="13"/>
  <c r="J83" i="13"/>
  <c r="I83" i="13"/>
  <c r="H83" i="13"/>
  <c r="O6" i="11"/>
  <c r="G10" i="3"/>
  <c r="G13" i="3"/>
  <c r="G19" i="3"/>
  <c r="G22" i="3"/>
  <c r="G31" i="3"/>
  <c r="G33" i="3"/>
  <c r="G27" i="3"/>
  <c r="G29" i="3"/>
  <c r="G24" i="3"/>
  <c r="G15" i="3"/>
  <c r="G12" i="3"/>
  <c r="G30" i="2"/>
  <c r="G32" i="2"/>
  <c r="G39" i="2"/>
  <c r="G49" i="2"/>
  <c r="G51" i="2"/>
  <c r="G46" i="2"/>
  <c r="G48" i="2"/>
  <c r="G21" i="2"/>
  <c r="G12" i="2"/>
  <c r="G22" i="2"/>
  <c r="G24" i="2"/>
  <c r="G14" i="2"/>
  <c r="F10" i="3"/>
  <c r="F13" i="3"/>
  <c r="F19" i="3"/>
  <c r="F22" i="3"/>
  <c r="F31" i="3"/>
  <c r="F33" i="3"/>
  <c r="F27" i="3"/>
  <c r="F29" i="3"/>
  <c r="F24" i="3"/>
  <c r="F15" i="3"/>
  <c r="F12" i="3"/>
  <c r="F30" i="2"/>
  <c r="F32" i="2"/>
  <c r="F39" i="2"/>
  <c r="F49" i="2"/>
  <c r="F51" i="2"/>
  <c r="F46" i="2"/>
  <c r="F48" i="2"/>
  <c r="F21" i="2"/>
  <c r="F12" i="2"/>
  <c r="F22" i="2"/>
  <c r="F24" i="2"/>
  <c r="F14" i="2"/>
  <c r="E10" i="3"/>
  <c r="E13" i="3"/>
  <c r="E19" i="3"/>
  <c r="E22" i="3"/>
  <c r="E31" i="3"/>
  <c r="E27" i="3"/>
  <c r="E15" i="3"/>
  <c r="E12" i="3"/>
  <c r="D10" i="3"/>
  <c r="D13" i="3"/>
  <c r="D19" i="3"/>
  <c r="D22" i="3"/>
  <c r="D31" i="3"/>
  <c r="D27" i="3"/>
  <c r="D15" i="3"/>
  <c r="C10" i="3"/>
  <c r="C13" i="3"/>
  <c r="C15" i="3"/>
  <c r="B10" i="3"/>
  <c r="B13" i="3"/>
  <c r="B15" i="3"/>
  <c r="C19" i="3"/>
  <c r="C22" i="3"/>
  <c r="C31" i="3"/>
  <c r="C27" i="3"/>
  <c r="B19" i="3"/>
  <c r="B22" i="3"/>
  <c r="B27" i="3"/>
  <c r="B31" i="3"/>
  <c r="D12" i="3"/>
  <c r="C12" i="3"/>
  <c r="B12" i="3"/>
  <c r="E30" i="2"/>
  <c r="E32" i="2"/>
  <c r="E39" i="2"/>
  <c r="E49" i="2"/>
  <c r="D30" i="2"/>
  <c r="D32" i="2"/>
  <c r="D39" i="2"/>
  <c r="D49" i="2"/>
  <c r="B46" i="2"/>
  <c r="B30" i="2"/>
  <c r="B32" i="2"/>
  <c r="B39" i="2"/>
  <c r="A11" i="10"/>
  <c r="D33" i="3"/>
  <c r="C29" i="3"/>
  <c r="E33" i="3"/>
  <c r="C33" i="3"/>
  <c r="C24" i="3"/>
  <c r="E46" i="2"/>
  <c r="E51" i="2"/>
  <c r="E12" i="2"/>
  <c r="E21" i="2"/>
  <c r="E22" i="2"/>
  <c r="E24" i="2"/>
  <c r="D46" i="2"/>
  <c r="D51" i="2"/>
  <c r="B12" i="2"/>
  <c r="B21" i="2"/>
  <c r="B22" i="2"/>
  <c r="B24" i="2"/>
  <c r="C12" i="2"/>
  <c r="C21" i="2"/>
  <c r="C22" i="2"/>
  <c r="C24" i="2"/>
  <c r="D21" i="2"/>
  <c r="D12" i="2"/>
  <c r="D22" i="2"/>
  <c r="D24" i="2"/>
  <c r="E14" i="2"/>
  <c r="D14" i="2"/>
  <c r="C14" i="2"/>
  <c r="B14" i="2"/>
  <c r="E48" i="2"/>
  <c r="C30" i="2"/>
  <c r="C32" i="2"/>
  <c r="C39" i="2"/>
  <c r="C49" i="2"/>
  <c r="C51" i="2"/>
  <c r="B49" i="2"/>
  <c r="B51" i="2"/>
  <c r="D48" i="2"/>
  <c r="C46" i="2"/>
  <c r="C48" i="2"/>
  <c r="B48" i="2"/>
  <c r="E29" i="3"/>
  <c r="E24" i="3"/>
  <c r="B29" i="3"/>
  <c r="B24" i="3"/>
  <c r="B33" i="3"/>
  <c r="D24" i="3"/>
  <c r="D29" i="3"/>
</calcChain>
</file>

<file path=xl/sharedStrings.xml><?xml version="1.0" encoding="utf-8"?>
<sst xmlns="http://schemas.openxmlformats.org/spreadsheetml/2006/main" count="751" uniqueCount="312">
  <si>
    <t>Balance Sheet</t>
  </si>
  <si>
    <t>Notes</t>
  </si>
  <si>
    <t>Period Ending</t>
  </si>
  <si>
    <t>Assets</t>
  </si>
  <si>
    <t>Current Assets:</t>
  </si>
  <si>
    <t>Cash and Equivalents</t>
  </si>
  <si>
    <t>Total Current Assets (Calculated by SS)</t>
  </si>
  <si>
    <t>Total Current Assets (Reported)</t>
  </si>
  <si>
    <t>Amounts Are Equal?</t>
  </si>
  <si>
    <t>Long-term Assets:</t>
  </si>
  <si>
    <t>Goodwill</t>
  </si>
  <si>
    <t>Total Long-Term Assets (calculated by SS)</t>
  </si>
  <si>
    <t>Total Assets (Calculated by SS)</t>
  </si>
  <si>
    <t>Total Assets (Reported)</t>
  </si>
  <si>
    <t xml:space="preserve">Liabilities </t>
  </si>
  <si>
    <t>Current Liabilities:</t>
  </si>
  <si>
    <t>Total Current Liabilities (Calculated by SS)</t>
  </si>
  <si>
    <t>Total Current Liabilities (Reported)</t>
  </si>
  <si>
    <t>Long-Term Liabilities:</t>
  </si>
  <si>
    <t>Stockholders’ Equity:</t>
  </si>
  <si>
    <t>Total Stockholders' Equity (Calculated by SS)</t>
  </si>
  <si>
    <t>Total Stockholders’ Equity (Reported)</t>
  </si>
  <si>
    <t>Total Liabilities and Stockholders’ Equity (Calculated by SS)</t>
  </si>
  <si>
    <t>Total Liabilities and Stockholders’ Equity (Reported)</t>
  </si>
  <si>
    <t>From 10-Qs</t>
  </si>
  <si>
    <t>Property and Equipment, net</t>
  </si>
  <si>
    <t>Other Assets</t>
  </si>
  <si>
    <t>Common Stock</t>
  </si>
  <si>
    <t>Additonal Paid in Capital</t>
  </si>
  <si>
    <t>Accumulated Other Comprehensive Loss</t>
  </si>
  <si>
    <t>Total Long-Term Liabilities (Calcualted by SS)</t>
  </si>
  <si>
    <t>Income Statement</t>
  </si>
  <si>
    <t>Years Ended</t>
  </si>
  <si>
    <t xml:space="preserve">Depreciation &amp; Amortization </t>
  </si>
  <si>
    <t>Research and Development</t>
  </si>
  <si>
    <t>Cover Page</t>
  </si>
  <si>
    <t>Average</t>
  </si>
  <si>
    <t>Std. Dev.</t>
  </si>
  <si>
    <t>Assumed</t>
  </si>
  <si>
    <t>Current Price</t>
  </si>
  <si>
    <t>Company Name</t>
  </si>
  <si>
    <t>Date</t>
  </si>
  <si>
    <t>Fiscal year ends (current period)</t>
  </si>
  <si>
    <t>52 week high (date)</t>
  </si>
  <si>
    <t>52 week low (date)</t>
  </si>
  <si>
    <t>Market Cap</t>
  </si>
  <si>
    <t>Enterprise Value</t>
  </si>
  <si>
    <t>Total Debt</t>
  </si>
  <si>
    <t>Net Debt/Enterprise Value</t>
  </si>
  <si>
    <t>Dividend</t>
  </si>
  <si>
    <t>2015 EPS</t>
  </si>
  <si>
    <t>2014 EPS</t>
  </si>
  <si>
    <t>2013 EPS</t>
  </si>
  <si>
    <t>Historical EPS and Analyst Estimates</t>
  </si>
  <si>
    <t>**Source: Bloomberg Terminal</t>
  </si>
  <si>
    <t>Crystal Ball Data</t>
  </si>
  <si>
    <t>Workbook Variables</t>
  </si>
  <si>
    <t>Last Var Column</t>
  </si>
  <si>
    <t xml:space="preserve">    Name:</t>
  </si>
  <si>
    <t xml:space="preserve">    Value:</t>
  </si>
  <si>
    <t>Worksheet Data</t>
  </si>
  <si>
    <t>Last Data Column Used</t>
  </si>
  <si>
    <t>Sheet Ref</t>
  </si>
  <si>
    <t>Sheet Guid</t>
  </si>
  <si>
    <t>Deleted sheet count</t>
  </si>
  <si>
    <t>Last row used</t>
  </si>
  <si>
    <t>Data blocks</t>
  </si>
  <si>
    <t>e4899c73-1695-4e1c-84f3-47693733a2ff</t>
  </si>
  <si>
    <t>CB_Block_0</t>
  </si>
  <si>
    <t>Decisioneering:7.0.0.0</t>
  </si>
  <si>
    <t>CB_Block_7.0.0.0:1</t>
  </si>
  <si>
    <t>CB_Block_7.0.0.0:6</t>
  </si>
  <si>
    <t>CB_Block_7.0.0.0:5</t>
  </si>
  <si>
    <t>CB_Block_7.0.0.0:4</t>
  </si>
  <si>
    <t>CB_Block_7.0.0.0:3</t>
  </si>
  <si>
    <t>CB_Block_7.0.0.0:2</t>
  </si>
  <si>
    <t>CB_Block_7.0.0.0:7</t>
  </si>
  <si>
    <t>CB_Block_7.0.0.0:8</t>
  </si>
  <si>
    <t xml:space="preserve">Kite Pharma, Inc. </t>
  </si>
  <si>
    <t>Kite Pharma, Inc.</t>
  </si>
  <si>
    <t>NasdaqGS: KITE</t>
  </si>
  <si>
    <t>10-K</t>
  </si>
  <si>
    <t>Marketable Securities</t>
  </si>
  <si>
    <t>Prepaid Expenses and Other Current Assets</t>
  </si>
  <si>
    <t>Restricted Cash</t>
  </si>
  <si>
    <t>Accounts Payable</t>
  </si>
  <si>
    <t>Deferred Revenue</t>
  </si>
  <si>
    <t>Accrued Expenses and Other Current Liabilities</t>
  </si>
  <si>
    <t>Deferred Revenue, Less Current Portion</t>
  </si>
  <si>
    <t>Contingent Consideration</t>
  </si>
  <si>
    <t>Other Non-Current Liabilities</t>
  </si>
  <si>
    <t>Preferred Stock</t>
  </si>
  <si>
    <t>Accumulated Deficit</t>
  </si>
  <si>
    <t>Deferred Rent</t>
  </si>
  <si>
    <t>Options Early Exercise Non-current Liability</t>
  </si>
  <si>
    <t>($ in Thousands unless otherwsie specified)</t>
  </si>
  <si>
    <t xml:space="preserve">Intangible Assets, net </t>
  </si>
  <si>
    <t>General and Administration</t>
  </si>
  <si>
    <t>Interest Income</t>
  </si>
  <si>
    <t>Interest Expense</t>
  </si>
  <si>
    <t>Other Income (Expense)</t>
  </si>
  <si>
    <t>Net Loss (reported)</t>
  </si>
  <si>
    <t>Net Loss (calculated by SS)</t>
  </si>
  <si>
    <t>Loss from Operations (calculated by SS)</t>
  </si>
  <si>
    <t>Loss from Operations (reported)</t>
  </si>
  <si>
    <t>Net Loss Attributable to Common Shareholders (calculated by SS)</t>
  </si>
  <si>
    <t>Net Loss Attributable to Common Shareholders (reported)</t>
  </si>
  <si>
    <t>Series A Preferred Stock Dividend</t>
  </si>
  <si>
    <t>Unrealized Loss of Available-for-Sale Securities, net</t>
  </si>
  <si>
    <t>Comprehensive Loss (calculated by SS)</t>
  </si>
  <si>
    <t>Comprehensive Loss (reported)</t>
  </si>
  <si>
    <t>Net Loss per Share, Basic and Diluted</t>
  </si>
  <si>
    <t>Weighted-Average Shares Outstanding, Basic and Diluted</t>
  </si>
  <si>
    <t>Total Operating Expenses (calculated by SS)</t>
  </si>
  <si>
    <t>Total Operating Expenses (reported)</t>
  </si>
  <si>
    <t>Total Other Income (Expense) (calculated by SS)</t>
  </si>
  <si>
    <t>Total Other Income (Expense)(reported)</t>
  </si>
  <si>
    <t>Revenue</t>
  </si>
  <si>
    <t>Foreign Currency Translation Adjustments</t>
  </si>
  <si>
    <t>Benefit From Loss</t>
  </si>
  <si>
    <t>Historical U.S. Population Growth Rate</t>
  </si>
  <si>
    <t>U.S. Population (millions)</t>
  </si>
  <si>
    <t>Growth Rate</t>
  </si>
  <si>
    <t>Std Dev</t>
  </si>
  <si>
    <t>Source: U.S. Census Bureau</t>
  </si>
  <si>
    <t>Projected Revenue</t>
  </si>
  <si>
    <t>Adjustable Parameters</t>
  </si>
  <si>
    <t>U.S. Population Growth</t>
  </si>
  <si>
    <t>Data not available</t>
  </si>
  <si>
    <t>Standard Deviation Assumption (not based on data)</t>
  </si>
  <si>
    <t>Discount Factor</t>
  </si>
  <si>
    <t>Residual Growth</t>
  </si>
  <si>
    <t>Phase 2</t>
  </si>
  <si>
    <t>Launch</t>
  </si>
  <si>
    <t>% of U.S. Population</t>
  </si>
  <si>
    <t>alpha</t>
  </si>
  <si>
    <t>beta</t>
  </si>
  <si>
    <t>% Revenue</t>
  </si>
  <si>
    <t xml:space="preserve">General and Administrative Costs </t>
  </si>
  <si>
    <t>Total SG&amp;A</t>
  </si>
  <si>
    <t>Operating Income</t>
  </si>
  <si>
    <t>Tax Rate</t>
  </si>
  <si>
    <t>Royalties</t>
  </si>
  <si>
    <t>Net income</t>
  </si>
  <si>
    <t>% in TV</t>
  </si>
  <si>
    <t>NPV</t>
  </si>
  <si>
    <t>NPV/share</t>
  </si>
  <si>
    <t>U.S. Population</t>
  </si>
  <si>
    <t>Probability of drug success (hit the market)</t>
  </si>
  <si>
    <t>Total DLBCL Cases</t>
  </si>
  <si>
    <t>% of NHL Population</t>
  </si>
  <si>
    <t>Total Refractory DLBCL Cases</t>
  </si>
  <si>
    <t>% of DLBCL Population</t>
  </si>
  <si>
    <t>% of U.S. Population with NHL</t>
  </si>
  <si>
    <t>R&amp;D Growth</t>
  </si>
  <si>
    <t>G&amp;A Growth</t>
  </si>
  <si>
    <t xml:space="preserve">Selling Costs </t>
  </si>
  <si>
    <t>12/31/15 (Q4)</t>
  </si>
  <si>
    <t>Mean</t>
  </si>
  <si>
    <t>STD DEV</t>
  </si>
  <si>
    <t>Variance</t>
  </si>
  <si>
    <t>Alpha</t>
  </si>
  <si>
    <t>Beta</t>
  </si>
  <si>
    <t>Alpha-Beta Calculation</t>
  </si>
  <si>
    <t>Revenues are from an agreement with Amgen</t>
  </si>
  <si>
    <t>Decreasing Cash</t>
  </si>
  <si>
    <t>Royalties are required for MAGE A3/A6 and HPV E6/E7 TCR products only (still In Phase I)</t>
  </si>
  <si>
    <t>Cost of KTE-C19 Treatment Per Person</t>
  </si>
  <si>
    <t>% Penetration for KTE-C19</t>
  </si>
  <si>
    <t>% Penetration for KTE-C19 in first year</t>
  </si>
  <si>
    <t xml:space="preserve">Yearly Growth in % Penetration for KTE-C19 </t>
  </si>
  <si>
    <t>NHL= Non-Hodgkin's Lymphoma</t>
  </si>
  <si>
    <t>50-60% of patients are cured by the current standard of care R-CHOP; ~40% are refractory to treatment</t>
  </si>
  <si>
    <t xml:space="preserve">Current estimates put the cost per treatment between $300-500k </t>
  </si>
  <si>
    <t>Initial R&amp;D growth of 140% is a reflection of estimated 2016 values; R&amp;D is expected to be high in following years, especially if KTE-C19 is FDA approved</t>
  </si>
  <si>
    <t>Initial G&amp;A growth of 50% is a reflection of estimated 2016 values; 15% from them on because of the separation of selling costs</t>
  </si>
  <si>
    <t>Kite Pharma Pipeline</t>
  </si>
  <si>
    <t>Decreasing Assets</t>
  </si>
  <si>
    <t>Phase 1</t>
  </si>
  <si>
    <t>Phase 3</t>
  </si>
  <si>
    <t>BLA Submitted</t>
  </si>
  <si>
    <t>Probability of Approval</t>
  </si>
  <si>
    <t>KTE-C19: DLBCL, PMBCL, TFL (BLA)</t>
  </si>
  <si>
    <t>KTE-C19: MCL (Phase 2/3)</t>
  </si>
  <si>
    <t>KTE-C19: ALL (Phase 1)</t>
  </si>
  <si>
    <t>DLBCL= Diffuse Large B-Cell Lymphoma; the most common type of NHL (PMBCL and TFL are types of DLBCL)</t>
  </si>
  <si>
    <t xml:space="preserve">Phase 2/3 </t>
  </si>
  <si>
    <t xml:space="preserve"> BLA Filing</t>
  </si>
  <si>
    <t>9301a8cc-2d0c-4196-a77f-3ab892579207</t>
  </si>
  <si>
    <t>8328c057-da3f-4677-b9e2-a8250407ad90</t>
  </si>
  <si>
    <t xml:space="preserve">Paid to TCF </t>
  </si>
  <si>
    <t>$69.50 ()</t>
  </si>
  <si>
    <t>$38.41 ()</t>
  </si>
  <si>
    <t>N/A</t>
  </si>
  <si>
    <t>*Consensus as of 12-8-16</t>
  </si>
  <si>
    <t>5-Year Historical Performance versus S&amp;P500 and S&amp;P SmallCap 600 Health Care Sector</t>
  </si>
  <si>
    <t>$1,770.8B</t>
  </si>
  <si>
    <t>$477.1M</t>
  </si>
  <si>
    <t>$2,247.9B</t>
  </si>
  <si>
    <t>Phase 2/3 &amp; BLA  (avg)</t>
  </si>
  <si>
    <t>WACC</t>
  </si>
  <si>
    <t>2016 EPS (Est.)</t>
  </si>
  <si>
    <t>2017 EPS (Est.)</t>
  </si>
  <si>
    <t>$477.1 Million on 12-8-16; Expected to carry company until mid 2018</t>
  </si>
  <si>
    <t xml:space="preserve"> Cell Design Labs Acquisition</t>
  </si>
  <si>
    <t>TCF acquisistion; Increases in Lab Equipment and Construction in 2015; Lab Equipment and Leasehold Improvements in 2016</t>
  </si>
  <si>
    <t>If we average .9 and .6, we have a 75% chance of success</t>
  </si>
  <si>
    <t>Model Output</t>
  </si>
  <si>
    <t>% Gain/Loss</t>
  </si>
  <si>
    <t>Estimated NVP/Share</t>
  </si>
  <si>
    <t>Total U.S. NHL Cases</t>
  </si>
  <si>
    <t># U.S. Patients Per Year</t>
  </si>
  <si>
    <t>% of U.S. Population with DLBCL</t>
  </si>
  <si>
    <t>% of Refractory DLBCL in U.S.</t>
  </si>
  <si>
    <t>% of Refractory DLBCL in E.U.</t>
  </si>
  <si>
    <t>Average Cost of KTE-C19</t>
  </si>
  <si>
    <t>Source: Statista</t>
  </si>
  <si>
    <t>France Population (millions)</t>
  </si>
  <si>
    <t>Germany Population (millions)</t>
  </si>
  <si>
    <t>Italy Population (millions)</t>
  </si>
  <si>
    <t>Spain Population (millions)</t>
  </si>
  <si>
    <t>United Kingdom Population (millions)</t>
  </si>
  <si>
    <t>E.U.-5 Total Population (millions)</t>
  </si>
  <si>
    <t>E.U. "5" Population</t>
  </si>
  <si>
    <t>% of E.U. "5" Population</t>
  </si>
  <si>
    <t># E.U. "5" Patients Per Year</t>
  </si>
  <si>
    <t>E.U. "5"  Population Growth</t>
  </si>
  <si>
    <t>% of E.U. "5" Population with DLBCL</t>
  </si>
  <si>
    <t>Total U.S. ALL Cases</t>
  </si>
  <si>
    <t>Total Refractory ALL Cases</t>
  </si>
  <si>
    <t>% of ALL Population</t>
  </si>
  <si>
    <t>U.S. ALL Revenue for KTE-C19 Treatment</t>
  </si>
  <si>
    <t>% of U.S. Population with ALL</t>
  </si>
  <si>
    <t>% of U.S. Population with Refractory ALL</t>
  </si>
  <si>
    <t>ALL= Acute Lymphoblastic Leukemia</t>
  </si>
  <si>
    <t>Market share will be low and increase slowly due to complexity of treatment, manufacturing limitations, and high treatment side effects; there is a chance for market errosion from competition</t>
  </si>
  <si>
    <t>~80% of patients are cured by the current standard of care; ~20% are refractory to treatment</t>
  </si>
  <si>
    <t>ef77e7ca-bd3e-4898-ad1b-7528b42a3494</t>
  </si>
  <si>
    <t>Std Dev (Assumed)</t>
  </si>
  <si>
    <t xml:space="preserve">25% Tax was chosen </t>
  </si>
  <si>
    <t xml:space="preserve">Cost of goods sold of 25% was chosen </t>
  </si>
  <si>
    <t>A selling cost of 25% was chosen</t>
  </si>
  <si>
    <t>Sold shares to pay for T-Cell Factory Acquisition</t>
  </si>
  <si>
    <t>They have an EU part of their business (Kite Pharma EU)</t>
  </si>
  <si>
    <t xml:space="preserve"> EMA BLA Filing</t>
  </si>
  <si>
    <t>㜸〱敤㕣㕢㙣ㅣ搷㜹摥㌳㝢攱捥㤲ㄴ㘹㔱㤶㉣摢戱㤹㈸㡥ㅤ㔳㘵㐴搹慡攳戴慡捡㡢㈹㈹搶㠵ㄶ㈹㌹㑥搳慣㠶扢㌳攴㔸㍢㌳搴捣㉣㈵摡㡡敤ㄴ㝤㘸㥢愶㘸㡤愲愸ㅢ愷㐹㤳愶㐰㔰㌴㐱㕦摣愴敤㑢㠱〲㉤ち〷攸㐳晡㔰愰て㑥㔰戴て㉤ち〱㝤挹㠳㠱昴晢晥㤹搹㥤摤攵㡥攸戵摤搲〵㠷攲捦㌳攷㝥捥㝦㍤晦㝦㐶㌹㤵换攵㝥㡡㠷㝦昹ㄴ㤸戸㝦㜹㉢〸㑤㘷㝡摥㙢㌴捣㕡㘸㝢㙥㌰㍤敢晢挶搶㌹㍢〸昳愸㔰慡摡㈸て㡡搵挰㝥挱㉣㔷㌷㑤㍦㐰愵㘲㉥㔷㉥敢ㅡ捡搹〹㝦挷㤳ㄷ㥤慤㐶ち〰㉢昳㜳ㄷ㔷㥦㐷慦换愱攷㥢㐷㈷慦㐴㙤㑦捥捣㑣捦㑣㍦㝥㘲收昸昴戱愳㤳昳捤㐶搸昴捤㤳慥搹っ㝤愳㜱㜴㜲愹戹摡戰㙢㑦㥢㕢㉢摥㌵搳㍤㘹慥ㅥ㝢㙣搵㜸晣㤳㌳㡦㥦㌸㘱㍤昹攴㈷㐷㌰㜴敥挲晣摣㤲㙦㕡挱㝢搴㘷㤱㔳㝥㝣挱慣搹㕣㥢㘹晡戶扢㌶㍤㍦㠷㝦愹昹攳敤㠹改攵㜵搳っ㌹戴改㥢㙥捤っ㜴㌴ㅣ㜶㘶㠳愰改㙣㜰昳㜴㘷ㄱ㑢慤ㄹ㐱㔸㜴收捤㐶㐳㜷㤲㕥换捥㐵散㕤挳搸ㅡ㜱㤶㑤㌷戰㐳㝢搳づ户㑡捥ち㍡慡㡦㍡㤷〳昳㤲攱慥㤹ㄷっ挷㉣㍡愷㥢㜶扤㄰㍤戹晣挳㐹ㄷ改㠹挹昲愷㘷〳㘷㝥摤昰㘵㐶〱㌷㈶愳敥愲㕦敢慣㝢愴㝦扦㥣扡㡣挰㍥ㅦ敡㕦て㈵㔷っ扦㔵㜳慡㝦捤㜸昱㥤㌳昸㐴晦晡愹㍤敡㙣昳昱晥㙤㘴㉢㍢㙢慢攱㤸扥㘵㐷戱ㄸ扤㐴㌰㐴㔰㈶㈰〲昵ち挱㌰挱〸㠰㉡晣㌷戸㈴摤㤰㐵㕡搵搰慡慢㕡戵愶㔵敢㕡搵搴慡㤶㔶㕤搳慡敢㕡搵搶慡捦㙢搵㙢愸㤳㍣攵愱㈱㉤㝥㝥攳㐷㐷㉥㝦昱扢晡㤹摦扦㙦攵㔷昲㡢㙦扦㌴戲て㤵㥥㠹㈷戵攰ㅢ㌷㐰㙡㙤㉡〶㐷昰攷捥㕣〱愶戰㑥㔸㑦㔸㌳㌳昵ㄳ挷㡣挷㡣㈲㤷㤵㠱晣づ㐲ㄹ㐷摤ㄱ敢㔹摢慤㝢㌷〴㜷昷捦ㄹ㠱搹摥戸愹戸㙣捥㙢扡昵攰扥敤ぢ㤷㐳㈳㌴敦敤㉥㙢㜷搲搳㙣ㄹ㙣㘵〶㌲摥〳摤捤慥ㄸ㡤愶㌹㝢搳㡥㡡㍦搴㔵散㉣昹摥㙡晦搲㐵摦扣摥㉡敤㤹搱㉣㠴摡愶昴摤戳捡愸㈸㥡搷攴晣扡ㄷ㤸慥㑣㙦捡㔹戲㙢搷㑣㝦搹愴㐸㌴敢戲搴扢㔹ㄴ㜳晤搴㐵ㄷぢ〵户搶㍦㤲捥戵㥥扡ㄹ㠲㤹捤㍡收扢㘱晡攱搶㡡戱摡㌰て㜶㔴㠹挶㐴挱攱㡥散㐵慦搶っ收㍤㌷昴扤㐶㘷挹㙣㝤搳㠰愴愹㥦昷敡㘶愱㤰ㄳ愱〰㠱㥢捦㉢㤵㝢戴㍦㉦〸㈲㔲㈸㈶㈳摦搳㐹㜶搳㤷戰㍡慣愲㘱㤲㈶戵㡦摥愱㌳捥㔷㘴㑣〶〷愶搶㐴晤挱㐱ㅦ戹㐳户㉤捣扤扦㤵㌵㙤㈲㕥晤㔳㥢愶ㅢ㥥㌱摣㝡挳昴㌳戵㥦攲㡣昴㌱㠰攲㙤〸㠴扥扢㐷㔵愷㙥慡慤攲つ扢ㅥ慥㤷搶㑤㝢㙤㍤㐴ㅥ㌴㘴戹捣慤敤㜹昴扢㤰愵敦㈷㤸〰愸㔴㜲愵〳慣㔴慡攰挹ㄵ㈹㥤㌲㜸戹㐳㤰戳㕤〷㉦㡦㔸㡢㜶㈳㌴㈳愱㍣㘶〱㈳㤱㔶ㄳ昴㡤㤲㐴㝤愳ㄶ㈹㡣〳搶㍣愸搴戰摤㜰慢捤户㍤㕣ㄲㄱ搱㥥㉣搸㜵戲㠰愲愰㔳ㅥ㘴昰ㅡ㠸愶㑢ㅡ㘴㔷㑥ㄱㄱ搹㈰㐳戳愳攷㑥㈲㘳晤っㄹ㠱晡㘹㈲㘴敤㘳晤㘵〴㠹扤㤷㐸搹愸㉦㍦敥㐹戳敤㙣昹㐸㥡摤㡤㡤搳てㄲㅣ㈲戸㠷攰㌰㠰晡㌷㐸㌸㑡㌹愴㍢ㅦ晤㍥扣敢昷ㄳ㝣〸〰昲㐹愷捣㠹㐵ㄵ㙤愸㥤搸㤱慣㌷ち㍢㔹㡣攲㐸ㄴ搱㌲㙥搹㤹愳㡥㈰㍡戶㍡㜷㠷慥㉤㠸㡥晤㔸㝦摡㑣㉦㠷ㄴ㤹㔱㌵扤搶㍢㔴㑤㙦〴慢づ愸户ㅥ㐴㔳㝤㤲攰挳〰ㄵ晤㈳㠴㔰㉥㌴㜸㜷㘶搱搳愴晣㐰㤸㐵㤱㌱㌴愰㠲㡦〹㤹㐷㠰っ㈱搷㜳㝣搹戳愱㘹づ㑥㔹ㅦ㜸ㅢ晡㘸㝦晥㡥㤱摥愵㌷昷昴づ晤㐵敦搰㡡㍥〲昶㔲晦搲㔷挷㍣㠴㘲晤㘳〴て〳㜴改ㄸ㥥扥摦愹愷㐰捣㘲㈷㠵戹晤昴扡㠸㤵扢戲戵㘱㡡〶ㅡ戱㔶っ㝦捤っ攱挱㌸扢〰㕢搸昳㝤戳㠱㐳㙤㕤㌲㜸㝥㌹搴㤹ㄹ㉣晡㥥挳晣㍤ㅢ㌹昸㐰㈸㠶㐲㐱换攷扡㙣攴っ㕢㌳攵㜳㑡㔱づ㜵昰㘳晤㠵㐴慡㔱㈷㜹戱㕤昶昹㜲㑦㤲っ㈰㐹㍥㡥㙤搵ㅦ〵㠰㤴㔰晦搴㔷愲ㅣ㘵戵㥦㤱㙡㥤ㄶ㉢㍤㝣ㄹ愷㤳㉥ㅦ㘲㡦ㅣㄹ㡥ㅣ戶㜳昰ㅦ〴愳捥戲敤戴㠴挵戰戳㘴晡㌵昸ㄶ散㠶㔹㠹摣戲ㄴ㌵㝢戲攲〳㈲㉢昲昹㥥昳㜴㠶㝦㑤攸愴㑢㑡㘴㜲㝢㘶㘱挶㔹扣㑤㔴㜴㐳㔲愸㘴戸㠶㕡ㄲ㠸㤴挷扡㝢㈲㘶〰ㄱ昳〹㙣㥣㝥㡣㘰㠶攰㌸㐰昱〷㤰㌴㍢摤㜸㠶挳㠶㌶改搲慥㔶㜳㘵愲㐱㕣㠴㙦昶ㄵ㔶㈷㌸捣捦ㄲ㍣〱搰㘵晥搰〱㤹㐱㠸㠲昲ㄴ㈱㑡ㄸ挳扡㘲㥢㌷㐸〳晢㉣〴㤶收㥢㐱攸㌹㡣㉣㡤㕡ぢ摥〵㉦㕣戰㠳つ㐴愲㈶慣㌸昱散扡改㠲扡㝣搸㍥㕤㜹摥挶㠶㔹搷慤㘵慦〹搱㜶㜶㘱㌷ㅣ捣戱ㅤ戰㈵攵㙣慥㈹㍣㠳㥤㡦搱㠵挲㑥㡢扦㤵摥搸ㅤ㜹扦㜹攸ㅢ㙢敦攸㡡ㅤ㌶捣㘱㉢㘲㍡愶换ㄶ㜶ㄱ㤱㠳晡㤰戵戲敥㥢收挲愸㜵摡户敢つ摢㌵㠹っ搸㤸っ搶㥤㌳搷㄰㈵㔸昲ㄸ〳昴摣㔱㙢挵㌷摣㘰挳㘰㐰㜱㙢㝦挷㥢㠴㐵㡡搶㥣敤〶ㄸ㐶戰挸昴㤸戵扣敥摤㐰挴戶改戸愷㡤㡤㘰㔷㘰㠵㐴ㅦ㍤㠲ㅡ愵㈹㑤㔳㘵慤㍣㈸㝥㜸㈰捦攵挸㝢〵〲挱㔵慥㐸㥦㜹㠶昶愶㕤ㅦ挷㘸㘸愷㜳㑥㈳㠸ㅥ戵㌲昳㤹㔲㤸㥣慡㍦挹㌶㥦〲昸昴改换㘷摢㤱戹㜷ㄵ戳㉥搲换㥦㈱攳㠵㉣㕡㠱㄰晡攸昶㐵愴挲㍣㔲づ㌸㄰ㄸ攷㕢㌷昹㔵㉣愹㐳敡摢搷㑥㉥㈲㤲㌴㘲㥤㌳㔶捤〶攲搱㡥ㄱ敥㡢㕥㘸挶㍡㐶㈳㠸换收㍤挷㌱㐸㕡㈴换攵㥡㐱ち㥥㙤㠶摥㜹摢搵㉤〰愱扦㌸换戸㠹㉣攳愶㘴㡤㔸㤷ㄸㅡ㤴㌴晢昲搶っ摦づ搷ㅤ扢㔶收ぢ挳㜷扢㠲㈶挱攴㤴扣挹㤳挸㡣挹㉥㙢晥㌲㑣戶㘰ㅡ攸㥥㠶ㅣ攵搶ㄱ晤愰㕣㑤㤵昰愳〶㜴㉣㐱挰㠸愷㔴晦㜹昴㔶㤴摢ㄱ㄰㌹昲摣㑥敥㘰摣㝥ㄹ㌹㤱㄰㈲搶㌳㐸〴㕥挱㤴㤰愷㡢扢㘴㕤㜶敤㄰搸㈳挶ㄶ敤㜰㈱〰捡〱㤰㤴攳敤扤㠲搵㔴愳愹㤶㔶㜸戰户愸㐳㑤㍣搰㕢㥥搶ㅢㅦ摤愶㌸搲㈸㈹㐵㜲愷㑡愲㔹戶㤹攳㙥㔲㌵㑡ㄴ㜷愲㙤㔴㤶摢戴扤敦㤴㈲敦㐲㌱〹捤攴昴㕦㄰㐲㐱愰㌷搶㔱昴搹㘷㤳㐷㉡㘲㐳ㅢ愰㐲㍤ㄵ攵㡤挶㈱挱戳戸㜶㔲㌷㉢昱ㅢ昸㝢㕦㥣扣搸っ㍢㑡㡣㥢ㄳ㜱挹㙣愳㜱搱㠵㤵㔰㌳晣晡㉥㘱㘹慣㉤搲㌰挲㥤㠳㙡晦㘸㝢㔳㡣ㄸ戳㈱挳㈲ㄹ㝥㘰戰㈱㤸㉢ㄵ㔱愵㜵㌶捡慤㙥㘵㤷昹㜶摥㌴㕣挱挰㜲㔸㕦㌰㌷挵っ㙢㕢昲ㄳ搲愰㜵㕡ㄴ㌹慡㕢戳慢〱㔴㝡㐸㌹ㅥ愷㠴挱㜵敢ㄲ摤㔲戸挴〰戱ㅢ愷㤶㙡㈱㐲扢慤づ㜸㌲搸㍤搸挱㡥㐴愱ㄳ㕡㘷㤴愰愵っ挲敤㕣〴㜹㘷㐰㡣㐲㤰㕡昲晣搷㈹昵〷慦昱昹昶愹㕣㤲㠸㤹㠸攱慥っ敢〱挸㑤㐷㈶挹㐵ㄳ㐹挰㍣㤲㙣㈲戴㐶㤲㍣㥡ㄸ愳㌴昹晣㄰户㜸ㄸ换ㅡ㈳摢㌴㜰捦㉤戴愱㑤ㅢ㕢晢慣戳㙥慤搱慣㥢愲㡡ㄳ㔹㉤ㅡ㜹㔷攰㑢慥〰㐶摣㤴戱㉦昱愶㥣挵㔱㡡㑢㈶㤲〶户扢昵㔳㘸㉥㐲づ㝤㐴慡㡦〱挸っ户㥣〴挴㝡敥㈹搰㍥摣摦扥挰㈰㤷攷㈰搲㝡戲㈸换捥攱㍥㕥㉢㡡㉣摣㤶慡㜶捥㍢攷搱㘶㑦㘵㥤戱愳慣㕤㠱㈳慣㌳ㄲ㜸愵ㄲ㡣㤱〱戹㠳㥤攴㙥挷搱摤摢㉦换㙢敥㌶㔰㈱ㄸ㔰㡣昱昲ㄴ㤴挳慥㠲㤱㘸㜰㙢㙤慢㕢㌱晡㑢换㕢㥦〵㔰っ〳搳愰㐵捤挸挰㤹㐷扡慦㠱㠳戲㡡扥㐰㠸攰攳㠳昸㥢ㄱ㈵㑤〷㔴ㄹ愷㥣㠰搳ㅥ㠸〳㐷昱㌰扤攲㐱ㄱ㠵〷攴㜲㔸㜲㍦㜱捡挱㌱挸昳て㜶㘵㉥ㄹ㈱慥挰戸㠷扢戲㘷敢㜵㥡扣昰搱敤ち捣攲晡㐶㘴㤲ㅥ攸扡㤸㈵㙢愲㡤㜷愴慢㈰扥㌰㜸㝣㘱晡㡣ㄱ搶搶㤷挳慤攸昲搶愰㘴㔱晣㉢昸㈴戶ㅤ㥤㜶㜳挱攵㘵搴㑤敥㝤攵㥡敢摤㜰㘵㕥挵㠰㌷晦㐰㈵戸㐶㌹挴㐹㔶㜲㍦挵㡦㍣㕡慥昸㤷攸㜱㈷搳㘶〷㙤㈷〹晢㤱㈷㤲〸㤳㐸㘷搰〹散昷搶捤〱搲挹㠱㉥㍡ㄱ㘱戰㐷㈸敥摡㝢㐶㈸敡晢㐰㉢㠹㈵㍡㤶㘳捦晦〴散慦扥㠷ㅣ㈲ㅣ敦㘴㜰戲昸㠷㤱捡㐰㥤〸昳昸㥡〷㉦㠵晣晦挱㔲挲捤摢戲搳晦〲㌳慢扦攸㐶搱〳㐴搱ㅢ㍤㈸㔲扣ち㈲晣晢㌴ㄲ挹㔳㘴㠸昶ㅤ〵挳戹愶扤㐳攸晢㝥改昷晦昰㄰㝡㍥㈶づ戱搳㄰㙥㝢〸敦㉤㌳㈱摦㘳㈶㌰㠰㉦㘶挲〵㈴ㄴ㈳昹㤱㤹㄰晢㐱㤶㤰搱搷㑣〰㍤㐶昲㠳昱扤っ㘳㌰ㄵ㙥㑤戹㌶㜸ち㍢攸搰㐷㜶〶㤷㙦捤〰㌱㝤㈸慤㘰ㅥ㕥愹㐳扤搹㑢㠶㙦㌸㠷㈵晦戴㙦㐲㤹昹㉢戸捤㉤㑤搸攲摥㙤㑢愴搱㌶晥㡡挴搳扥攷㔳搹搹ㅤ㜶㘰㉡㝡㈲ㄷ扥㉡慢搲扢昰㤶㈸㥥ㅤ㜲㉦ㅥ昸捥改ㅦ扤昰慢愷㜸㘳㉤愶搵攲愳㐸てㄲ戶愷㍤㠱挰㙥敡戲挸摤晣㌸攷㍣㍥㔳戲㌷ㅡ收㥣攱㡢ㄵㄴ攸㑥㤲㡣〸㉦㐵㤸ㄱ昱敤〶ㄳㄳ㜷ㅦ㈲ㄳ㜳扡换攵㈹ㅦ㌷㠹㥢㜰㍡㌵㜱昱敢㈵愱㐳搵㔷㤱つ㘸㙤ㄶ扦ぢ㔵昴づ㈷搲㘹㈵昲攴挹㐷愹敦㜴敢扡ㄳ搴㜵㈲㐱ㄴ㐳晦㠹㤴㐲っ㠲ㄴ㤲㍥捣昰㔲㠰㐸愹㘵㈴㡡㡣昵㘵㐴搷扡挳扣昴〹散〹〱戳㜵昱㙦挰て㔹戰㡢挰㘲攲㡦ㅦ昴㔴㑢㕢㌴㔱㑤っ搷㡡㑤戳㠲㠴ㅣ㕥㤸㌱㤳攴㜶㔸㍡㍣搹敥搸㈵挵㐱㐶㥤㈸昸ㄶ㌱㜶搱愱扦慤攲㍣攵㌶㜱晢〳㝡愶㈴ち挳摤捦㙣ㅣ㐸㈵㑥ㄷ㔵慤㐴㔹㠴㘳㔱戲搵㘸㌸㉥㠲捥㜲て攳㔴㡡〰㈰扦ㄶ㘲昹㔴扢敢扢扢㑢愸攳摣㈱㉣㤰扦戰扦ㅥ挸㘰㙣㡣㑡㡥㠱㠴摤㔱慤㜲㜴㐵晣ち㥡㠸㤵慦昴㜶㤲㘳㈹挵㌸㜵挲㔹㜹慤㐷晦㌳㠲㉤㥣昵㉣㙢㌳㤴摤愱晦㥦㐳挶ㅤ昵扦㝡㤲㙤昱慢㝦㌶㑥昰愵挸ㄸ捡ㅤ挳㌶摣ㄱ㜸户ㄱ挰㤱㠳戱㉥㐹㠶扤愳搴㌲㍥㘰㡤㡡㐵㠲挳昷㔵攸扥ㅥ搱㙡㑢摢㜶戸慦〰㘴㝣愸昸㉤㠸愰扥敤㍢攵ㄶ㝢攳㔳晡ㅣ挰㠱昳㜶捤昷〲捦ち㈷㤷ㄱ昸㥤攴昷㘷ㄶ㙣㥥㔹昵捤㙥愱㜶〴㍢㌱昲㜹戴戹㜰ㄱ〲晢㠲ㄹ扥㔷昱㐸㐶ㄷ㜶ㄶ捤攰户㐸攳愹㄰ㄳ戵㐳㜰㤷昵㑣搳㘸攰昳搵㡢昰㜷㠶捣摡ㄵ捡㉥昲㍡㜷摦搲攰搶攱㥥搶搳昰〷㤹㡤㘹〴挸㘴〹扦昴换摣搷敥㍤攸慣ㅢ慦㉤㘰捤挱晣㙥㤵攲ㅦ〱愷㍢ㅢ愵㤳㘴㌸㈶扦㑡慥攸㔷〹㜱戰㠶戳㉥换㜹摤攵愴㘵㙦ㄳ愰昳昸愳㙥㍡挲愶ㅡ㜰㥦敤㈰〲㙥愰愹㥡㈵挰慦扥ㅡ㈷昸愲攸改㈳㉢慡慦㘲㔹㘴〰愴㜳愵㍡㐰㝦慡晥捡㜶㔴慤ㄶ搸ぢ㝥㜵㤰㝥㡥㐴㈶㠴㤶㠸㘹挵㤳〷㠹戴愲㕥㐳㜳㙥㘲戴ㄹ敢捣挳㐹㐴㑥ㄸ㐸敢㐹ぢ愴㜳㡡㈷っ㤹摥敦愱㐱㙢㝡搷㤰摢㝦㝡扦扢敤昴㘸ㅢ挸昴搲晤㡦㈷扡㐵㜷㔱慣㝢〴ㅢ〴搷〱挶㈸㉣㈹㠱㑡㔱搰攱晢挴ㄷ㥥㝦㡣晦扥㜵敡〷㙦昲昹捦㔳㑡挴㈳㡡㍡㈷㑦昱㈸㤳晦㜲㝡昲㈱㜲晢㑦晥㑢摢㑤㝥㥣㤲㤳㌳搱㌷〱㐶昳敡㉡晥挸㘲㙥㈰挱㝤攴慦㌲㤲摣㡥㈵ㄲ摤搲㜶ぢ㠹搱晣㌸搱㐳㍦㡤晥〲挱㡢〴户〸扥㐰昰ㄲ挱换〴慦〰㔴ㄴ戱㈳〳㝤ㄱ㠹㘴愰㈲㌷㉢攳ㅢ㈱㌱戱㜸㥦㤲挳㤴㈲㝦㙥㈹㔲慣㘵㈷㜶攴敥ち昱㠲㈵昱愳摢扥㕡愱㌴攰㐵〱昵㔲㠲挵㌳㘷㤲て戰戴㌸㜴〵㉡㡡㡣㕡ㄲㅢ㌷㔲㝤㈱愹晣攷㙦戴扤慥㈸挰〳㔲㡢㉡㤳㈸愵昲慤愴昲㜱㝣摣㈵㜵㜲㕡昴㈷昷㔶㔲㤹挴㉢㤵㕦㑣㉡晦挷昱挳慤捡〹搱㐶㍤ㄷ㐹㔱ㄹ收戲ㅣ㈰㔲ㅦ㝡昳㕣㕥戴愸㠲㠷慤㈸㥢挲㔷㈲搰つ㔱挲㈳戸㔳攲攳㔳敢㜳戸㈲㠵㥢㈴㤰搳搱晦戸㜰ㄶ㔷愷ㄶ㡣搰挰㤷搴㥢㠸㔹晢扡扣戱㜱挹扡攸㈳㘳挸㍡ㅢ攰㔸㔶摦㔵㈴〲㡢愲㄰敤敦ㅤ晣晡ㄹ搶㘷㝢㍦㤲㔸㥢挶慢㈸㠳改ㅦ㠹捦ㄴ搴㔶㠲搹摣㉢㙤㥡搱㝦つ挸㠱㈸〵㘴㐲晦㜵挰㈸㥥挳㑢捦戹㜱ちぢ㤱〴㕦㘲挱㙦ㄲ㝣ㄹ愰愲㈸ㄹ㐸〷愵摦〲ㄸ㑢晥扦㡢挹㑤㜱戹㘸敡㝡㌲㔸㥡㡣昴摦㘶㠳摦〱挸挳〳慣㘲㈲慣攸慦㈲㈷㌵㘸㤱㔲收攷晡㥢戴㍣戱㈶摦攰㐳攱㜵㝣㙣晦ㄴ㍥㥥摦㘲挷㜹晣摦㈱㐵戱扦ぢ摡愷〶敢㡢㠴㐶搳㔹㝥ㅢ㔸搰扢攸㠷ㅢ摣づ㜴戰㐷㔱㘵㡡戲㤴换㔵搷搰㍦挷愰㘵㕤㔱㤴慥㤲晤㝣㥣㝤㔰戲㈹㙦㈵摢㡥戳て㐹㌶㈵戰㘴慦挷搹㡦㐸㌶㘵戲㘴慦挵搹昴慡㔵搴㉢㐹戶ㄵ㘷㔳攷㔴挶㈹慤〵搳㕦㐱㐲㝦㥤攰慢㉣㈸㤲㐲㜶㑣慡㕣攷㠰ㄶ挷ㅦ愲愹㈲晤戱て晤㙢㜱㠲㉦㡡挴㈷㉢戹ㅡ㑦㤹㉡戲慣㤵ㄴ〹㔲ち慡㜱挱㐹㈹㔰㡡㐴㉡〵㥦㡦ぢ㑥㈱㐳晦㈶㠰㈲ㄱ㜲㑤晡ㅦ昳㡤戴㈷〳㝥㉢㑥挸㠰摣〳㘹晥搹慥〱戹㉦㔲昰㕣搷㠰摣㉢㈹昸㑣㝡挰㙦戳㔳㔹ㄸㄲㅤ㥡㝥㥣ぢ㤴晤晥㔳㈴㐶昳㘳㥣ㅢ㙤〲敤愶慡㕤慤㕦扤晡㤳戱挲攴扤㠵捦晣攲挸㙢㙦晤挳㡦㕦晤攱攷㑥晥晢摢慦扦晥挳㝦㝤昵捤户晦㝡昵攴摦㝤攳ㅢ㝦晢改慦扤昹攳晤搶搷戵㌷㝥㜲敥敢户㘶慥摤扡㙥㕤㝥昴昴慤攷㥥㝦㘶㘶改慥愹㝣㝥㘸攸攱㠹扦扦攷㤱昱㔷慥㝦㑦晤捤㍦ㅦ㜲㤵㉣ㄷ〳㜴㑥㠳换㤶㘹晣ㄹㄲ㤸〶㘷晣扥㑥㠳换㤵㡤扡ㄴ㙦搴ㅣ㌲捡昰摢㜰〲㔲昰㑣㘷挱昰晦〰㙣ㄳ敦敥</t>
  </si>
  <si>
    <t>㜸〱敤㕣㕢㙣ㅣ搷㜹摥㌳㝢攱捥㤲ㄴ㘹㔱㤶㉣挷戱㤹㌸㡥ㅤ㔳㘵㐴搹慡攳戴慡捡㡢㜵㠹㜵愱㐵㑡㡥㤳㌴慢攱敥っ㌹搶捥㉣㌵㌳㑢㠹戶ㄲ㍢㐰㠰㈶㐸㔳戴㐶㄰挰㠹㜳㜳㉥㐰㔲㌴㐵ㅦ敡㈶㙤㕦㡡ㄶ㘸ㄱ㌸㐰ㅥ搲㠷〲㜹㜰㠳愲〵摡愲㄰搰㤷〰つ㤰㝥摦㍦㌳扢㌳扢摣ㄱ扤戶㕢扡攰㔰晣㜹收摣捦昹慦攷晦捦㈸愷㜲戹摣慦昰昰㉦㥦〲ㄳ㜷㉤㙤晡㠱改㑣捦㌷ㅢつ戳ㄶ搸㑤搷㥦㥥昵㍣㘳昳㡣敤〷㜹㔴㈸㔵㙤㤴晢挵慡㙦㍦㘳㤶慢ㅢ愶攷愳㔲㌱㤷㉢㤷㜵つ攵散㠴扦攳昱㡢捥㔶㈳〵㠰攵昹戹昳㉢㑦愳搷愵愰改㤹㠷㈶㉦㠵㙤㡦捤捣㑣捦㑣㍦㝣㜴收挸昴攱㐳㤳昳慤㐶搰昲捣㘳慥搹ち㍣愳㜱㘸㜲戱戵搲戰㙢㡦㥢㥢换捤㉢愶㝢捣㕣㌹晣搰㡡昱昰〷㘶ㅥ㍥㝡搴㝡昴搱て㡣㘰攸摣戹昹戹㐵捦戴晣㌷愹捦㈲愷晣昰㠲㔹戳戹㌶搳昴㙣㜷㜵㝡㝥づ晦ㄲ昳挷摢㈳搳㑢㙢愶ㄹ㜰㘸搳㌳摤㥡改敢㘸㌸散捣晡㝥换㔹攷收改捥〹㉣戵㘶昸㐱搱㤹㌷ㅢつ摤㠹㝢㉤㍢攷戱㜷つ㘳㜳挴㔹㌲㕤摦づ散つ㍢搸㉣㌹换攸愸㍥敡㕣昴捤ぢ㠶扢㙡㥥㌳ㅣ戳攸㥣㙣搹昵㐲昸攴昲昷挷㕤㈴㈷㈶换㥦㥥昵㥤昹㌵挳㤳ㄹ昹摣㤸㡣扡㈷扣㕡扡敥扤晤晢攵搴㘵〴昶㜹㕦晦㝡㈸戹㘴㜸敤㥡㔳晤㙢㐶㡢㑦捦攰晤晤敢㈷昶㈸摤收㝤晤摢挸㔶愶㙢慢攱㠸扥㘵㐷戱ㄸ扤㐴㌰㐴㔰㈶㈰〲昵ち挱㌰挱〸㠰㉡晣ㄷ戸㈴搹㤰㐵㕡搵搰慡㉢㕡戵愶㔵敢㕡搵搴慡㤶㔶㕤搵慡㙢㕡搵搶慡㑦㙢搵㉢愸ㄳ㍦攵愱㈱㉤㝡晥㝢攱㝢㉦㝦㜵捦敦㥥晤昴扦㕤晤㥢㍦㔳摦㜹㘴㘴て㉡㍤ㄱ㑤㙡挱㌳慥㠱搴㍡㔴っ㡥攰捦慤戹〲㑣㘱ㅤ戵ㅥ戱㘶㘶敡㐷てㅢてㄹ㐵㉥㉢〳昹㈹㐲ㄹ㐷摤ㄱ敢㐹摢慤㌷慦〹敥敥㥡㌳㝣戳戳㜱㔳㔱搹㕣戳攵搶晤㜷㙣㕤戸ㄴㄸ㠱㜹㘷㜷㔹愷㤳㥥㘶㑢㘰㉢搳㤷昱敥敥㙥㜶挹㘸戴捣搹敢㜶㔸晣捥慥㘲㘷搱㙢慥昴㉦㍤攱㤹㔷摢愵㍤㌳㥡㠵㔰摢㤰扥㝢㔶ㄹㄶ㠵昳㥡㥣㕦㙢晡愶㉢搳㥢㜲ㄶ敤摡ㄵ搳㕢㌲㈹ㄲ捤扡㉣昵㜶ㄶ㐵㕣㍦㜵摥挵㐲挱慤昵㜷㈷㜳慤挷慥〷㘰㘶戳㡥昹慥㥢㕥戰戹㙣慣㌴捣晤愹㉡攱㤸㈸㌸㤸捡㍥搱慣戵晣昹愶ㅢ㜸捤㐶扡㘴戶扥㘱㐰搲搴捦㌶敢㘶愱㤰ㄳ愱〰㠱㥢捦㉢㤵㝢戰㍦㉦〸㈲ㄲ㈸㈶㈳摦㤱㈶扢改ぢ㔸ㅤ㔶搱㌰㐹㤳摡㝢㙥搱ㄹ攷㉢㌲㈶㠳〳ㄳ㙢愲晥攰愰て摣愲摢㌶收摥摡捡㥡㌶ㄱ慤晥戱つ搳つ㑥ㄹ㙥扤㘱㝡㤹摡㑦㜱㐶晡ㄸ㐰昱㈶〴㐲摦摤愳慡㔳搷搵㘶昱㥡㕤て搶㑡㙢愶扤扡ㄶ㈰てㅡ戲㕣收搶昶㍣晡㙤挸搲昷ㄲ㑣〰㔴㉡戹搲㍥㔶㉡㔵昰攴㡡㤴㑥ㄹ扣㥣ㄲ攴㙣㤷攲攵ㄱ敢㠴摤〸捣㔰㈸㡦㔹挰㐸愸搵〴㝤愳㈴㔱捦愸㠵ち㘳㥦㌵て㉡㌵㙣㌷搸散昰㙤て㤷㠴㐴戴㉢ぢ㜶㥣㉣愰㈸㐸换㠳っ㕥〳搱㜴㐹㠳散捡〹㈲㈲ㅢ㘴㘸㜶昴㥣㈶㌲搶捦㤰ㄱ愸㥦㈴㐲搶㍥摣㕦㐶㤰搸㝢㠹㤴㡤晡昲攳慥㌴摢捡㤶て愵搹敤搸㌸㝤㍦挱〱㠲㍢〸づ〲愸㝦㠱㠴愳㤴㐳㍡晤攸敦挰扢㝥ㄷ挱㍢〱㈰㥦㜴捡㥣㐸㔴搱㠶摡㡥ㅤ挹㝡愳戰㤳挵㈸づ㐵ㄱ㉤攳戶㥤㌹敡〸愲㈳慢㜳㘷攸摡㠲攸搸昷昶愷捤攴㜲㐸㤱ㄹ㔵㤳㙢扤㐵搵攴㐶戰敡㠰㝡敢ㅥ㌴搵㈷〹摥〵㔰搱摦㑤〸攵㐲㠳㜷㝢ㄶ㍤㑤捡户㠵㔹ㄴㅡ㐳〳㉡昸㠸㤰㜹〴挸㄰㜲㍤挷㤷㕤ㅢ㥡收攰㤴昵戶户愱て昵攷敦〸改㕤㝡㜳㔷敦搰㕦昴㍡慤攸㝢挱㕥敡㘷㝤㜵捣㝤㈸搶摦㑢㜰㍦㐰㤷㡥攱改晢昵㝡ち挴㉣㜶ㄲ㤸摢㑢慦㡢㔸戹换㥢敢愶㘸愰ㄱ㙢搹昰㔶捤〰ㅥ㡣搳ぢ戰㠵㥢㥥㘷㌶㜰愸慤㑢〶捦㉦〷搲㤹晥〹慦改㌰㝦搷㐶昶摦ㄶ㡡愱㔰搰昲戹㉥ㅢ㌹挳搶㑣昸㥣ㄲ㤴㐳ㅤ晣㔰㝦㈱㤱㘸㤴㈶㉦戶换㍥㕦敥㑡㤲〱㈴挹晢戰慤晡㠳〰㤰ㄲ敡ㅦ晡㑡㤴㐳慣昶㙢㔲㉤㙤戱搲挳㤷㜱㍡改昲㈱昶挸㤱攱搰㘱㍢〷晦㠱㍦敡㉣搹㑥㕢㔸っ㍢㡢愶㔷㠳㙦挱㙥㤸㤵搰㉤㑢㔱戳㉢㉢摥㈶戲㈲㥦敦㌹㑦㘷昸搷㠴㑥扡愴㐴㈶户㘷ㄶ㘶㥣挵㍢㐴㐵㌷㈴㠵㑡㠶㙢愸㉤㠱㐸㜹慣扢㉢㘲〶㄰㌱敦挷挶改㠷〹㘶〸㡥〰ㄴ㝦っ㐹戳摤㡤㘷㌸㙣㘸㠳㉥敤㙡㌵㔷㈶ㅡ挴㐵昸㙡㕦㘱㜵㤴挳晣㍡挱㈳〰㕤收てㅤ㤰ㄹ㠴㈸㈸㑦㄰愲㠴㌱慣㑢戶㜹㡤㌴戰挷㐲㘰㘹扥攵〷㑤㠷㤱愵㔱㙢愱㜹慥ㄹ㉣搸晥㍡㈲㔱ㄳ㔶㤴㜸㜲捤㜴㐱㕤ㅥ㙣㥦慥扣收晡扡㔹搷慤愵㘶ぢ愲敤昴挲㑥㌸㤸㘳㍢㘰㑢捡搹㕣㔳㜸〶㍢ㅦ愳ぢ㠵㥤ㄶ㝦㉢扤戱摢昲㝥昳搰㌷搶搹搱㘵㍢㘸㤸挳㔶挸㜴㑣㤷㉤散㈲㈲〷昵㈱㙢㜹捤㌳捤㠵㔱敢愴㘷搷ㅢ戶㙢ㄲㄹ戰㌱ㄹ慣㍢㘳慥㈲㑡戰搸㘴っ戰改㡥㕡换㥥攱晡敢〶〳㡡㥢㝢㔳㙦ㄲㄶ㈹㕡㜳戶敢㘳ㄸ挱㈲搳㘳搶搲㕡昳ㅡ㈲戶㉤挷㍤㘹慣晢㍢〲㉢㈴晡昰ㄱ搴㈸㑤㘹㥡㉡㙢攵㐱昱挳〳㜹㉥㐷摥㉢㄰〸慥㜲㐵晡捣㌳戴㌷敤晡㈸㐶㐳㍢㥤㜳ㅡ㐱昴愸㥤㤹捦㤴挲攴㔴晤㔱戶昹㈰挰㠷㑥㕥㍣摤㠹捣扤愱㤸㜵㤱㕥晥っㄹ㉦㘴搱づ㠴搰㐷户㈷㈴ㄵ收㤱㜲挰㠱挰㌸摦扡挹慦㘲㐹ㅤ㔲摦㥥㑥昲〴㈲㐹㈳搶ㄹ㘳挵㙣㈰ㅥ敤ㄸ挱㥥昰㠵㘶慣㘳㌴晣愸㙣扥改㌸〶㐹㡢㘴戹㔴㌳㐸挱戳慤愰㜹搶㜶㜵ぢ㐰攸㉦捡㌲慥㈳换戸㉥㔹㈳搶〵㠶〶㈵捤扥㥡慢㠶㘷〷㙢㡥㕤㉢昳㠵攱扢ㅤ㐱㤳㘰㜲㑡摥昸㠹㘵挶㘴㤷㌵㝦ㄱ㈶㥢㍦つ㜴㑦㐳㡥㜲敢㠸㝥㔰慥愶㑡昸㔱〳㍡㤶㈰㘰挴㔳慡晦㈶㝡㉢捡敤〸㠸ㅣ㜹㙥挶㜷㌰㙥㍥㠷㥣㔰〸ㄱ敢ㄹ㈴〲慦㘰㐲挸搳挵㕤戲㉥扡㜶〰散ㄱ㘳㈷散㘰挱〷捡〱㤰㤴攳敤㥤㠲搵㐴愳愹戶㔶戸愷户㈸愵㈶敥敥㉤㑦敡㡤昷㙣㔱ㅣ㙡㤴㠴㈲戹㔵㈵搱㉣㕢捣㜱㈷愹ㅡ㈵㡡㍢搶㌶㉡换㙤摡搹㜷㑡㤱㌷愰㤸㠴㘶㜲晡㙦〹愱㈰搰ㅢ改㈸晡散戳挹㈳ㄱ戱愱つ㔰愱㥥ち昳㐶愳㤰攰㘹㕣㍢愹㥢㤵攸つ晣扤㈷㑡㥥㙦〵愹ㄲ攳晡㐴㔴㌲摢㘸㥣㜷㘱㈵搴っ慦扥㐳㔸ㅡ㙢ぢ㌵㡣㜰攷愰摡㍦摣摥〴㈳㐶㙣挸戰㐸㠶ㅦㄸ㙣〸收㑡㐴㔴㘹㥤㡤㜲慢摢搹㘵扥㥤㌵つ㔷㌰戰ㄴ搴ㄷ捣つ㌱挳㍡㤶晣㠴㌴㘸㥦ㄶ㐵㡥敡搶散㡡て㤵ㅥ㔰㡥㐷㈹㘱㜰摤扡㐰户ㄴ㉥㌱㐰散㐶愹挵㕡㠰搰㙥扢〳㥥っ㜶づ㜶戰㈳㘱攸㠴搶ㄹ㈵㘸㈹㠳㜰搳㡢㈰敦っ㠸㔱〸㔲㑢㥥晦㍣慥扥昴㈲㥦敦ㅥ捦挵㠹㠸㠹ㄸ敥捡戰ㅥ㠰摣㘴㘴㤲㕣㌴ㄱ〷捣㐳挹㈶㐲㙢㈴捥愳㠹㌱㑡㤳捦ぢ㜰㡢㠷戱慣㌱戲㑤〳昷摣〲ㅢ摡戴戱戹挷㍡敤搶ㅡ慤扡㈹慡㌸㤶搵愲㤱㜷〴扥攴ち㘰挸㑤ㄹ晢ㄲ㙤捡㘹ㅣ愵戸㘴㈲㘹㜰扢㕢㍦㡥收㈲攴搰㐷愸晡ㄸ㠰捣㜰换㐹㐰慣攷㥥〲敤挳扤㥤ぢっ㜲㜹づ㈲慤㈷㡢戲散っ敥攳戵愳挸挲㙤㠹㙡㘷㥡㘷㥡戴搹ㄳ㔹愷散㌰㙢㐷攰〸敢っ〵㕥愹〴㘳㘴㐰敥㘰㈷戹㥢㔱㜴昷收㜳昲㥡扢〹㔴〸〶ㄴ㘳扣㍣〵攵戰慢㘰㈴ㅡ摣㕡挷敡㔶㡣晥搲昲搶㘷〱ㄴ挳挰㌴㘸㔱㌳㌴㜰收㤱敥㙢攰愰慣愲㉦㄰㈲昸㜸て晥㘶㐴㐹㤳〱㔵挶㈹㈷攰戴〷攲挰㔱㍣㑣㉦㌷愱㠸㠲㝤㜲㌹㉣扥㥦㌸攵攰ㄸ搴昴昶㜷㘵㉥ㅡ〱慥挰戸〷扢戲㘷敢㜵㥡扣昰搱敤〸捣攲晡㐶㘸㤲敥敢扡㤸㈵㙢愲㡤㜷㙦㔷㐱㜴㘱昰挸挲昴㈹㈳愸慤㉤〵㥢攱攵慤㐱挹愲昸㤷昰㐹㙣㌹㍡敤收㠲换换愸ㅢ摣晢捡ㄵ户㜹捤㤵㜹ㄵ㝤摥晣〳㤵攰ㅡ攵㄰㈷㔹挹晤ち㍦昲㘸戹攲㕦愰挷敤㑣㥢ㅤ㜴㥣㈴散㐷㥥㔰㈲㑣㈲㥤㐱㈷戰摦摢㌷〷㐸㈷晢扡攸㐴㠴挱㉥愱戸慢㙦ㅡ愱愸ㅦ〲慤㈴㤶昰㔸㡥㍤晦づ搸㕦晤〰㌹㐴㌸摥挹攰㘴昱㜷㈱㤵㠱㍡ㄱ收搱㌵て㕥ち昹晦㠳愵㤸㥢户㘴愷晦〵㘶㔶㝦摥㡤愲扢㠹愲㔷㝡㔰愴㜸ㄵ㐴昸昷㜱㈴攲愷挸㄰敤敢ち㠶㜳㑤扢㠷搰户晣搲敦晦攱㈱昴㙣㐴ㅣ㘲愷㈱摣㜶ㅦ摥摢㘶㐲扥挷㑣㘰〰㕦捣㠴㜳㐸㈸㐶昲㐳㌳㈱昲㠳㉣㈲愳慦㤹〰㝡っ攵〷攳㝢ㄹ挶㘰㈲摣㥡㜰㙤昰ㄴ戶摦愱㡦散ㄴ㉥摦㥡㍥㘲晡㔰㕡晥㍣扣㔲〷㝡戳ㄷつ捦㜰づ㑡晥㐹捦㠴㌲昳㤶㜱㥢㕢㥡戰挵㥤㕢㤶㐸愳㉤晣ㄵ戱愷㝤搷愷戲扤㍢散挰㔴昸㠴㉥㝣㔵㔶愵㌷攰㉤㔱㍣㍢攴㥥摤昷晤㤳晦昴捣愷㡦昳挶㕡㐴慢挵〷㤱ㅥ㈴㙣㑦㝢〲㠱摤挴㘵㤱摢昹㜱捥㔹㝣愶㘴慦㌷捣㌹挳ㄳ㉢挸搷㥤㌸ㄹㄲ㕥㠲㌰㐳攲摢〹㈶㈶敥㍥㠴㈶收㜴㤷换㔳㍥㙥ㄲ㌷攱㜴㘲攲攲搷㡢㐳㠷慡慦㈲ㅢ搰摡㉣晥〹㔴搱敢㥣㐸摡㑡攴挹㤳㡦㔲摦敦搶㜵㐷愹敢㐴㠲㈸㠶晥㘳㈹㠵ㄸ〴㈹㈴㜹㤸攱愵〰㤱㔲㑢㐸ㄴㄹ敢换㠸慥㜵㠷㜹改ㄳ搸ㄵ〲㘶晢攲摦㠰ㅦ戲㘰ㄷ㠱挵搸ㅦ㍦攸愹㤶戶㘸慣㥡ㄸ慥ㄵ㥢㘶ㄹ〹㌹扣㌰㘳㈶捥㑤㔹㍡㍣搹㙥摢㈵挵㐱㐶㥤㌰昸ㄶ㌲㜶搱愱扦慤攲㍣收戶㜰晢〳㝡愶㈴ち挳摤换㙣ㅣ㐸㈵㑥ㄷ㔶慤㠴㔹㠴㘳㘱戲摤㘸㌸㉡㠲捥㜲て攲㔴㡡〰㈰扦ㄶ㘲昹㔴愷敢摢扢㑢愸攳摣㈱㉣㤰扦戰扦敥捥㘰㙣㡣㑡㡥㠱㠴摤㔶慤㜲㜸㐵晣ㄲ㥡㠸㤵慦昴㑥㤲㘳㈹挵㌸㜵捣㔹㜹慤㐷晦㌳㠲㉤㥣昵㈴㙢㌳㤴㥤搲晦㑦㈱攳㤶晡㕦㍤捡戶昸搵㍦ㄲ㈵昸㔲㘴っ攵㤶㘱ㅢ敥〸扣摢〸攰挸挱㔸㤷㈴挳摥㘱㙡〹ㅦ戰㠶挵㈲挱攱晢㉡㜴㕦㡦㘸户愵㙤㍢摣㔷〰㌲㍥㔴晣㌶㐴㔰摦昶㘹戹挵摥昸㤴㍥〶戰敦慣㕤昳㥡㝥搳ち㈶㤷㄰昸㥤攴昷㘷ㄶ㙣㥥㔹昵捤㙥愱㜶㉦㜶㘲攴攳㘸㜳敥㍣〴昶㌹㌳㜸戳攲㤱㡣㉥㙣㉦㥡挱㙦㤱挶ㄳ㈱㈶㙡〷晦㌶敢㠹㤶搱挰攷慢攷攱敦っ㤸戵㈳㤴㕤攸㜵敥扥愵挱慤挳㍤慤挷攱て㌲ㅢ搳〸㤰挹ㄲ㍥晡㍢摣搷敥㍤㐸搷㡤搶收戳收㘰㝥户㑡昱ㅢ挰改昶㐶㐹㤳っ挷攴㔷挹ㄵ晤㌲㈱づ搶㜰搶㘵㌹慦扢㥣戴散㙤〲㜴ㅥ㝤搴㑤㐷搸㔴〳敥戳㙤㐴挰つ㌴㔵戳〴昸搵㔷愲〴㕦ㄴ㍤㝤㘴㐵昵ㄵ㉣㡢っ㠰㜴慥㔴〷攸㑦搵㕦摥㡡慡搵〲㝢挱慦づ搲捦㤱挸㠴搰㘲㌱慤㜸昲㈰㤱㔶搴㡢㘸捥㑤っ㌷㘳㡤㜹㌸㠹挸〹〳㘹㍤㙥㠱㜴㑥昱㠴㈱搳晢㈲ㅡ戴愷㜷〵戹晤愷昷㠵㉤愷㐷摢㐰愶㤷散㝦㍣搶㉤扡㡢㘲扤㐹戰㑥㜰ㄵ㘰㡣挲㤲ㄲ愸ㄴ〶ㅤ㝥㐸㝣攱昹㐹昴昷戵攳㍦㝥㤵捦㝦ㅣ㔷㈲ㅥ㔱㤴㥥㍣挵愳㑣晥昳挹挹〷挸敤㍦昹捦㙤㌵昹㜱㑡㑥捥㐴摦〰ㄸ捤慢换昸㈳㡢戹㠶〴昷㤱扦捡㠸㜳㔳㑢㈴扡愵敤㈶ㄲ愳昹㜱愲㠷㝥ㅡ晤ㄹ㠲㘷〹㙥㄰㝣㠲攰㤳〴捦ㄱ㍣て㔰㔱挴㡥っ昴㈹㈴攲㠱㡡摣慣㡣㙦㠴挴挴攲㝤㑡づ㔳ち晤戹愵㔰戱㤶㥤挸㤱扢㈳挴ぢ㤶挴㡦㙥晢㙡㠵搲㠰ㄷ〵搴㈷㘳㉣㥥㍡ㄵ㝦㠰愵㐵愱㉢㔰㔱㘸搴㤲搸戸㤱敡ㄳ㜱攵㍦㝤愵攳㜵㐵〱ㅥ㤰㕡㔸㤹㐴㈹㤵㙦挴㤵㡦攰攳㉥愹㤳搳挲㍦戹搷攲捡㈴㕥愹晣㙣㕣昹摦㡦ㅣ㙣㔷㡥㠹㌶散戹㐸㡡捡㌰㤷攵〰㤱昸搰㥢攷昲愲㐵ㄵ㍣㙣㠵搹ㄴ扥ㄲ㠱㙥㠸ㄲㅥ挱㥤ㄲて㥦㕡㥦挱ㄵ㈹摣㈴㠱㥣づ晦挷㠵搳戸㍡戵㘰〴〶扥愴摥㐰捣摡搳攵㡤㡤㑢搶㜹てㄹ㐳搶㘹ㅦ挷戲晡㡥㈲ㄱ㔸ㄴ㠵㜰㝦㙦攱搷捦戰㍥㍢晢ㄱ挷摡㌴㕥㐵ㄹ㑣晦㐸㝣愶愰㌶㘳捣收㥥敦搰㡣晥ㄹ㈰〷愲ㄴ㤰〹晤戳㠰㘱㍣㠷㤷㥥㜳攳ㄴㄶ㈲〹㍥挷㠲摦㈳昸㍣㐰㐵㔱㌲㤰づ㑡扦て㌰ㄶ晦㝦ㄷ㤳ㅢ攲㜲搱搴搵㜸戰㈴ㄹ改㝦挰〶㝦〸㤰㠷〷㔸㐵㐴㔸搱㕦㐰㑥㘲搰㈲愵捣㙦昴㌷㘹㜹㘲㡤扦挱㠷挲㑢㝤㙣晦ㄸ㍥㥥摦㘴挷㜹晣摦㈱㐵戱扦ぢ摡〷〷敢㡢㠴㐶搳㔹㝥ㅢ㔸搰ㅢ攸㠷ㅢ摣〹㜴戰㐷㔱㘵㡡戲㤴换㔵㔷搰㍦挷愰㘵㕤㔱㤴慥㤲晤㜴㤴扤㕦戲㈹㙦㈵摢㡥戲て㐸㌶㈵戰㘴慦㐵搹て㐸㌶㘵戲㘴慦㐶搹昴慡㔵搴昳㜱戶ㄵ㘵㔳攷㔴挶㈹慤〵搳㕦㐶㐲㝦㠹攰㉢㉣㈸㤲㐲戶㑤慡㕣攷㠰ㄶ挷㔷搱㔴㤱晥搸㠷晥戵㈸挱ㄷ㐵攲㤳㤵㕣㡥愶㑣ㄵ㔹搶㑡㡡〴㈹〵搵愸攰㤸ㄴ㈸㐵㈲㤵㠲㡦㐷〵挷㤱愱㝦ㄳ㐰㤱〸戹㈶晤㕢㝣㈳敤挹㠰摦㡥ㄲ㌲㈰昷㐰㥡㝦愴㙢㐰敥㡢ㄴ㍣搵㌵㈰昷㑡ち㍥㥣ㅣ昰扢散㔴ㄶ㠶㐴㑡搳㡦㜳㠱戲摦㝦㠴挴㘸㝥㡣㜳愳㑤愰㕤㔷戵换昵换㤷㝦㌱㔶㤸扣戳昰攱摦ㅥ㜹昱戵ㅦ晤晣㠵㥦㝥散搸扦晥昲愵㤷㝥晡捦㉦扣晡换扦㕡㌹昶㜷㉦扦晣户ㅦ晡摡慢㍦摦㙢㝤㕤㝢攵ㄷ㘷扥㝥㘳收捡㡤慢搶挵〷㑦摥㜸敡改㈷㘶ㄶ㙦㥢捡攷㠷㠶敥㥦昸晢㍢ㅥㄸ㝦晥敡て搴㕦晦攳〱㔷挹㜲㌱㐰㝡ㅡ㕣戶㑣攳㡦㤱挰㌴㌸攳户㜴ㅡ㕣慥㙣搴㠵㘸愳收㤰㔱㠶摦㠶ㄳ㤰㠲㈷搲〵挳晦〳㥡晢昱㝥</t>
  </si>
  <si>
    <t>㜸〱敤㕣㕢㙣ㅣ搷㜹摥㌳㝢攱捥㤲ㄴ㘹㔱㤶㉣挷戱㤹㌸㡥ㅤ㔳㘱㐴搹慡敤㈴㡡挲㡢㙥戱㉥戴㤶㤲敤㈴捤㙡戸㍢㐳㡥戵㌳㑢捤捣㔲愲㉤挷づ㤰㠷〴㘹㠲搶つ〲戸㜱㥡㌴㙥ち〴㐵㔳昴挵捤敤㈵㐰㠱〶㠱〳攴㈱㜹㈸搰〷㈷〸㤲㠷ㄶ㠵㠰扥愴㐰㠰昴晢晥㤹搹㥤摤攵㡥攸戵摤搲〱㠷攲捦㌳攷㝥捥㝦㍤晦㝦㐶ㄹ㤵挹㘴晥㠰㠷㝦昹攴㤸戸愳扣攱〷愶㌳㍤摦愸搷捤㙡㘰㌷㕣㝦㝡搶昳㡣㡤搳戶ㅦ㘴㔱愱㔰戱㔱敥攷㉢扥晤戴㔹慣慣㥢㥥㡦㑡昹㑣愶㔸搴㌵㤴戳ㄳ晥㡥挷㉦㍡㕢㡤攴〰㤶收攷捥㉤㍦㠵㕥换㐱挳㌳て㑣㕥っ摢ㅥ㤹㤹㤹㥥㤹㝥昰昰捣愱改㠳〷㈶攷㥢昵愰改㤹㐷㕣戳ㄹ㜸㐶晤挰攴㘲㜳戹㙥㔷ㅦ㌵㌷㤶ㅡ㤷㑤昷㠸戹㝣昰㠱㘵攳挱㠷㘷ㅥ㍣㝣搸㝡攴㤱㠷㐷㌰㜴收散晣摣愲㘷㕡晥㥢搴㘷㥥㔳㝥㜰挱慣摡㕣㥢㘹㝡戶扢㌲㍤㍦㠷㝦㠹昹攳敤愱改昲慡㘹〶ㅣ摡昴㑣户㙡晡㍡ㅡづ㍢戳扥摦㜴搶戸㜹扡㜳ㅣ㑢慤ㅡ㝥㤰㜷收捤㝡㕤㜷攲㕥㡢捥㌹散㕤摤搸ㄸ㜱捡愶敢摢㠱扤㙥〷ㅢ〵㘷〹ㅤ搵㐶㥤ぢ扥㜹摥㜰㔷捣戳㠶㘳收㥤ㄳ㑤扢㤶ぢ㥦㑣昶摥戸㡢攴挴㘴昹搳戳扥㌳扦㙡㜸㌲㈳㥦ㅢ㤳㔲昷戸㔷敤慣㝢㜷晦㝥㌹㜵ㄹ㠱㝤摥搳扦ㅥ㑡㉥ㅡ㕥慢收㔴晦㥡搱攲㍢㘷昰㠱晥昵ㄳ㝢搴搹收㝤晤摢挸㔶㜶搶㔶挳ㄱ㝤换㡥㘲㌱㝡㠱㘰㠸愰㐸㐰〴敡㈵㠲㘱㠲ㄱ〰㤵晢㙦㜰㐹戲㈱㡢戴㡡愱㔵㤶戵㑡㔵慢搴戴㡡愹㔵㉣慤戲愲㔵㔶戵㡡慤㔵㥥搲㉡㤷㔱㈷㝥㡡㐳㐳㕡昴扣㝣㜴攱搹㠷敦㕢㍡昶㤷㘳晥㤷捡㑦ㄴ晦㘷㘴ㄷ㉡㍤ㄶ㑤㙡挱㌳慥㠲搴摡㔴っ㡥攰捦捤戹〲㑣㘱ㅤ戶ㅥ戲㘶㘶㙡㠷てㅡてㄸ㜹㉥㉢〵昹ㅤ㠴㌲㡥扡㈳搶攳戶㕢㙢㕣ㄵ摣摤㌱㘷昸㘶㝢攳愶愲戲戹㐶搳慤昹敦搸扣戰ㅣㄸ㠱㜹㝢㜷㔹扢㤳㥥㘶㘵戰㤵改换㜸㜷㜶㌷扢㘸搴㥢收散㌵㍢㉣㝥㘷㔷戱戳攸㌵㤶晢㤷ㅥ昷捣㉢慤搲㥥ㄹ捤㐲愸慤㑢摦㍤慢っ㡢挲㜹㑤捥慦㌶㝣搳㤵改㑤㌹㡢㜶昵戲改㤵㑤㡡㐴戳㈶㑢扤㤵㐵ㄱ搷㑦㥤㜳戱㔰㜰㙢敤摤挹㕣敢搸戵〰捣㙣搶㌰摦㌵搳ぢ㌶㤶㡣攵扡戹户愳㑡㌸㈶ち昶㜷㘴ㅦ㙦㔴㥢晥㝣挳つ扣㐶扤戳㘴戶戶㙥㐰搲搴捥㌴㙡㘶㉥㤷ㄱ愱〰㠱㥢捤㉡㤵戹扦㍦㉦〸㈲ㄲ㈸㈶㈳摦搶㐹㜶搳攷戱㍡慣愲㙥㤲㈶戵昷摣愴㌳捥㔷㘴㑣ち〷㈶搶㐴晤挱㐱敦扢㐹户㉤捣扤戵㤵㌵㙤㈲㕡晤戱㜵搳つ㑥ㅡ㙥慤㙥㝡愹摡㑦㜱㐶晡ㄸ㐰晥〶〴㐲摦摤愳慡㔳搷搴㐶晥慡㕤ぢ㔶ぢ慢愶扤戲ㅡ㈰てㅡ戲㔸攴搶昶㍣晡㉤挸搲㜷ㄳ㑣〰㤴㑡㤹挲ㅥ㔶㉡㤴昰㘴昲㤴㑥㈹扣摣㈱挸搹慥㠳㤷㐷慣攳㜶㍤㌰㐳愱㍣㘶〱㈳愱㔶ㄳ昴㡤㤲㐴㍤愳ㅡ㉡㡣㍤搶㍣愸搴戰摤㘰愳捤户㍤㕣ㄲㄲ搱㡥㉣搸㜶戲㠰愲愰㔳ㅥ愴昰ㅡ㠸愶㑢ㅡ愴㔷㑥㄰ㄱ搹㈰㐵戳愳攷㑥㈲㘳晤ㄴㄹ㠱晡㐹㈲㘴敤㠳晤㘵〴㠹扤㤷㐸搹愸㉦㍦敥㐸戳捤㙣昹㔰㥡摤㡡㡤搳昷ㄲ散㈳戸㡤㘰㍦㠰晡つ㈴ㅣ愵ㅣ搲㥤㡦晥づ扣敢㜷㄰扣ㄳ〰昲㐹愷捣㠹㐴ㄵ㙤愸慤搸㤱慣㌷ち㍢㔹㡣攲㔰ㄴ搱㌲㙥搹㤹愳㡥㈰㍡戲㍡户㠷慥捤㠹㡥㝤㙦㝦摡㑣㉥㠷ㄴ㤹㔲㌵戹搶㥢㔴㑤㙥〴慢づ愸户敥㐲㔳㝤㤲攰㕤〰㈵晤摤㠴㔰㉥㌴㜸户㘶搱搳愴㝣㕢㤸㐵愱㌱㌴愰㠲㡦〸㤹㐷㠰ㄴ㈱搷㜳㝣搹戱愱㘹づ㑥㔹㙦㝢ㅢ晡㐰㝦晥㡥㤰摥愵㌷㜷昴づ晤㐵慦搳㡡扥ㅢ散愵晥扤慦㡥戹〷挵晡㝢〹敥〵攸搲㌱㍣㝤扦㕥㑦㠱㤸挵㑥〲㜳扢改㜵ㄱ㉢㜷㘹㘳捤ㄴつ㌴㘲㉤ㄹ摥㡡ㄹ挰㠳㜱㙡〱戶㜰挳昳捣㍡づ戵㌵挹攰昹㘵㕦㘷愶㝦摣㙢㌸捣摦戱㤱晤户㠵㘲挸攵戴㙣愶换㐶㑥戱㌵ㄳ㍥愷〴攵㔰〷㍦搰㕦㐸㈴ㅡ㜵㤲ㄷ摢愵㥦㉦㜷㈴挹〰㤲攴㝤搸㔶晤㝥〰㐸〹昵㡢扥ㄲ攵〰慢扤㕦慡㜵㕡慣昴昰愵㥣㑥扡㝣㠸㍤㜲㘴㌸㜴搸捥挱㝦攰㡦㍡㘵摢㘹〹㡢㘱㘷搱昴慡昰㉤搸㜵戳ㄴ扡㘵㈹㙡㜶㘴挵摢㐴㔶㘴戳㍤攷改ㄴ晦㥡搰㐹㤷㤴㐸攵昶搴挲㤴戳㜸㥢愸攸㠶愴㔰㐹㜱つ戵㈴㄰㈹㡦㜵㜷㐴捣〰㈲收〳搸㌸晤㈰挱っ挱㈱㠰晣㑦㈱㘹戶扡昱っ㠷つ慤搳愵㕤愹㘴㡡㐴㠳戸〸㕦敤㉢慣づ㜳㤸㍦㈱㜸〸愰换晣愱〳㌲㠵㄰〵攵〹㐲㤴㌰㠶㜵搱㌶慦㤲〶㜶㔹〸㉣捤㌷晤愰攱㌰戲㌴㙡㉤㌴捥㌶㠲〵摢㕦㐳㈴㙡挲㡡ㄲ㡦慦㥡㉥愸换㠳敤搳㤵搷㔸㕢㌳㙢扡㔵㙥㌴㈱摡㑥㉤㙣㠷㠳㌹戶〳戶愴㥣捤㌵㠵㘷戰昳㌱扡㔰搸㘹昱户搲ㅢ扢㈵敦㌷て㝤㘳敤ㅤ㕤戲㠳扡㌹㙣㠵㑣挷㜴搱挲㉥㈲㜲㔰ㅢ戲㤶㔶㍤搳㕣ㄸ戵㑥㜸㜶慤㙥扢㈶㤱〱ㅢ㤳挱扡搳收ち愲〴㡢つ挶〰ㅢ敥愸戵攴ㄹ慥扦㘶㌰愰戸戱扢攳㑤挲㈲㜹㙢捥㜶㝤っ㈳㔸㘴㝡捣㉡慦㌶慥㈲㘲摢㜴摣ㄳ挶㥡扦㉤戰㐲愲てㅦ㐱㡤搲㤴愶愹愲㔶ㅣㄴ㍦㍣㤰㘷㌲攴扤ㅣ㠱攰㉡㤳愷捦㍣㐵㝢搳慥㡦㘲㌴戴搳㌹愷ㄱ㐴㡦㕡㤹搹㔴㈹㑣㑥搵ㅦ㘱㥢て〲㝣散挴㠵㔳敤挸摣ㅢ㡡㔹攷改攵㑦㤱昱㐲ㄶ慤㐰〸㝤㜴扢㐲㔲㘱ㅥ㈹〷ㅣ〸㡣昳慤㥢晣㑡㤶搴㈱昵敤㙡㈷㡦㈳㤲㌴㘲㥤㌶㤶捤㍡攲搱㡥ㄱ散ち㕦㘸挶㍡㐶摤㡦捡收ㅢ㡥㘳㤰戴㐸㤶攵慡㐱ち㥥㙤〶㡤㌳戶慢㕢〰㐲㝦㔱㤶㜱つ㔹挶㌵挹ㅡ戱捥㌳㌴㈸㘹昶搵㔸㌱㍣㍢㔸㜵散㙡㤱㉦っ摦㙤ぢ㥡〴㤳㔳昲挶㑦㉣㌳㈶扢慣昹ぢ㌰搹晣㘹愰㝢ㅡ㜲㤴㕢㐷昴㠳㜲㌵㔵挰㡦ㅡ搰戱〴〱㈳㥥㔲晤挳攸㉤㉦户㈳㈰㜲攴戹ㄱ摦挱戸昱ㅣ㜲㐲㈱㐴慣愷㤰〸扣㠲〹㈱㑦ㄷ㜷挱扡攰摡〱戰㐷㡣ㅤ户㠳〵ㅦ㈸〷㐰㔲㡥户户ぢ㔶ㄳ㡤愶㕡㕡攱慥摥愲づ㌵㜱㘷㙦㜹㔲㙦扣㘷㤳攲㔰愳㈴ㄴ挹捤㉡㠹㘶搹㘴㡥摢㐹搵㈸㔱摣戱戶㔱㘹㙥搳昶扥㔳㡡扣〱挵㈴㌴㤳搱㍦㈲㠴㠲㐰㙦愴愳攸戳㑦㈷㡦㐴挴㠶㌶㐰㠹㝡㉡捣ㅢ㡤㐲㠲愷㜰敤愴㘶㤶愲㌷昰昷慥㈸㜹慥ㄹ㜴㤴ㄸ搷㈶愲㤲搹㝡晤㥣ぢ㉢愱㙡㜸戵㙤挲搲㔸㕢愸㘱㠴㍢〷搵晥攱昶㈶ㄸ㌱㘲㐳㠶㐵㔲晣挰㘰㐳㌰㔷㈲愲㑡敢㙣㤴㕢摤捡㉥昲敤㡣㘹戸㠲㠱㜲㔰㕢㌰搷挵っ㙢㕢昲ㄳ搲愰㜵㕡ㄴ㌹慡㕢戳换㍥㔴㝡㐰㌹ㅥ愵㠴挱㜵敢㍣摤㔲戸挴〰戱ㅢ愵ㄶ慢〱㐲扢慤づ㜸㌲搸㍥搸挱㡥㠴愱ㄳ㕡㘷㤴愰㠵ㄴ挲敤㕣〴㜹㘷㐰㡣㐲㤰㕡昲晣搷㔱昵㔷㉦昲昹昶搱㑣㥣㠸㤸㠸攱慥ㄴ敢〱挸㑤㐶㈶挹㐵ㄳ㜱挰㍣㤴㙣㈲戴㐶攲㍣㥡ㄸ愳㌴昹扣〰户㜸ㄸ换ㅡ㈳摢搴㜱捦㉤戰愱㑤敢ㅢ扢慣㔳㙥戵摥慣㤹愲㡡㘳㔹㉤ㅡ㜹㕢攰㑢慥〰㠶摣㤴戲㉦搱愶㥣挲㔱㡡㑢㈶㤲〶户扢昵愳㘸㉥㐲づ㝤㠴慡㡦〱挸ㄴ户㥣〴挴㝡敥㈹搰㍥摣摤扥挰㈰㤷攷㈰搲㝡戲㈸换㑥攳㍥㕥㉢㡡㉣摣㤶愸㜶扡㜱扡㐱㥢㍤㤱㜵搲づ戳戶〵㡥戰捥㔰攰ㄵち㌰㐶〶攴づ㜶㤲戹ㄱ㐵㜷㙦㍣㈷慦㤹ㅢ㐰㠵㘰㐰㌱挶换㔳㔰〶扢ち㐶愲挱慤戵慤㙥挵攸㉦㉤㙦㝤ㄶ㐰㌱っ㑣㠳ㄶ㌵㐳〳㘷ㅥ改扥〶づ捡㑡晡〲㈱㠲㡦㜷攱㙦㑡㤴㌴ㄹ㔰㘵㥣㜲〲㑥㝢㈰づㅣ挵挳昴㔲〳㡡㈸搸㈳㤷挳攲晢㠹㔳づ㡥㐱つ㙦㙦㔷收愲ㄱ攰ち㡣扢扦㉢㝢戶㔶愳挹ぢㅦ摤戶挰㉣慥㙦㠴㈶改㥥慥㡢㔹戲㈶摡㜸㜷㜷ㄵ㐴ㄷ〶て㉤㑣㥦㌴㠲敡㙡㌹搸〸㉦㙦つ㑡ㄶ昹ㅦ挰㈷戱改攸戴㥢㜳㉥㉦愳慥㜳敦㑢㤷摤挶㔵㔷收㤵昷㜹昳て㔴㠲㙢㤴㐳㥣㘴㈹昳〷晣挸愳㘵昲摦㐷㡦㕢㤹㌶㍢㘸㍢㐹搸㡦㍣愱㐴㤸㐴㍡㠵㑥㘰扦户㙥づ㤰㑥昶㜴搱㠹〸㠳ㅤ㐲㜱㔷摥㌴㐲㔱摦〳㕡㐹㉣攱戱ㅣ㝢晥㜷㘰㝦昵㕤攴㄰攱㜸㈷㠳㤳挵摦㠵㔴ち敡㐴㤸㐷搷㍣㜸㈹攴㡦〷㑢㌱㌷㙦捡㑥晦〷捣慣晥戹ㅢ㐵㜷ㄲ㐵慦昴愰㐸昱㉡㠸昰敦愳㐸挴㑦㥥㈱摡搷ㄵっ攷㥡㜶づ愱㙦昹愵摦晦挷㐳攸㤹㠸㌸挴㑥㐳戸敤ㅥ扣户捣㠴㙣㡦㤹挰〰扥㤸〹㘷㤱㔰㡣攴㠷㘶㐲攴〷㔹㐴㐶㕦㌳〱昴ㄸ捡て挶昷㔲㡣挱㐴戸㌵攱摡攰㈹㙣慦㐳ㅦ搹㐹㕣扥㌵㝤挴昴愱戴晣㜹㜸愵昶昵㘶㉦ㅡ㥥攱散㤷晣ㄳ㥥〹㘵收㉤攱㌶户㌴㘱㡢摢㌷㉤㤱㐶㥢昸㉢㘲㑦晢㡥㑦㘵㙢㜷搸㠱愹昰〹㕤昸慡愸ち㙦挰㕢愲㜸㜶挸㍣戳攷㍢㈷㝥昹昴㘷㡦昲挶㕡㐴慢昹晢㤱ㅥ㈴㙣㑦㝢〲㠱摤挴㘵㤱㕢昹㜱捥ㄹ㝣愶㘴慦搵捤㌹挳ㄳ㉢挸搷㥤㌸ㄹㄲ㕥㠲㌰㐳攲摢づ㈶㈶敥㍥㠴㈶收㜴㤷换㔳㍥㙥ㄲ㌷攱㜴㘲攲攲搷㡢㐳㠷慡慦㈲ㅢ搰摡捣晦㈳㔴搱敢㥣㐸愷㤵挸㤳㈷ㅦ愵扥搳慤敢づ㔳搷㠹〴㔱っ晤挷㔲ち㌱〸㔲㐸昲㌰挳㑢〱㈲愵捡㐸攴ㄹ敢㑢㠹慥㜵㠷㜹改ㄳ搸ㄱ〲㘶敢攲摦㠰ㅦ戲㘰ㄷ㠱挵搸ㅦ㍦攸愹㤶戶㘸慣㥡ㄸ慥ㄵ㥢㘶〹〹㌹扣㌰㘳㈶捥敤戰㜴㜸戲摤戲㑢㡡㠳㡣㍡㘱昰㉤㘴散扣㐳㝦㕢挹㌹收㌶㜱晢〳㝡愶㈰ち挳摤捤㙣ㅣ㐸㈵㑥ㄷ㔶㉤㠵㔹㠴㘳㘱戲搵㘸㌸㉡㠲捥㜲昷攳㔴㡡〰㈰扦ㄶ㘲昹㔴扢敢㕢扢㑢愸攳摣㈱㉣㤰扦戰扦敥㑣㘱㙣㡣㑡㡥㠱㠴摤㔲慤㘲㜸㐵晣㈲㥡㠸㤵慦昴㜶㤲㘳㈹挵㌸㜵捣㔹㔹慤㐷晦㌳㠲㉤㥣昵㌸㙢㌳㤴摤愱晦㥦㐴挶㑤昵扦㝡㠴㙤昱慢㝦㍣㑡昰㈵捦ㄸ捡㑤挳㌶摣ㄱ㜸户ㄱ挰㤱㠳戱㉥㐹㠶扤挳㔴ㄹㅦ戰㠶挵㈲挱攱晢捡㜵㕦㡦㘸戵愵㙤㍢摣㔷〰㌲㍥㤴晦ㄶ㐴㔰摦昶㥤㜲㡢扤昱㈹㝣ㄲ㘰捦ㄹ扢敡㌵晣㠶ㄵ㑣㤶ㄱ昸㥤攴昷㘷ㄶ㙣㥥㔹昵㜲户㔰扢ㅢ㍢㌱昲㈹戴㌹㝢づ〲晢慣ㄹ扣㔹昱㐸㐶ㄷ戶ㄶ捤攰户㐸攳㠹㄰ㄳ戵㠳㝦㡢昵㔸搳愸攳昳搵㜳昰㜷〶捣摡ㄶ捡㉥昴㍡㜷摦搲攰搶攱㥥搶愳昰〷㤹昵㘹〴挸㘴〹㥦昸㔳敥㙢昷ㅥ㜴搶㡤搶收戳收㘰㝥户㔲晥㙦㠰搳慤㡤搲㐹㌲ㅣ㤳㕦㈵㤷昴㑢㠴㌸㔸挳㔹㤷收扣敥㜲搲戲户〹搰㜹昴㔱㌷ㅤ㘱㔳㜵戸捦戶㄰〱㌷搰㔴捤ㄲ攰㔷㕦㡥ㄲ㝣㔱昴昴㤱ㄵ搵搷戰㉣㌲〰搲㤹㐲つ愰㍦㔵㝦㜵㌳慡㔶ぢ散〵扦㍡㐸㍦㐳㈲ㄳ㐲㡢挵戴攲挹㠳㐴㕡㔲㉦愲㌹㌷㌱摣㡣㔵收攱㈴㈲㈷っ愴昵戸〵搲ㄹ挵ㄳ㠶㑣敦㉢㘸搰㥡摥㘵攴昶㥦摥㤷㌷㥤ㅥ㙤〳㤹㕥戲晦昱㔸户攸㉥㡡昵〶挱ㅡ挱ㄵ㠰㌱ち㑢㑡愰㐲ㄸ㜴昸ㅥ昱㠵攷㘷搱摦搷㡥晥昴㔵㍥晦㜹㔴㠹㜸㐴㔱攷攴㈹ㅥ㘵昲㕦㑣㑥㍥㐰㙥晦挹㝦㘱戳挹㡦㔳㜲㜲㈶晡㍡挰㘸㔶㕤挲ㅦ㔹捣㔵㈴戸㡦晣㔵㐶㥣摢戱㐴愲㕢摡㙥㈰㌱㥡ㅤ㈷㝡攸愷搱㥦㈶㜸㠶攰㍡挱戳〴㥦㈶㜸㡥攰㜹㠰㤲㈲㜶㘴愰捦㈰ㄱて㤴攷㘶愵㝣㈳㈴㈶ㄶ敦㔳㜲㤸㐲攸捦㉤㠴㡡戵攸㐴㡥摣㙤㈱㕥戰㈴㝥㜴摢㔷㉢ㄴ〶扣㈸愰㍥ㅤ㘳昱攴挹昸〳㉣㉤ち㕤㠱㡡㐲愳㤶挴挶㡤㔴捦挶㤵晦改㤵戶搷ㄵ〵㜸㐰㙡㘱㘵ㄲ愵㔴扥ㅥ㔷㍥㠴㡦扢愴㑥㐶ぢ晦㘴㕥㡢㉢㤳㜸愵昲㌳㜱攵晦㌸戴扦㔵㌹㈶摡戰攷㍣㈹㉡挵㕣㤶〳㐴攲㐳㙦㥥换昳ㄶ㔵昰戰ㄵ㘶㔳昸㑡〴扡㉥㑡㜸〴㜷㑡㍣㝣㙡㝤ㅡ㔷愴㜰㤳〴㜲㍡晣ㅦㄷ㑥攱敡搴㠲ㄱㄸ昸㤲㝡ㅤ㌱㙢㑦㤷㌷㌶㉥㔸攷㍣㘴っ㔹愷㝣ㅣ换㙡摢㡡㐴㘰㔱攴挲晤扤㠹㕦㍦挵晡㙣敦㐷ㅣ㙢搳㜸ㄵ㘵㌰晤㈳昱㤹㥣摡㠸㌱㥢㜹扥㑤㌳晡攷㠰ㅣ㠸㔲㐰㈶昴捦〳㠶昱ㅣ㕥㝡捥㡣㔳㔸㠸㈴昸〲ぢ晥㡣攰㡢〰㈵㐵挹㐰㍡㈸㝣〹㘰㉣晥晦㉥㈶搷挵攵愲愹㉢昱㘰㐹㌲搲晦㥣つ晥〲㈰ぢて戰㡡㠸戰愴扦㠰㥣挴愰㜹㑡㤹て昵㌷㘹㜹㘲㡤扦挱㠷挲敢昸搸晥ㄸ㍥㥥摦㘰挷㔹晣摦㈱㜹戱扦㜳摡〷〷敢㡢㠴㐶搳㔹㝥敢㔸搰ㅢ攸㠷ㅢ摣づ㜴戰㐷㔱㘵㡡戲㤴换㔵㤷搱㍦挷愰㘵㕤㔲㤴慥㤲晤㔴㤴扤㔷戲㈹㙦㈵摢㡥戲昷㐹㌶㈵戰㘴慦㐶搹昷㐹㌶㘵戲㘴慦㐴搹昴慡㤵搴昳㜱戶ㄵ㘵㔳攷㤴挶㈹慤〵搳㕦㐵㐲㝦㠹攰㙢㉣挸㤳㐲戶㑣慡㕣攷㠰ㄶ挷㕦愳愹㈲晤戱て晤敢㔱㠲㉦㡡挴㈷㉢戹ㄴ㑤㤹㉡戲愸ㄵㄴ〹㔲ち㉡㔱挱ㄱ㈹㔰㡡㐴㉡〵㥦㡡ち㡥㈲㐳㝦ㄹ㐰㤱〸戹㈶晤㙦昹㐶摡㤳〱扦ㄵ㈵㘴㐰敥㠱㌴晦㜸搷㠰摣ㄷ㈹㜸戲㙢㐰敥㤵ㄴ㍣㤱ㅣ昰摢散㔴ㄶ㠶㐴㠷愶ㅦ攷〲㘵扦晦ㅥ㠹搱散ㄸ攷㐶㥢㐰扢愶慡㤷㙡㤷㉥晤㙥㉣㌷㜹㝢敥㠹㡦㡥扣昸摡㑦㝥昵挲捦㍦㜹攴户扦㝦改愵㥦晦晡㠵㔷㝦晦挳攵㈳晦晡捤㙦晥换挷扥晥敡慦㜶㕢摦搰㕥昹摤改㙦㕣㥦戹㝣晤㡡㜵攱晥ㄳ搷㥦㝣敡戱㤹挵㕢愶戲搹愱愱㝢㈷㝥㝣摢㝤攳捦㕦昹慥晡搱扦敤㜳㤵㉣ㄷ〳㜴㑥㠳换㤶㘹晣〳ㄲ㤸〶㘷晣㤶㑥㠳换㤵㡤㍡ㅦ㙤搴ㅣ㌲㡡昰摢㜰〲㔲昰㔸㘷挱昰晦〲㈲㤷敦㈹</t>
  </si>
  <si>
    <t>R&amp;D Expenses</t>
  </si>
  <si>
    <t>R&amp;D Expense Growth Rate</t>
  </si>
  <si>
    <t>G&amp;A Costs Growth Rate</t>
  </si>
  <si>
    <t>Cost of Goods Sold (US DLBCL)</t>
  </si>
  <si>
    <t>Cost of Goods Sold (EU-5 DLBCL)</t>
  </si>
  <si>
    <t>Cost of Goods Sold (US ALL)</t>
  </si>
  <si>
    <t xml:space="preserve">Total Cost of Goods Sold </t>
  </si>
  <si>
    <t>Germany 2016 Stats were not available</t>
  </si>
  <si>
    <t>Only years 2011-2015 were averaged to accound for missing data from Germany</t>
  </si>
  <si>
    <t>Current Price (12-8-16)</t>
  </si>
  <si>
    <t>Source: Keegan, K. Biotechnology Valuation: An Introductory Guide. England: John Wiley and Sons 2008; pg. 40</t>
  </si>
  <si>
    <t>This Value is an average of 90% and 60%</t>
  </si>
  <si>
    <t>Rolling BLA submission began on Dec. 4th for KTE-C19 for R/RDLBCL</t>
  </si>
  <si>
    <t>Projected Revenue (Total)</t>
  </si>
  <si>
    <t>㜸〱捤㕣ぢ㤴ㅣ㔵㤹敥㍢㌳㕤㌳搵㌳挹㌴敦㐷〲っㄸ㥥〹㐳㍦愷扢挱㄰收㤱㠴㤰㜷㈶㠰㠸㌲㔴㜷㔵㘵摡㑣㜷㠷敥㥥㘴〲㉣㠸ㅥ㜹捡㐳昰〸ㅣㄷ〱㜱ㄵ搶〵㘱㕤㜹昸〲挵ㄵㄵㄵ搴昵戵扢㉥捡㡡㈰㔱〹㡡㈲ㅣ㠵晤扥扦慡㝡晡㔱㤹㑣㠰㍤㠷㑡捦摦昷晥昷扢晦扤昷扢户慡晥晢攸〴㔴㈰㄰㜸ㅤㄷ扦㜹㜵㌰㌰㝦㜴㝢愵㙡ㄵ晡㠷㑢ㄳㄳ㔶慥㥡㉦ㄵ㉢晤㠳攵戲戱㝤㔵扥㔲㙤〷㐰ㅢ换㈳扤ㄲㅣ慢攴捦户扡挶戶㕡攵ち㐰挱㐰愰慢㑢㙦㐳㝡㤷晢ㄷ昶㈲㍡㜳改ㅤㄴ㐰〵㜴㡤愲㤳㠲㔰㕤愷〸㐱昴㜴㐳㙣ㅣㅥ㕡㥢㝤ㅦちㅥ慤㤶捡搶愲扥㌳ㅣ昳㡢愳搱晥㘸㝦㈲ㄹ㡤昵㐷ㄶ昵つ㑦㑥㔴㈷换搶攲愲㌵㔹㉤ㅢㄳ㡢晡搶㑤㘶㈷昲戹㤵搶昶㡤愵捤㔶㜱戱㤵㡤挴戳㐶㈲ㅤ㑤㈴㤳㜶㈶㤳敥改㠱攵㌵挳㐳敢捡㤶㕤㜹慢㙣捥愱捤戵挳㐳晤㙢慣敡㕢㘵㜳㉥㙣挲攴㐸愹㘰攴㡢㙦㤱搱㈰改㑦㡥㔸戹㍣晢挹戲捡昹攲愶㝥㔴扢㠱㘸挴㔲晤㠳㤵捡㘴㘱ぢ扢㝣搸㥡㤸搸㘰搹搲㍦㠵㤱㑡㜵㥤㔱㉥㔴㝡ち攴捦㉡㕢挵㥣㔵㤹㕢㔸㍡㤵戳㈶㕣㘰愵慢㜰㠶㔱㕥㘳ㄴ慣づ〶㝡ぢ㑥ㅦ慥㌰慤㘲㌵㕦摤㍥愷㜰㝡挵摡㘰ㄴ㌷㔹㠴〴ぢ换㈷昳愶敡攸挰㈷搰㝥戴㕦捤愴愳㔰㥦挲昰戸㔱慥㑡㡣㕤ㄸ昵挳搶つㄷ㘹㐵㐳扤㌸愴晡㥡㜲戱捦㐶昳㠵㤵㔶戹㘸㑤戰㄰昶攴挲㈶㤰㄰攴昴㐳㡤㈹慦㌹散㈵搵敤摥㈷㙣ぢ㑢搱㝡㈱收慦㈹㤵ぢㄸ㤰慢㉤愳戸㌸搲ㅦ㑦㉥ㅡ慤㥡㈳搶㔶㠴㈳㜱㍤っ㠴扥ㄷ戱㝢㐳戴㡦挴㘳晡㍥㔴敤ぢ愱㍡㜶攰㑥㙣㌶摡㌶㘶戴㡤㘵摢挶㜲㙤㘳㘶摢㤸搵㌶㘶户㡤㙤㙡ㅢㅢ㙦ㅢ换户㡤扤慦㙤㙣㌳㜲㝡㔷㔷㘷㘷㥢㝢捤扦攷挸慢㙥㝥挷昲挱て㥥㜰㝥攸扥晦㝣昵扤㡡㌷㥦摣扢晢㈳㜰㜸㘳㈵㈳㤱㐸㉣㔶㔷捦㐸㈴慡ㅦ〰㤸㝥㈰㠴㜶㄰㜳㉥㡤㐷昴㠳愹㥡〷愱搴慦㔱㔳搶㜶挷搴㍦㍤㤵㉢㝥㘳改攷㡦㠸㕣㙡㍣扣㜱戳攲敤㉤挵ㅣ㠲挰㉣㡡㌹㤴㌶て㠳搰晡㈰摡㠷㔱捣攱㔴ㅤ〱愱搴㉦摣㘲㤶ㅥ㌰㜷敦㔵㕦晡搱搲㕢㉥扦㘸昳攳㉦捥㝢㑥昱〱㈲挵㉣㐰㘰ㄶ挵ㅣ㐹㥢㐷㐱㘸㐷㌳攷〸㡡㌹㠶慡㘳㈱㤴晡㠹㕢捣㡤晦扤晥挹㠳扡ㅦ㕡㜹摤㠶敦㝣攱愹㤱㤵㡢ㄴㅦ㔱㔲捣㐲〴㘶㔱捣㈲摡㍣ㅥ㐲敢㘷捥攵㈸收〴慡㈲㄰㑡㍤攱ㄶ戳攱戲慦摦昳昴㑢摦㕥㜵挳敦攷慤晤昸㡡㥥㌱挵㥢㑣㡡㠹㈱㜰㜲㜳摦愴搲〳㠹㘸㉣㥡㐹㐴㌲改攴㐰㈴㥡愹敦㈹㍣摦愲戱㐴㜲㈰ㅥ㠹挶㔲㤱㜸㉡愳挷㔹㘰〲㐲㑢搲散搲㔸㕡ㅦ愰㉡〵愱搴户摣㍡扣㝣搹扤㍢捦㑤っ慤扣挶㍣愲攷〳㉢ㅥ昹ㅦ挵㘷戰搴㈱㠳挰㥢慤挳㠹㉣昰㈴〸敤㥤㌴扢ち㜵㔸㑣搵挹㄰㑡㝤捤慤㐳攰晥㡢㙥扤换戸㙥敤捤㉦㍦㍥晥敡㌷㔶㥥愷昸ち㤰㍡㥣㠲挰㥢慤挳㈰㙣攸㐳㄰摡㌰㐴晢㘹愸挳〸㔵㑢㈱㤴晡愲㕢㠷㔳散捥慥㤷ㅥ晢散戲㥢慣扢扥㝣挷摤慦㥤摣戳ㅣ挹敢摤ㅢ㝢愴㙣㙣挳愳㜲晡㈹㡣㔷て晦敤晥昵㠳户㡦㥤戴㔳㜶㌴㙡㈶㈳㐶摣〸昲挶㥦敤㜳㡥搸ㅥ晢捣㝣搱㉣㙤㤳〷摦晣㈱愳㘲㑤㍦〷ㄷ扡㘹㐳愵挹愲㔹㤹攷㥦㌸㕡㌵慡搶挱捤㘹搳㐶㕡戲㡤攲戵㘰㔵愴扣㐳㥢戳㥤㘱㑣㑣㕡㠳㔳㜹㈷昹㤰愶㘴扣ㄴ㑡搹㕤愷㉥㉢㕢攷搵㔲㕢㙡㌴〸〷㘳慢搸㙥㘹愵㤳攴搴慢㙦㜸扣㔴戱㡡㔲扤㠵㠵㜵昹摣㘶慢㍣㙡搱㍤戱㑣㘹敡㝥㑣㜲摦㑣ぢ搷ㄶ搱㔰扣㙢捣㈳敡戵昶搲愹慡㔵㌴㉤ㄳ昵摤㘲㤵慢摢㌷ㅡ搹〹㙢晦〶㠸㔳㈶ㄲづ㙡㔰㉦㉢攵㈶㉢挳愵㘲戵㕣㥡㘸㑣ㄹ㌴户ㅡ㜸ㅢ㥡慢㑢愶㠵㤷㔹〷慦㠰ち戴户㉢ㄵ㌸捥敦㡤㐲扢㤵㝥改㠸扡㉥收扢敤挰挶㘱搷扦〱慤㐳㉢㈶㉣㡥挹戶〵扢㌱㈶㜶㘹收搸㕤〳敢摡㐴㕦㡥攸㘳㜶㡤㤶㍡搶㝡敥晦ㄷ摣搶戶㡦摢晡愵㕢攱㌱㥣㙡ㄴ捤〹慢㍣愳㈷慡㔸㈳晤㔴㠸攰〳戸㥢㜷挹ㅥ摦㝣㙡㑡㙤て㙥换㥢搵㜱㙤摣捡㙦ㅡ慦㐲〷㙦戵慢㡢搴戶㕣晡㘹㔰改㉢㈹㔶㐱㠴㐲〱㙤㌵㐱㕡㐸㕦攳挴㠳㝣㠷敦戹㉦㐲㝦㔸ㄷ摦〷㡥㙡㈵㔸㔸㔶㉡㔷摡摢晤㕡㜹慡㔱ㄹ慦㜲㜸捥㤸㐸慦㐳㕦㑢戱づ㈲㐸㔷㘲户慥づ㥤㤴づ㝡㜴㜳ち㈳㤶㙤挰㡦㤶扢㕢ㄹ挱㠲攳㥡㡤㔸㤵㥣㑥ㅦ㙥〵敥㤵㈹つ㈱摣晣㍤〵㡥㝥㙢慡㍡㘲㔴㡤捥〲扣㐱昴㤲づ搰㐲挹攵㠴㤸㜳㡥攸扣摣㈱㌷〶ぢ㘱〹搶㔹改ㄶ㠵㘳〹㌷づ敥㤷㐰扢㉢㘷㙥〴敢㡥㐶㘸捤〳扤搱慢㠳戳㘹㉥户㡡ㅢ户㙦戱㉡㠴㜷㘹㌳㔲搹㝣㝢搱搸摡㕣昶昴㙡㝥愲搲㡦㥡㉥㉦㤷㈶户扣㤵㜶㘸㑢㕦て攱㕤挱㝢㌰㡡㘷摦㈶捥搴㍡户戲㙦挶挶〲㕤戴㐶㡤㑥扦㔲㕦つ〱㘳慦攳㑢㉥晤㜴㝣㠵㘶㑡ぢ搲〳摤ㄳて㤸㡥㕥㑦〱っ㙤㉣㕢攲搳㜷㐹〴㙣捦㈹㥣㔹㉡㙦捥㤶㑡㥢㌹㥥收㑡慣㌲㙥㔹㔵昱㤳摤㜹㠱昸晦㑡戵户㌷昸扢㜵づ㌵㍤㙣敤㉣㠸㌹㠳ㄳㄳ㝤㥥挵㡡昶㙥愸摡攱戱㙢㘷㈳昰㡥㤵㤸㠸昶慤挳っ愱㘰昴昱〹㍣㜱㝣摦戲㝣搱㤸攸㕢㘷攰〹摦㍦㌵㔱㤹㔲㥦〲ㄱ昴㔵扦昳散戶ㄷ㑥晥捡㑤愷摥㍤㙦昲㤸㝦㍢㉥昱㔱㜵㠷㥢搰攲㉢搳昷攵㑢㔸㍦〷㐲摤づㄸㅦ㌰〸㌷㕥晡戹㠸敢〶㐵ㄶ〲㡦〹㈱ㅥ㑦〹搳㠹㉡晡捦㝣㔲攸ㄶ㠵つ愱攸㐴㡢换扦〹〱敦㔲㌷挱㍥扢㕦扡㤰づ㜷㙢ㄷ搲搱て改㌳愴㈹扡收散㐶㥤戴改㈴㑡㈷㐹敡ㅡㄸ昶㈵攰㙡㌷愱挵㡢愷㔷㉥〴昰㌹愹慥〲捣㥦㠰慤㉣㘳ㅢ挵ㄴ㐴ㅤ〱攷㍢㔱㐵捦㕥〸戸㠰愰ぢ㈱搴攱㄰㐲挰㍦㈰攰㕤敡〳㈸愳㐶㐰ㅦ搴慤〴㕣〲㙤㐸㥦㈱㑤㜱搲攰㐷挰搴慥〸搸收㈶戴捣㉦㌸㕦㄰〲慥㐴㐰㑤敥㤲㠰て㈳㔹扦㥡攲ㅡ㠸㍡〲慥㜳愲㡡㜳づ㈱攰㈳〴㕤て愱㌸昱㄰〲㙥㐰挰扢搴㐴㍤〱㐷㐳摤㑡挰㡤搰㠶昴ㄹ搲ㄴ愷㌳㝥〴㘴㜷㐵㠰攱㈶戴捣㝣ㄶ挱㤲㄰㜰ㅢ〲㙡っ㌰晦ㄱ昰㐹㈴敢㜷㔰㝣ち愲㡥㠰㑦㍢㔱㜵㍣扥㠵㠰捦㄰㜴㈷㠴攲㤴㐸〸戸ぢ〱敦㔲㘷愰㡣摡〸攸㠷扡㤵㠰扢愱つ改㌳愴愹〸㄰㝥〴慣㜲摢搹昲っ㔸改㈶戴捣挹攲戰㈴〴摣㡦㠰㕡戱㑢〲ㅥ㐴戲晥㄰挵ㄷ㈱敡〸昸戲ㄳ㔵〹㝣ぢ〱㕦㈱攸慢㄰㡡昳㌱㈱攰㘱〴扣㑢㥤㔲㑦〰攷㙥慤〴㍣ち㙤㐸㥦㈱㑤㜱㤶攷㐷挰挰慥〸㐸扡〹㉤ㄳ挲ㄳ㘱㐹〸昸㉥〲㉡扥㑢〲扥㡦㘴晤〹㡡㈷㈱敡〸昸愱ㄳ㔵㈷攱㕢〸昸ㄱ㐱晦〱愱㌸ㄹㄴ〲㝥㡣㠰㜷愹攳敡〹攰挴戱㤵㠰㥦㐳ㅢ搲㘷㐸㔳㥣㘲晡ㄱ搰户㉢〲づ㜳ㄳ㕡㘶愳㠳戰㈴〴㍣㡤㠰㍡〴㌰晦㕢攰搷㐸搶㥦愱昸つ㐴ㅤ〱捦㌹㔱㌵㠴㙦㈱攰户〴㍤て愱㐶㈰㠴㠰ㅤ〸㜸㤷摡ㄷ㘵搴㙥〱捥㕡㕢〹㜸〱摡㤰㍥㐳㥡㕡ち㠴ㅦ〱㈱户㥤㉤户㠰敥㈶㌴㑦㠵㠳愷挲搲ㅥ㑣㘱挴ㄹ戵捦挸㕢摢攸㜳捤戵戱攰㌷㍣㔹愹㤶挴㐱㥣㘳㡦㤴搶㤴慡㈳昹捡㤶〹㘳晢㍥戶ㅢ㌸㜳摣㉡㘲晡㔶挶㉣慥㐹㔷摡戲挵㌲㜵㝢戴㌴㔹捥㔹㉢㐶摥づ搳㍢搰㠱慥㤳㤹㕤㥢挲昵挶㘶㉣㌰愱㌰㑡㜰〵㠲㥣㘷㌴㍢㥥昰㍢摤㘵㙡㘷㤲㈸昳㍡㡥挳摥㘹㐶㌷收慢ㄳ㔶户㉤ㄳ㌴〹㜷搹㘰ㄱ㜳㘲戳搳摥㌸づ㠷㙣㘴㡥扤扣㥣㌷㈷昲㐵㡢㥤戱慦〳㕤㘵㙤挲晣㜷㕤愹㤲攷ち敦ㅣ㝢㘳搹㈸㔶戶搰㤵捦㙤摦扢㈱㈶㍥㝦搰ㅥ捡ㄷ㉢㈸㐶㝡㤱攱㕥㝢㜴扣戴つ晢〲㤳㠵攲㜲㘳㑢攵㙤搱㉢昴㤹㥣㑢扡㐶戵愹戶㌶搵搵搶昵㐶晢㐷晢㉢慣敤攳慣挲昵㘱㥣㔶换昹散㈴〹㤳㐲戸㐴搷㐱㈱㝤ㄸ〸慥㐴愸搹㘹慦敢挲愶ㄹ㌷敢摡戰㠸敥㍢昹慢㙤戶昴〰慥扦挲㍣慦㐲㥣戶晣昴ㄵ搳㙢㔱㙦㙡㍢㈴戸ち昶㘶㍤昵摦て攰戹捥㄰攲㜲〰㐷ㄴ敥㑣㡣〴挶㥡㠷㘵挸ㄶっ㐷攸摣改攰㌲捣ㅥ㝢散㔵㐶搶㥡挰愴户㘰㔴攷㍡ㄱ慥㍥㘰戹扣攲愶つ㤷ち〵㠳㐳㡥㡢晥愳㌹㘳挲敡戲〷㈷慢愵搵昹愲㙥㐳挸戸㜴㔵挶ㄴ㔴挶㤴㌳㍤戵㌷㜰㌱㑣挲戴㔵摡㘴㤴昳搵昱㐲㍥搷挵〸ㄷ慣摥ㄶ㘳ㄵ㌷㝦〷挸昴㉥敦㔹搲㍣摦㜵㘶㥤攸敥㝥㉣ㄱ㤱㍡㜶㍦㐶㜴㥢搲昰㑦扤挱戵ㄲ㍣㜸攴㠵愲晦つ搶㠲㙤㄰㜸㠸㌹㔵搹改敤〰敥扣ㄸㅡ㜹㌸愹㌵〴攰㑦晦扢ㅢ㘰愴㘳㉤挴㡣ㄳ改㑥〰㐲慢㑡㠶戹捣挸㘱〳慦搳摤扥敢㐲搷昲㔱㔳づ㜳㘹㘳ㄸ㜳㌵慣挲㙤捤㥢㔶戹㡢㡡㔱散㈴㜶㜰㔱㐴㜳晡㄰㤳扣昶㐰㌰搸摤攵㔷搶ち捦搶〲㜷挲㔸扦㔳戹愲挵晥敦搶愷㤷戰戵愱㔰㍢愴晥ㅡ〵㘷㜳㙡ㅤ〴摢搳〴㘰慢㜵㌲ㄳ㕣㡦挴收扥㘹㕣㘵挰㕡〴㔷捥㍢㘴攳㡢敢ㅦ㕤㔸㉢㤰㠵㤳愰㌴愴扢㙥挱㐳㜳搶㍡扡扣摤㌴㙤ㄴ愳摣㌲㐳捥昳㤵ぢ㉢㉣戴慤慤〳㕤慤㌵㉦ㄶ户ㄴぢ㘳㠵㔱㑢㔶㐲搴ㅣ㔴㐱㙢㐳收㙥摥㉣戰㍦挶㥤愵搵搰攲摤㕥㥢戸㠶㐲扡散敦㠶搴改㐸昱ㅡ摥㡢㜰㈸挴㕥搳㠳㙣戸〶愱捥㐱㤴慦㝦づㄱㄹづ愱㠰㍡ㄷ㌱扥戰〲㕡㈷㈰戳㝤㐰㉡〳㌹昸㤰搴扢㘸㌸㡢㄰㥦㍤戵戱ㄸ㠲㜶昷㘳搱㘴づ晣改摤㌴攲㐶ㄴ㘷搵㕥㌳敡㍡戸〷〰㝤づ㠱㥣㜱晢〰收ㄲ搰㑢挰㈶〰搸挹㕡ㄸ戱ㅡ㜹摣散昲㈱㙦㙦㘰〲㈱戵戹捥㘸ㅤ㜹晢搰攸扥㌴㕡〵愰㤹㍣捥㤴㠵㍣㥤攴挹搵昴㈶㔱㥣㐷ぢ㔱晢搳〸㈷搴つ㐴ㅤ〸敤敥㠹㍡ㅦ搹㔸㠰㝥㄰㡤戸ㄱ挵搹户てて〷〳愰捦㈳昰㐲㝦挰㝣〲づ㈱㠰㤳㜵㈱敡㔰挴㙡㐴㜱扢捥㠷愸㍥㘰㐰搴㈵㜵㐶て愴㈶㈴㕥昰攱㐸搵㡦㠰㔰㔷㐲搹㑣搴㠷愱摢つ㔱㔷〳㈲㐴㉤愰㤱㙢㄰㙢㈰敡㈸㘸㜷㑦搴㜵挸〶㘰㐰㍦㥡㐶摣㠸晡〸〲㍥㐴ㅤ〳㠰㝥㉣㠱搷晢〳㡥㈳㘰㈱〱㌷〰㈰㐴㉤㐲慣㐶ㄴ㌷ㅣ㝤㠸敡〷〶㐴㜱㘲敦㤵㕡㌷愲㑥愰搱〸㡤摥〶㐰㌳㔱㥦㠴㙥㌷㐴摤〱㠸㄰ㄵ愳㤱㑦㈱搶㐰㔴〲摡摤ㄳ挵㠹㍣㠰〱㍤㐹㈳㙥㐴㜱㌶敦㔵戹敥搶ㅢ〰㐰㑦ㄱ㜸愷㍦㈰㑤㐰㠶〰㑥晥㠵愸ㄳㄱ慢ㄱ挵㉤㔳ㅦ愲摥〹っ㠸扡扢捥㘸ㅤ㔱㡢㘹昴㘴ㅡ攵㘴扤㤹㈸捥搰㠵㈸㙤〹㈰戳㝥㙥㜱㑥㉦攴㥤㐲挳㕦㐴慣㠱扣㈱㘸㜷㑦摥㤷㤱つ挰㠰㍥㑣㈳㙥㐴㜱㈵挰㠷扣ㄱ〰昴愵〴㜲㤵挰〷戰㡣㠰攵〴㜰攱㐰挸㍢ㄵ戱ㅡ㜹摣敢昵㈱敦㌴㘰㐰摥愳㜵㐶敢挸㕢㐹愳慢㘸昴扢〰㌴㤳挷搹扤㐳摥㙡㐰㘶㑤摥ㄳ挸㈶攴慤愱攱㈷ㄱ㙢㈰㙦ㅤ戴扢㈷敦㠷挸〶㈰㔶挹㘹挴㡤㈸慥㈲昸㜰戳〱〰㝤㤴㐰慥㌰昸〰㌶ㄲ㜰㍡〱㕣㜴㄰昲捥㐰慣㐶ㅥ㌷愹㝤挸㝢ㄷ㌰㈰㡦ぢて㥥搱㕥㙡㥣㌷收㔹㌴晡㙥ㅡ㝤ㅡ捡㘶昲㝥つ㥤㐳摥搹㠰捣㥡㍣慥㈵〸㜹敦愱㘱㉥㉡㌴㤰㜷づ戴扢㈷敦㌹㘴〳㌰愰㡦搱㠸ㅢ㔱㕣㠱昰㥡㔱㜷摢㥥ぢ㠰㙥㄰昸扣㍦㈰㑢㐰㡥㠰ㅤ〰〸㜹㈶㘲㌵昲戸扢敥㐳㥥つっ挸㝢愱捥㘸ㅤ㜹㥢㘸㜴㥣㐶㌹挵㈱㔴捦㌳收㐶㠲㜴㔳㥢扤慦ㄶ捦戸〳愰㤰㑤ㅦ㜹戴扡㝤〲昳ㄲ〶改㡤㌹㈱晡㤵㑥㌲㝣挴㔲ㄹ晥㑦㐷昳㐶㘱㉤敦㜲㤸敡摥户㘹ㄳ㔶戲㌱㠵㉥㜸昰㘳慦戵㙥㌴搶昲戳攲搳㍢㌲捣挳㑢摢っ晤扥慢昳戹㜲愹㔲戲慢㝤愳㤸㜳昷㜱㔳ㅢ捥㐹㘴㌰昸㔱㔸昴㉤㤳つ敢㈸昲戰搴㔶㙥昲㠴㌶ㄷ㑢摢㡡㔲㥢㘰㠵㝢晢㉣㑤敦散㘴㌱㈱晣挹昵づ㤰ㄷ愶扢捥捣㝡〱㤰㌹敤㘱晡扢散㙢慤㠸昸㤱挳㐳挳ㅢ挶㜰㤶㘴㈰㥤㡣挵散㔸搴㐸㘴㔳㘶㈶㥡戲戳改㐸挴㌰㌲改㜴捡㌰戴㔲つ㥡㌴㜳昱ㅣ㑥㤷㈴㤲戱㘴〲㕦㔹㌳㠶挳㈸㔶㌶㤹㌱攳㌸㝢㤲づ搳扤愴㜹㝤ぢ昲攸攷㐱㠴搹㠵愲㉡㔳㔵愱㑡㍣㕢愲〸㄰㘸㄰㝤搱㜲㈴㘲㔷㕥㉥摢愳戲㉡愷㑣㘵㜵㜴㜶慡㈳㥢㜶慤㕢昲搵戶晤㌴㙤づ昲〶慦〴捤戳换㠴㕡搵昵㈲㌳换慣㘱ㅢ敢㍤〵ㄱち搳㑤㘶㠵戴敤〸捣ㅤㅥㅡ慢㥢攴㙢攷㐳搷〳㥤㜸晦㌸㐰㔷搱㉥㠰㘶㉦㘸ㅡて挴㘹ㄷ㐲扤㌷搴搸换昲㜶户㌸㙣挳昴扦愵晢戸收㈳㘷挵㜴捥挹㥣慤ㅣ昱愱愹扦〴㉡㝣㥣㍦晡搰扣㔹搴㐵㘸㈵㠷㈸挲〱㥤攳㡥㐳㑣㕤〸つ㠷㔹攳㌰改㐶戲㤴昳㈱〴㌰㑣攸㌵换㌰戹ㄴ〱㘷㤸㤸㤹㐸挲㐸㐵㘳㜱㜳〰㝤ㅤ攷㤰㌱㘲改㙣㈶ㄳ㠹愵敤㐴捣搶㉥慢㐱㤳搹㐴㌲㥢㠹㘵捤㠴㤵㐵㡡㤱㐹㘶攳戹散㐰ㄴ戰㔸挶戰ㄲ㘱晡攳㌲㈶㉥㐷㐰扦〲㈲㑣㌷㕣㔴㔷㔲㜵ㄵ㔵㜴捡㐵㐵㠰㑥愸愲搷捤愱愲捡㘸〲扢㔱扡攳㕡愶㕦〷ㄱち搳昱㤶㠶戰㍢㜴昲慦㤳㜲㥤〴㠷改㤰㑢攲〱愴㠴㕥愸㝥㈳ㄳ㘵㘳㑣ㅣ㙤慡㙥㠶ちㅦ改㘹㐵㐷㕢搸戴㔱㔸㉢㥢㈶戴慤㙣ㅥ㠴㑣㔲捥㉤〸㠰捤㠳昱㈵㙣㝥〲〱㠷㑤㍢㘷愶㈳改㑣捣㠸挶㘲㠹㔴捡捣愶㌲昱愸㤹㌶愳ㄹ㌳㤶㑤㔹㔹敤搶ㅡ搴㡣摡昱㘴㌴㤲㠹搹㤹㜸挲㌶㜱㙢ㅡ昱㉣㜸㑤㈷㜲戱㠸ㅤ㑤㠶改戴ぢ㑦户㈱愰摦づㄱ㥥敦愹愶搹愴攷㉥㈸〲㜴㐲㔵ㅦ㠴戰昹敥㝡㌶㍦挳昴㍢㈱㐲攱挳〹㈰㈷愴㑦㙦愴㌴㑣慦㕤ㄲ㐹㥦㝥㈸挵㘱ㄴ昷㐲慦ㄶ㔰㌰㜶㥦ㅢ㘰㐴ㅤ〵㈹㙣慥昱㘵㜳㤵㉦㥢㐷㈳㤳㤴昳〵〴挰收㌱昸ㄲ㌶敦㐷挰㘱㜳㈰ㅡ戵㜲搱㐴㉥ㅥ㑦摡㠹㠴㤱㑢㥢戶㥤㑡㈶愲㐹㈳㤲㠹㐶散愴昶㐰つㅡ户愳㈶ㅥ㜱挹㈴搰〹㍢㤹捥㐶挸㘴㉡ㅢ换㘴愳㌱挳捥㠵改搹ぢ㑦て㈲愰㍦〴ㄱ㍥捥㔳㑤戳戹搰㔳搵㔰㡡晥扢戰㌹㔴捦收挳搰敡㡦㐰㠴挲㜴攱愵㈱㡤㐴㍡㘳㌳攲㈵ㅥ㐹搶㡥愲㜸㡣㔹㘵㙣㡡换㑥搵户愱挲挷昹愳换㉥㙣づ昸戲㤹昰㘵㤳㡥扢㔴攲㝢〸㠰㑤㍡改挲收昷ㄱ㜰㕦〸㜱ㅣ㤳㑥攴昰㙣㡦㐴ㄲ昶㠰㤱㡥愵㌳㐶ㄴ户㜱㌶㘵ㅢ㌸ㅤ慡㍤㔱㠳挶㈳ㄱ㉢㙢つ挴っ搳捣㈵㘲戹㡣㤱戶㜲㈹㈳㤱ㄹ㐸㕡搱㙣㌴㥢つ搳晤ㄷ㌶㥦㐴㐰晦〱㐴㌸敤愹愶搹捣㜸㉡〲㜴㐲搵㍢㈱㠴捤攳敡搹晣㈹搳㝦〶ㄱち搳捦摦㈵㥢昴晦㈵㜱ㄱ㔹㍢㥥攲㈹㘶ㄵ㌶㑦㐱〸㥦㠰晥㉢㌷挰㠸愲て㉦㙣ㅥ敡换收㝣㕦㌶改挹㑢㌹捦㈰〰㌶㐷昰㈵㙣晥〶〱㠷捤㜴㈶ㄱ㌳愳〳㘶㍡ㄶ挹㈶戲㘹换挸ㄹ㜶㍡ㄵ㡦㘷㔲㔶㘲㈰㥤㡥㙢捦搶愰㌹搳捡つ愴㤲戹㔸搶㡡㈵散㜴㌲㥤㑡㔹㐰挴捤ㄴ㡥㜳愶㜲戹昰㔲搷扣晥ㅣ〲晡㙦㈱挲换㍣搵昳㔴敤愰㙡戹愷慡愱搴㘹㔰〹㥢㝢搷戳昹〲戳散㠴〸㠵㔷ㄲ㐰㑥晣挶㈶㈷〴㤲ㄸ㈷㈲㐱昱㌲戳ち㥢㙢㄰挲〷㑢搳㙥㠰ㄱ戵づ㔲搸搴㝣搹散昰㘵㜳㍤㌲㐹㌹㝦㐷〰㙣搲㡤ㄷ㌶㕦㐳挰㝤㙥愶慤愸ㄹ㡤ㅡ㐶㍡㥢㑢㐴㜸摦㘶㜳㤹㕣挲挰㕤㙦㤸愹㜸㐴㝢扤〶㑤攵㑣㌳㥢戵㑤扣㝡戲㠹戸㙤ㄹㄹ㍢㠱㝦㔹搳㐸愴慣㕣㈴ㅡ收〴㐱挶㈶愵慥㈰挲㥣ㄷ㠸㙡㥡㑤捥ㄲㅡ㔱敡㕤㔰〹㥢慦晥扤敥㉤搴㐹㉢㕤㄰愱昰㔹〴㤰ㄳ㍦㌶㌹㐳㤰挴ㄳ㠹㌸㠹愲㤷㔹㠵捤昷㈰ㄱㅦ扣敢愱㘲㐰晥攸攵ぢ㥢㝦㐰㠱慤㙦愱摦㐱摢晡ㄶㅡ㐳㈶㈹㘷㍦㤸〲㥢攷㈲㡥㔰㐰摢ㅦ搲㘱㌳㠶㝢ㄴ㈴愶㌳㌹㙢㈰㘱愴攳ㄹ㈳㤱㌴㌲㠶㤹戵昰㝡㡡挵㜳摡〱㌵愸㤵㑣ㅢ搱㔴㉡㤵㑤攱晥㌶㜳㌱㠰戳㌸搸㥡㌰散っ㥥㄰搱㔴搸㜰捤敢〷㈲㡦㝥㄰㐴㤸ㄳ〵㝣㘳㥢ㄳ〱㘷㙣㜲摡㈰㉡〲〴慡㙣愸㠴捤愷敢搹㍣㡣改㝤㄰愱昰㈶〲㘸挶㡦捤㜱㉦㜱㤰㠸㈱㡡愳㤹㤵㙣㠶昳㕥攲戱㔰捤㘹て搲〹㍥愹挹㕢昴摦㥦㔹搸㝣㍣㜴㈹㡥㝢㙥㠷㤵㐰㍢ㄶ愶㥤攵摣㡥戶ㄳ摦㤸㉤晡愳㍤㌰挵扦攰㑦搰敡㌷㘱〷㉤慡昳㔰㘹㔱㕥挲ぢ㔱搵攰ㄶ㈴㐶晣慡㌸搳㙦㈴㌴㤸搸慦戰愲〲㜷ㄵ扦戵搹㔸ㅡ慣晤㔰㘳㉦捦㡤㕤攸㥤㕡㍣㜲㕡㌳㤸慤㘰㈷戰㙡㜹搹搶㤶㙢昹㜰ち㄰㜳ㄶ㈴㉣攴ㄹ挷晤愶㘳㜵换攱昳愶戵㉢㡡ㄵ㥣挷戵㑣捦㘲〵换挳ㅤ㙤敤捡㜷㠷捡晤㐹〶搷扦㘹つ㈷㜲㔷㤸㜳搱㠲㜹㍥㥢〱㐳昹慡㙣愶㜵㈳㕤改㐵㤰愳ㅤて㥡戴挵ぢ㐶ㄶ㐴㈳挱ㅦ愲㈳㘶㕤㐶㈳敤㉣㤱㥥㘸㐸㍦〱〶搵㜹㐸㈵昷㑡㉦戱㤰愸㔷㐸㍣愶扥㡦㐲㔸㄰㔴㐰挷㠹收扣挸㔳㈹捥㡦ㄸ愱戵摥㙤㠸〴ㄱ㘰㤷搴㕤㍢㤷戸㤱㔳㥣敦㉥昷㍢㝣㑡敦㤴㤷攳扤敡昰敢〷㠳扦扣昸搶ㄷ晦昹愴㈳㙦昹摣敢敥昷挵戶㕣㍦㔹昲攰愱ㅦ摡戱晥挱㑦㉣㔱ㄷ㈳㠷摦〹㠱㙦愳ㄲ扥攷挴扥攵㈶㌴ㅦ㤴ぢ㕦〲㑢㜲㥢㘶搰慡㌹敤㡡㔳〹摥㜰敡㥢挸挱㔱㉥〳昳㈴㌶昹㜲愸ㅤ㠲㉥㐵㐸㕢っ㕤㤰扤㤰㔱㕦〷捥㙢㝦㐸攷㑥㡤扡愲〶扥㡣攰㐱攸搰㘵㑢ㄷ挴㈳敡慢㉥ㅡ㉡ㅥ㠴㈰晡㑡㘰㙡㙣㜲ㅡ攱㔹敢扤ㄶ㤱㍤㘳昳㍡㉦挷慥搸㕣㜹㙦晡ㅦ㕦昹昱愲㈵挷て捦摦昱昴挰挱㑢搴㡤挸攱挷收㐳愸愸㉦㥢て扡〹捤愷敥挲㌷挳㤲戰戹〲慤〲㥢㥣㑡〸㥢昷㈳㐷㡤捤㤵㙣昲㙤㐸㜲搸攴晣㐲㕢つ㥤换收扦扡晣㌸㘳㜳㉤挱户搷挰户ㄲ扣ㅥ㍡戰㌹㑣㌶敦㜱搱㔰㠱捤㔱㝣昵㝥〶㤸㍤攳散㑥㉦挷慣㌹扢ㄷ㌹晣㌸扢换愵愶攵㡣捡㥤㙥㐲昳㐱扤昰㝤戰㈴㥣㥤㠵扡㠳㌳㑥ㄸ㠴戳㑦㈳㐷㡤戳戳㤱愸ㅥ㐴㤲挳ㄹ㘷ㄱ摡㝢愱㤳攷〰㘸昸㘴〳つ㘳㐴㍦㔴㐳㍦㐰戴〱㥤换昰㈷㕣戰挳㜰づ〹扤て〳戲㘷㥣㍤攲攵㤸㌵㘷㡦㈱㠷ㅦ㘷㌷扢搴戴㜰㜶㤳㥢搰㝣戶㉦捣ㄹ㠵㜰㤶㐷摤挱搹昷㄰ㄷ捥㍥㠶ㅣ㌵捥㌶㤳㠵㈷㤱攴㜰挶戹㠲㔶㤸㘶攱晡〶ㄶ㑡〴搳㤳㜷挰㥣㉤㘸攷㐱〷㠲㤷㜳㥣㕤攳愲愱挲㌸慢攰慢昷愷挰散ㄹ㘷㥣〴㐸㡥㔹㜳昶ㄴ㜲昸㜱㜶㠵㑢㑤ぢ㘷㤷扢〹捤挷〱挳㥣㌷〸㘷㜴〸挰ㄹ㥤㝦攱散㔲攴愸㜱㜶〱ㄲㄵ㕤㜰㠷〶捥〸戴㝦㠰㑥ㅥ㕥戱戴晡㐰〳つㄷㄳ㑤㡦摥㐱㍦㑢昴㈵搰挹㌸㑢慢㡢㕣戰㌳捥㍥㐸㌰㥤慡摡㤳㡥㡥㝦敤㐹㐷扦㝥捦搸摣改攵搸ㄵ㥢㤵㘷戲ㅦつ捦㝢晦㤲慦扤㘷改攱㉦㝦昳捣㈵敡㘵攴昰㘳㜳扢㑢㕡ぢ㥢㔳㙥㐲昳搹挲昰㉢戰㈴㙣㕥㠱㔶㠱㑤㍡晦挲收㔶攴愸戱㜹ㄵ㥢㑣搷搱攱㠷㌳〲敤㙡㐴挱收慡〵㘰戳散ㄲ〴ㄵ〶搵戵㐴慢ㅡ晡㜵愲㍦㠲愸换㘶搱〵㍢㙣摥㠰㠴㕥㝡敦㝢挶ㄹ㕤晤ㄹ㐷㘰ぢ㘷扤挸攱挷㔹摥愵愶㠵戳㜱㌷愱昹㌸㘲㜸㉦㔸ㄲ捥㙥㐶〰㥣搱挵ㄷ捥㙣攴愸㜱昶㜱㘸ㄵ摤㜱㠷㌳晡晤摡㉤㄰㉥ぢ搹〶ㄶ㙥㈵昸愰ㅡ㤸㥥扦㜶㍢挵攲〵愷㤱攰㜳㕣㌴㔴㈰昸づ㝣昵ㅥ〶戱㘷㥣搱愱摦㌳捥攸捣晢㜱㜶㤶㑢㑤ぢ㘷敦㜲ㄳ㕡㑥㌰㜲づ戰扢ㄳ㡣㜵扦㝢攳摥㐴搰收㉡㙣户敤愸改戶㘳晢㈰㍦㌱㈱㉢敦㍤㌸㜰㔴挶㉦捦㔶攱㕣ㅤ㡥ㄹ攱㈷挴敥愲㉥捥摢昱晣㠶㜷愴㐵㤷ㄸ㌳㙢昶摡㌲捥戸㜴摡㉢㉡㌸て㘹㜶攱㤷㌳搵㉡㝥㜶晣㜶㌸㡤㠴扤㤰づ㄰㠴换㌹㠷攴扢つ挱晤〵㕦ㄷ㔹捥㈵昶㑦昳攱晤愰慣㡤攷㤴摥搸搱㐸敤㉥㔴挷摢㈶㌳敢㑥摥㜵愸㌳搰挵捥㝣昷晤㠱搷愵捥㜸㌰攸㥦〵㕥晢ㄷ〸晥㈲〴捦ち㕣㌸慥愲摦つ㡤㙣㐷㠹〸〴ㄷ㈲摥摣㌸㙥っ㉤㠳㍥搰昴戳戰敥㙥㙦攳㠶搶㍡㑥〰㘴愶㠹〵ㅦ㈷㥤㠵㌱㠳晦㍤㐲㔷㘱㙣挲㉡㙥慡㡥搷晥㑢㠴㑥昹㤱㤹晥㌹ㄸ㘱㔱扣ㄴ㈷〰戴慡摦敢㙡㤹愲㌲㤰ㅣ慤摡㝤㄰晥ㄴ慣昱愵攰昳挰敢愴㘰扡昹㕦愰㡡扢㜱㑥昳ㄵ晤㙦㔲攰㕤㙡〹㈲㔲㠵〷㄰昰ㄲㄴ㝤㘹搱㍥攸㙡㤹愲㔶㐰戲㘲㍡㉢搶愱㤶昹㔶攲㑢〴㌴㔶攲㉢㔴搵㔵㘲㈵攲つ㤵㔸ぢ㠵ㄴ昷㌰〲昸挸愵㐶㍤敤㈳慥㤶㈹敡㉣挸扡㑡㥣散㕢㠹㐷〱㙡慡挴扦㔳㔵㔷㠹戳ㄱ㙦愸挴ㄸㄴ㔲㠹挷㄰挰㐷晥㔴捥搳㝥换搵戲㙥㉡㡦㐸㕤㈵〶㝣㉢昱㌸㐰㑤㤵昸ㅥ㔵㜵㤵搸㡣㜸㐳㈵㑡㔰㐸㈵㥥㐰〰ㅦ戹㔴挵搳㍥改㙡㤹愲戶㐳戲ㄲ摡て㈰晣挷㐹扦㙦挵㝥〴㝣㔳挵㝥㑣㔵㕤挵㉥㐰扣愱㘲ㄷ㐳㈱ㄵ晢㈹〲昸㌸散㝣搰搳晥捣搵戲扥敡ち㐴愴㘲㍦㐷挰扦㘲㐷昹㔶散扦㠰㙦慡搸㉦愸慡慢搸㔵㠸㌷㔴散㕡㈸愴㘲㑦㈱㠰㡦㔳戱ㅢ㍣敤㉦㕤慤㔴散㘶㐴愴㘲扦㐲挰扦㘲㠷晡㔶散㝦㠱㙦慡搸㌳㔴搵㔵散攳㠸㌷㔴散㔶㈸愴㘲捦㈲㠰㡦㕣敡づ㑦晢㥣慢㘵㑡昰戳㤰戳㝥戲昲搹戶捦㜰敤㍦㘴攱㠱搶㠵ㄳ晣敦㔸晣捥㐷㌶㥥ㅦ晥㉤捡㔱㝣㈴搲㠶晥扣ㅢ㘰愴昷㜳㙥愴ぢ㤱㐰㉦ㅦ㐸㔴㜷昱愱愶㍥㡦ㄸ慢愸敦愰㥡捦ㄴ挹晦㍢㌷㈰昹昹晣㤰ㅣ㤲㥦捦㡤改晣㕦㐲㑣昲晦㥥㙡㍥づ㈴晦ㅦ摣㠰攴㝦搸㡤㌸攵㍦攲挵愴晣㐷ㄱ㤳晣㉦㔰捤㍢㔹昲敦㜴〳㤲㥦㜷㉤〳㔲攳㕥摥慤ㄲ㘳㙤搴攳㠸㐹晥ㄷ愹收㑤㈸昹晦攸〶㈴晦ㄳ㙥挴㈹㥦㌷㕡捤㥡攲つ㈳昹晦㐴㌵敦ㄵ挹晦㤲ㅢ㤰晣扣㉦㙡㌹㝡㜹㍦㐸㑣捡攷戸㤶晣㝦愶㥡㐳㕡昲晦挵つ㐸㝥づ摦改晣ㅣ戶搳昹㌹晣㈴晦换㔴㜳攴㐹晥扦扡〱挹捦㔱㔶换搱换搱㈵㌱攱㑦扡ㅤ㌵搱㕦㠱摡扢挲散㝥昱㈲㕦㐵〰㕥攴づ㌷㑦㈳㡡㥤㉣愸扦㌹㈸改挲ㄶ㕢散㑡㐱扤收愰愴愳㕡㔰散㌰㐱㜱戹っ㈵㑡㜷戴愰搸㉤㠲㙡㜳㔰㐲㝡ぢ㡡攴ぢ慡挳㐱〹戵㉤㈸㔲㉣㈸捤㐱〹㠱㉤㈸ㄲ㈹㈸づㅥ慣㤵㝢㌴㈹㌲㈳㡥昵换㝦㜳ㅣ敢㈱攴敤㔲〱㐵㌲㈴攱㉦㑤〹㙣扦㈴晣戹㈹㠱㑤㤶㠴㤷㥡ㄲ搸㑡㐹昸㔳㔳〲ㅢ㈶〹㝦㙣㑡㘰㕢㈴攱挵愶〴㔶㕦ㄲ㜶㌶㈶㜴晦ㅦ愱ㄳ㤰愶</t>
  </si>
  <si>
    <t>㜸〱捤㝤〷㜸ㅣ搵昵扤㥥捡㔸戳戶搱ㅡ㥢㙡㡡㙣㉣㌰搸㠸敤挵攰㉥昷〶㤶つ愱㡡㉤戳㤶戰ち愸戸㐰〸扤㘳㈰㠰㐳㌵捤愶㠴づ戶改㈵㘰㐸〸㘰㐸〲〴〲㈱ㄴ搱ㄲ㍡㠴㕥晣㍦攷捤扣搱散散慣㘴㈷昹㝦摦㙦慣扤㥥㜷敦戹昷摤㌹昳㘶㜶捡摤㤹ㄲ㔱㔲㔲戲〹ㄳ晦攷㔴捥㤹㥤敡㤷㜷㜴ㅡ㉤戵㤳摢㥡㥢㡤㑣㘷㔳㕢㙢㐷敤挴昶昶搴昲搹㑤ㅤ㥤㘵〰㘸つ㑤戰㜷㔴㌴㜴㌴ㅤ㙢㔴㌶㉣㌱摡㍢〰慡㈸㈹愹慣搴㑢㘱摦挱晡昸㔵㐳愷㤷㕥㑥〱㔴㠹慥㔱昴愳愸愴搰㈹㝣ㄴ晤㈹〶㔰っ愴搸㡡愲㡡挲㑦㌱㠸㘲㙢㡡挱ㄴ㐳㈸戶愱搸㤶㘲㍢㡡敤㈹搸扦扥㈳挵㔰㠸〱㍢㐱㉣㤸㍣㘹㕥晡㈸㉣㑤㝤㘷㕢扢㌱扡晡㐰㌳攷戱挱㘰㙤戰㌶ㄲつ㠶㙡〳愳慢㈷㜷㌵㜷㜶戵ㅢ㘳㕢㡤慥捥昶㔴昳攸敡晤扢搲捤㑤㤹㔹挶昲〵㙤㡢㡤搶戱㐶㍡㄰㑥愷㈲㠹㘰㈴ㅡ捤㈵㤳㠹〱㍢㈳昲摣挹㤳昶㙦㌷㜲ㅤ晦慢㤸扢㌰收扣挹㤳㙡攷ㅡ㥤晦慢㤸扢㈲㈶㐲搶戵戵愴㥡㕡晦㐷㐱㉢戸㑥愳㜵㐶愶㠹㉢摦㌰摡㥢㕡ㄷ搵㈲敤㍣愲搱㡡搷㑥散攸攸㙡㌹㥡攳㘸戲搱摣㍣摦挸挹㤵摥㔲搷搱戹㝦慡扤愵㘳㐰ぢ昹㌳摡㡤搶㡣搱戱㔵换㤴㘵ㄹ愳搹〲㜶㔴戶ㅣ㤸㙡㥦㥢㙡㌱捡㌹㔳搵㘲慥挳ㄹ㔹愳戵戳愹㜳昹挰㤶㠵ㅤ挶晣㔴敢㈲㠳㤰㡡㤶㘹㕤㑤㔹㔱㕥㡥扦㤲戲㍤扣㌲㤳㉢ち昹戴㑣㙥㑣戵㜷捡ㄶ㔷㘱搰ぢ敢ㄸ㉥㜲㈹昲昲攲㤰慡㜶㜹㜱㥤搵㌷戵捣㌲摡㕢㡤㘶㜶挲㌵㌹捡〵㤲〴㤹敢挱㘶㑡㉤づ搷㤲攸㙦㙤㝣㕣ㄶ昶愲㔵㐳散㌸户慤扤〵〳㜲㡥㤱㙡ㅤㅢ愸㡤㡥慥敦捣搶ㄹ㑢㌰ㅢ搴㠷挱慥て㈷㜲㌷㠸戲搹㠹戰㍥㠲慡ㅡ〸㔱晥㉡㌶㙥㘷㐸㙥㘰愵つ愹搲㠶㜴㘹㐳愶戴㈱㕢摡㘰㤴㌶攴㑡ㅢㄶ㤵㌶㌴㤶㌶㌴㤵㌶ㅣ㔵摡戰ㄸㄸ㌵㔵昶敢㔷㙡㑤〳㤶㕦昸㡢ㄳ捥ㅡ㍤昳愱搰㐹㉢慦㙢㡣㉣ㄴ摣㥥攵敥㘰て捣っ㕥搸摡㤴㐳㤶愳攷㌴㈱挵搱㜳㔲换挶〶昵㤱㌰攸㝢㐲㘸㝢㐱っ戳㈰搵㈳〳愳㠳㝢㔶捦慦㍤戰戶㝡㤱搱㙡戴愷㌸㌶挶㡣〹㡤搱㐷搱㘱㌴㠴㄰㉦㈰㜳㘶扦挷挲㔳㉡㉥㌶㍥㤸㝣晦ㅢ愳ㅦ㌹昳扤ぢ㠶〹敥㐱㘴户戵㤸ㄹ㤷捦㑣㈰㄰㑦挴㈲挱㔰㌰ㄹ〹㈴ㄳ搱㔸㈰㤸散攱㉡㄰挰㠶ㅢっ㐵愲戱㜰㈰ㄸ㡡〷挲昱愴扥て㍢っ㐰㘸㐱㠶㥤ㅥ㡢改㈱慡挲㄰㐲㍣㙢攵昰搲㡦晡て㐳搷㥥㌹攳挶㌹て㝣摦㕥㜳晤ち挱ㅤ㤸捣㈱㡡㤹摥搶㑥㡣挱攲㄰㕡㠲㉥搳戰㜶㤲㔴㡤㠱㄰攲㐹㉢㝥敢扢㈳〷㑣昹攲㤵㠹㜷摣㝢敥㔳㍢昹戶㡡〸敥ㅢ㘵晣晤㌰㌳㘲㤲搱㤹㜲昲㍡㝡㘲昳搱㡤愹戱挱㜰㙤㘲㌴㙤㘳㤳戵㈱㝤㉣挳㡥㠳搰挶㐳㔴挷〲㌵搵晢户户愵㔳改愶㘶㙣㉡搵㙤戹敡扡昶慥㐵搵昵㕤ㄹ㙣㘶ㅤ搵晡〴攲㈷㐲〸昱㠸㤵挶㐹㥢挶摥昱挴ㄷ〷捣晥昵昳㝦晢戰㜶㙤昷㜱㠲ㅢ慡㑣㘳㌲㘶㝡㕢捣㍡〶㥢〲愱㑤愵换㑣㉣收㌴慡愶㐳〸㜱慦ㄵ晦挵㐵愷慦㜸昶㜷㑦㑣㝦愴㘲改㔵昵戹㜳㍥ㄳ摣昱换昸㌳㌱戳㡢㜳㔵㠶愶散ㅤ戰㠷㜹㤰つ㝤ㄶ〳捥㠶搰收搰慤㉥㤶搰攷㔲㌵て㐲㠸㍢慤㍥搶㍣ㅢ㌹攴㠱摡㍤㘶摦戱攸攱㡡㌳捥㌸敢㍤挱敦ㄵ搹挷〱㤸搹扤〸㤵㤱摡㐸挴愴ㄲ愴㠶㠳晡㝣〶慥㠷搰ㄶ㐰散ㅡ㡡昶㑡愶扥㤰昰〳㈱㠴昸慤㤵挷㤸慤慦昹㜶挷敦㥡㈷摥晢捤㠱㉦㡦摦㐱慣ㄲ晤㘱㤶㜹晣〲㌳㥥㕢换挱㡣㜲〸㠴㜶㈸㐴㕦㕢㑢㜸㡣㝥ㄸㅤづ㠷㄰攲㍡慢摢挴搹㝦戹晢慥㔸㜸晡改㠹㠵㙦慤づ晤㜴戱攰㤷愹散戶〱㌳㐳㥤ㄴ〷㙡㐳㡥㙤㈳愴ㅦ〹㠰㥥㠲搰搲㄰㘵戳攲〱㍤㐳㔵ㄶ㐲㠸㉢慣づ摥㕤昲愷㠷㍥㌹戸㙢收㐹扦ㅢ戵㡦㝦晥㜵㜳〴扦愸㘵〷㌹捣晣户㥢攳㈲㜶搸〸愱㌵㌱㙣ㅤ㌶挷愳愸㕡っ㈱挴挵㔶づ慢㈶摥㜴攴㡢捤ㅦ㑤㔸㌷戹昹挳て敦晦㝡㠰攰㜱㠲捣愱〵㌳㍢攵㉦㘴搰ㅥ㐶㠱摡㐰㐸㙦㘵戸㌶〸敤㘸㍡捤㑣挴昴㘳愸㙡㠷㄰㘲㠵搵挳晤户㘸攳戶扤晤愵㠹㉢㤷摦戴搵换㝦㘸㜸㐴昰㈰㐴昶搰㠹㤹扥㐶㙡ㄷ〳㉥㠱搰㤶搲㙤〶㐶敡㌲慡㤶㐳〸㜱扡搵㐷㔷挵昷ㅦㅤ昴㜹㘶捡㙤㙢㝥昵昴㘱捦㍥昷戸攰㌱㡥散攳㌸捣昴搵挷㉦ㄹ昰㜸〸敤㔷㜴㥢㠳㍥㑥愰敡㐴〸㈱㑥戰晡㜸晢㠶扢戶㉡㕤㍦㜵敥㈵㠹㈵戳㉦㕢昱攳㉥㠲㠷㔰戲㡦㤳㌱搳㔷ㅦ愷〰愳㥦ち愱㥤㐶户㤹攸攳㜴慡捥㠰㄰㘲㤹搵㐷㝣晥㥥晢ㅥ戱捦敡㜹搷慥扡慦昴愵㕤㥥摦㈸㜸㠴㈶晢㌸ぢ㌳扤敤㌵捥㘶戰㜳㈰戴㜳改㌲〷㝢㡤ㄵ㔴㥤〷㈱挴㌱㔶晣㤵敦㈵敦晤敢㈳㤳敡捥㤸㥡㍥攰戴戳晤㝥挱㠳㍦ㄹ晦〲捣昴戵っ扦㘶挰ぢ㈱戴㡢攸㌶つ换㜰㌱㔵㉢㈱㠴㌸捡敡攳攵㜷㍥㙣ㅡㅦ㍣㜹搶ㄹ㑤㑤挷㉤搹㜴搵〰挱㘳㑢搹挷㈵㤸改慢㡦㑢ㄹ昰㌲〸敤㜲扡㑤㐵ㅦ㔷㔰㜵㈵㠴㄰ㄹ慢㡦㌵㕦㔴晤昵改换㕥㥦㜹挶㐷㌵扦㠹㘶㡦扢㐰㙣㐳㌰㍥摡㔵㄰攳昲㐷敤ㄶ㝦㤱㕤㡤ㄸ晡㌵㡣㜶㉤〴挶㐳㑣扦㡥慡搵㄰㐲ㅣ㘶攵昰昱㑤ぢ㙦㥤搷㜲晦㥣摦㌴㡤㕣㝦散㥡㈷㡥ㄷ㍣㜲㤶㌹㕣㡦㤹晦㌶㠷ㅢ搸攱㡤㄰摡㑤っ㍢ㄵ㌹晣㤶慡㥢㈱㠴㔸㘸攵㄰ㅥ昸挵愰㙢㜷㝢㜳搶㙦㘳㠳搷㍣昳攰㡡改㠲〷敥㌲㠷㕢㌱搳敢㉥敡㌶㐶扢ㅤ㐲扢㠳㍥㜳戰㡢扡㤳慡扢㈰㠴㤸慢㠸扥愹㝢㔴戴戶㝤搶㔵ㅦ捤敦户昲㐸散ㅥ戶㈷ㄸㅦ㙤㉤㐴㕦㉢㜳ㅤ㌰晡㝡愲敦㠱㈸㥢㡤㤵㜹㉦㔵昷㐱〸㌱捤敡攳㡤攰㕤㔳捦戹㜷搸㤴慢㔷㝦㜰晤捣搶敦慥ㄲ㍢㄰㡣㡦昶〰㐴㕦㝤㍣〸㡣晥㄰搱て㐳㤴㑤㐱ㅦ㡦㔰昵㈸㠴㄰ㄳ慣㍥捡㉦㔹晤慢扦㡦摢㜱攲慦㙦晤摢搴收㝤〶㉤ㄱ㍢ㄲ㡣㡦昶ㄸ㐴慦㐴㍤づ㠰扥㠱搰㈷㈰捡㘶㠳愸㈷愹晡㍤㠴㄰㐹慢㠳㝥㉦㍤㍣昴晤慡㍦捦戸㘲昲昴愵㐷㝥㌹㉤㈷㠶ㄲ㡣㡦昶ㄴ挴㝦㍢ㅡ晥㠸ㄸ晡搳㡣昶っ〴ㄶ㌲愶㍦㑢搵㐶〸㈱㐲㔶づ㌷慥㙤㉦摦敥ㅦ㉢敡㙥㕥昷摣搳愳换㕡㉡〶㍣て昳〱搶㐱㜰㕤㝢㙡㈹㑥㉢㝡捥㔸㜰㥡挶㝦㝤㥦慡攱㑣㉤ㄷ捤挵㜳挱㘰㌶ㅡ㐸㠵㔳ㄵ挳㄰㜶㜳捦〹戸㈳ㅥ㤰㍢愸愹㌵摢戶㔴㥥㈴散㌴㈹搵㘱昴㥣㌳㡣戲㙣㤳摡扡㕡戳ㅤ㐳扤㡤昵㥤愹㑥㘳㐷户慤㈷㐸㠱㕢㍤㑥愱㡣づ搹摦㉥㙥户〳㔳捤㕤挶挴㘵㑤愶㜹㘷㤷ㄹ㈷㔰㙤改攲搶愹敤挶㌱戶戵㈰愳㠹㌸挳㕦㈲㘳ㄷ㉣愵㘹㌲昳慡㥥摣搸搶㘱戴捡昴㐶戵散摦㤴㔹㙣戴搷ㅢ扣㍥㘰㘴攵愲㙥㐳㤳㜵ㄶ㌷㙡㕥㉢ㄶㄴ攷㘵搹攱㑥㙤㙥捡戲㑥愳㌵㙢㘴㤱敦搱㐶㝢攷昲〵愹㜴戳戱㙤ㅥ挴散ㄳ㠶ㅤ昲搴㔳摢㌲㕤ㅤ㤳摢㕡㍢摢摢㥡昳㉤ㄳ戳㑢㔲㌸㜳捣捥㘹换ㅡ㌸昱㉢攷㔴㈲㑡捡捡㠴㈸搹换敢散㡢㜱㍢㙡攵㡡㜰慣攲㥤戱捥户捦ㅦ㜶戵昳戱㜴㔸㡡㘶㠳㘳戲㜴㐴ㅦ挱㘴㕣㠶搹戳㌸搰戱㑣扣㤸㐲昴挸攲㘸㤹愳扤收晥晦㠲㑢㑢〷㕢㑢㍦㘵〹捥慥愷愷㕡戳捤㐶㝢慦㤷㠲〴㌳搲晦〴㔱戱て戶收愲散㤵〳㈱㤶㠹攵ㄵ㑢㥢戲㥤㡤㕡愳搱戴愸㤱㠷㔱戸㕣㔴㔹㐹㙡ぢ㈶晤㉦㔰改㉦㔰扣〸攱昳㤵㘸㉦ㄱ愴昹昴扦㥡敤㡡攱昸㝦换捦摢㑢攱愵换敢〴戸愸搳㔱搱㌲戵慤扤愳慣捣㙢㈹愷愷㍡ㅡ㍢㌹㍣㝢㌷㌲摥换ㄴ慦㐰㔴㡣㠰攸昳戲㐰ㄵ㐰攵扣晡㌱戰愵捥挸愵㜰捤㐹㙥摤㈲㔵搱㘲㕥挶愸㌳㍡㌲㍡慦㜷捣挰戶戲㑣挳ㅣ㌶晥〱㉤ㅣ晤挶戲捥扡㔴㘷慡㕦ぢ慥㥣㘰㉤改〰㡤㤲㕥收ㅣ㍤〷㑡㥤昲昶㔹㉤㐴昰换㔹㐷㤴晥㔲㘱㐶挲㠶㠳敤愵愴捣㤲扤㉦〴㜲摦〵ぢ愱戹〷㝡晥ㄵ㄰㕣㤸挹㑥㌳㕡ㄷ㉣㍦摡攸㈰扣㔲敢㤵㑡昷收挵㘰昳㌲改㠵㥤㑤捤ㅤ戵挸㜴㕡㝢㕢搷搱晦换㌸㡣愵晦つ㐲㑤ㄵ扢㘳ㄴ㙦晥㌲㠱慥㤲㝥㑢戸㙥ㅡㅡ㑡㉡ㄹ㡤ㅡ敤㌵〸㕣㠵㠹改ㅣ戱〸戸〹晦挹㐹㝦ㅤ晦昹㜴摡㡢搸㉡㙡㘰摢㤲㉢㐶ㄵ挰て㘸〱㑢ぢ摡つ㜹つ慣㔲㌶挰昸挰㤶㠳摡摡ㄷ愷摢摡ㄶ㜳㑣㙤㈵㕢ㅤ㡤㠶搱挹敢㑡晤慤敢㘸昲㝡㤹㄰㘵㘵㜹㔷㠸ㅣㄷ愰㜶㐵㝣敤㉤㠸㠱ㄳ㥢㥢慢㔵挴づ敤㙤愸捡㜰㠵㑢敢挶捣㙥戳㜰㌵戸㝡㝦㕣㔱㙢㐹㔵㜳㉦摣扣㜷昵搴愶搶㔴㜳昵晥㈹散攵㙢㤷㌵㜷㉣ㄳ㍢㠱〸㕥捤㜹晡晤愵㥦㡥㝢昸搲改户つ敤ㅡ戹㙥慦挸挵㘲愸㘵㈸戸扡㌴ㄲ愱㠷攱愳扦〷㈱㜶〰㡣㍢ㄹ捣攷㑦晡〷㘸敢晦愴昸ㄷ〴㜶ㄵ㤲㕣散㈹㍥㌲㥢㘲㑦晣捦扤㠵晥㌱挵㈷㄰㘲ㄴ〴户㔵晤㔳〸㌵〹㍦攲㜳〸㜰㌵敡㝢㔱ㄴ慣挲㉦愱昵昵㘶ㄳ愳㠱攰㙡搴㐹㥢㑥愲㜴㤲㈴㌴〴昶㈴愰挲㌲ㄴ㕣攷摡〷㙥㤲㠰ㅦ改㕦〶㤸㌷〱㍦戳てㄲ愳㜳〰㍡〸㈸㌵㥢㈲〰㥢㈴愰っち㥤㤷昸㐵〸㉡㐹㐰〵㕡㙡ㄲ摦晦散㈰㈰〸㜵㈱〱㍡㘳敡扤搸㐴ㄸ㝥㕥〴㝣㠶攰㥥〴㝣㙡ㄹち㉥戲挵㄰㘹ㄸ戳搸㥡㈹㝦っ㤸㌷〱㐳㘰搶户愱搸ㄶ挲㐱挰昶㘶㔳挴ㄱ㐴ㄲ戰〳㐱㍢㐲㠸㈴㔴㤲㠰愱㘸愹㐹扣攳㈰㐰摢ㄹㄶ㙤㕡㈲挶敢㤲〵〳㘱㔷ㄸ㝤㍡㈱㐵㙣㘲っ愲㝡昱昰㙡㌱ㅥ晥㘶ㄹち㉥〶㡥㐵愴㘱昸攸㈳搱㥤㜸戹㈸て㝢㌱㥢㔱ㄴ愳㈱ㅣ㍣搴㥡㑤㌱づ㐱㈴て晢㄰ㄴ㠰㄰ㄳ愰㤲㍣〴搱㔲㤳㜸捥挱㠳㍥ㅥ敡挲㠵㡣㌲㘶㙦㌶㌱ㄱ㝥㕥〴㍣㔱㡣㠰つ㤶愱攰㌲㘴ㅤ㈲つ㘳ㄶ攳搰愹㜸慣㈸〱ㄳ㘰搶㈷㔲㑣㠲㜰㄰㔰㘷㌶挵ㄴ〴㤱〴㑣㈱㘸㉡㠴攰㘵㑡㐹挰㌴戴搴㈴敥㜳㄰愰捤㠰㐵挳㠵㈲捦㠱㌰ぢ㐶㥦㑥㐸㈱㐷搲㈶愶㈳慡ㄷて户ㄷ攳攱㌶换㔰㜰戹㜴ㄶ㈲つ挳㐷㕦㠰敥挴㉤㐵㜹㌸㤰搹ㅣ㐴昱ぢ〸〷て㠷㤸㑤㌱ㅢ㐱㈴て㠷ㄲ㜴ㄸ㠴㤸ぢ㤵攴攱㜰戴搴㈴慥㜳昰愰捦㠱扡㜰㈱㔳㡣搹㥢㑤捣㠳㥦ㄷ〱㤷ㄶ㈳攰ㄲ换㔰㜰㉤㜷㍥㈲つ㘳ㄶ㐷㌱攵㤵㐵〹㘸㠶㔹㙦愱㘸㠵㜰㄰㜰戴搹ㄴ昵〸㈲〹㌸㠶愰㜶〸戱㄰㉡㐹㐰〷㕡㙡ㄲ攷㍡〹㔸〰㜵㈱〱㑢ㄹ㔳敦挵㈶づ㠴㥦ㄷ〱㈷ㄷ㈳攰㈴换㔰㜰ㄱ昹㘰㐴ㅡ挶㉣㑥㘴捡㈷ㄴ㈵攰㘴㤸昵㔳㈸㑥㠵㜰㄰㜰扡搹ㄴ㠷㈰㠸㈴攰っ㠲捥㠴㄰㠷㐱㈵〹㌸ぢ㉤㌵㠹㈵㑥〲づ㠵扡㤰㠰ㄵ㡣愹昷㘲ㄳ㠷挳捦㡢㠰收㘲〴㉣戶っ〵㤷戳㡦㐴愴㘱捣攲㌷㑣戹愹㈸〱㤷挲慣㕦㐶㜱㌹㠴㠳㠰㉢捤愶㐸㈱㠸㈴㘰ㄵ㐱㔷㐱㠸っ㔴㤲㠰慢搱㔲㤳㌸搲㐹㐰ㅡ敡㐲〲㔶〳敦搳㝢戱㠹㉣晣扣〸㌸戰ㄸ〱ぢ㉤㐳挱攵㜶㕥㈱ㅦ挶㉣㙥㘵捡昵㐵〹戸ㅤ㘶晤づ㡡㍢㈱ㅣ〴摣㙤㌶㐵㈳㠲㐸〲搶ㄲ戴づ㐲ㅣ〵㤵㈴㘰㍤㕡㙡ㄲ㌳㥤〴㌴㐱㕤㐸挰晤㡣愹昷㘲ㄳ㡢攱攷㐵挰㠴㘲〴㡣户っ〵搷晡㕢ㄱ㘹ㄸ戳㜸㥣㈹㡦㉤㑡挰ㄳ㌰敢㑦㔲晣ㅥ挲㐱挰㔳㘶㔳戴㈱㠸㈴攰㡦〴㍤つ㈱㡥㠱㑡ㄲ昰っ㕡㙡ㄲㄱ〷〱摡㐶㔸昰㘵㤰昴晣㌲㜸ㅥ㐶㥦㑥㐸㈱㐷搲㈶摡ㄱ搵㡢㠷扤㡡昱戰愷㘵㈸戸㈳搱㠵㐸挳昰搱㕦㐱㜷㘲㡦愲㍣扣捡㙣㕥愳昸㍢㠴㠳㠷㝦㤸㑤戱〴㐱㈴て㙦㄰昴㈶㠴㔸〶㤵攴攱㉤戴搴㈴㜶㜱昰愰㉦㠵扡㜰㈱摦㘵捣摥㙣㘲㌹晣扣〸ㄸ㔲㡣㠰挱㤶愱攰㜶挹㉦ㄱ㘹ㄸ戳昸㠴㈹て㉡㑡挰㘷㌰敢㥦㔳㝣〱攱㈰攰摦㘶㔳ㅣ㡦㈰㤲㠰慦〸晡ㅡ㐲㥣〰㤵㈴攰ㅢ戴搴㈴㉡㥤〴晣ち敡㐲〲㝥㘰㑣扤ㄷ㥢㌸ㄱ㝥㕥〴晣晣㔳㤱攳攳㥦㉣㐳挱扤㥣㔳㄰㘹ㄸ戳㈸㉦㐵捡㍦〰收㝤㝣慣挱慣昷愳愸㠴㜰㄰攰㌳㥢攲㔴〴ㄹ捥㐰晤〹ㅡ〰㈱㜸㥦㐷ㄲ㌰㄰㉤㌵㠹㉦搰㠷㝤㠶㜴ㅡ搴㠵〴っ〲摥愷昷㘲ㄳ扣㝢攴㐵挰〷挵〸㜸摦㌲ㄴ摣㘸㍡ㅢ㤱㈴〱㍢㌲攵㜷㡢ㄲ戰ㄳ捣晡捥ㄴ扢㌰扢㥥㔳挴㙡戳㈹捥㐱愰攱㕣㥣㘱〴つ㠷㄰㉢搰㤴〴散㠶㤶㥡挴摦ㅤ〴㘸㌵戰攰愶㤵挷㤹晥ㅥ戰昸㜴摡ぢ〹㤲㌶㜱ㅥ㐲㝡㤱昰㤷㘲㈴晣搹㌲ㄴ摣つ晢㌵㈲㐹ㄲ〲攸㑥㍣㕦㤴㠴㄰戳〹㔳㐴㈰ㅣ㈴挴捣愶戸㄰㠱㠶攳愳挷〹㑡㐰㠸㡢搱㤴㈴㈴搱㔲㤳昸扤㠳〴晤㈲愸ぢㄷ㜲㉣昰扥摥㙣㘲㈵晣扣〸㜸愸ㄸ〱て㕡㠶㠲㕢㜵㤷㈲㤲㈴㘰㉡㔳扥扦㈸〱搳㘱搶㘷㔰捣㘴㜶㍤愳㘰戶搹ㄴ㤷㈱搰㜰㉥捥ㅣ㠲收㐲㠸㉢搰㤴〴捣㐳㑢㑤攲㑥㈷〱㤷㐳㕤㐸㐰㍤昰㍥扤ㄷ㥢戸ㄲ㝥㕥〴摣㔰㡣㠰敢㉤㐳挱㝤挴慢ㄱ㐹ㄲ㜰ㄸ㔳㕥㕤㤴㠰㈳㘰搶ㅢ㈸㡥㘴㜶㍤〴愴捤愶戸〶㠱㠶攳愳㘷〸捡㐲㠸敢搰㤴〴ㄸ㘸愹㐹㕣敥㈴攰㕡愸ぢ〹㘸〲摥愷昷㘲ㄳ慢攱攷㐵挰〵挵〸㌸摦㌲ㄴ摣挴攴㝤㐷㐹㐰㍢㔳㕥㔱㤴㠰㑥㤸昵㉥㡡㈵捣慥㠷㠰㘵㘶㔳昰摥攵㜰㉥捥㜲㠲㡥㠵㄰扦㐵㔳ㄲ㜰ㅣ㕡㙡ㄲ愷㍡〹戸〹敡㐲〲㑥〰摥愷昷㘲ㄳ㌷挳捦㡢㠰㘳㡢ㄱ戰摣㌲ㄴ摣㐱扤つ㤱㈴〱㘷㌲攵愵㐵〹㌸ㅢ㘶晤ㅣ㡡㜳㤹㕤て〱攷㤹㑤㜱㍢〲つ攷攲㥣㑦搰〵㄰㠲㌷㔸㈵〱扦㐶㑢㑤愲搵㐹挰ㅤ㔰ㄷㄲ戰ㄲ㜸㥦摥㡢㑤摣〵㍦㉦〲戲挵〸挸㔸㠶㌵敥㍢扣敢㄰㐹ㄲ㜰ㄵ㔳㑥ㄵ㈵攰ㅡ㤸昵㙢㈹慥㘳㜶㍤〴慣㌱㥢㘲㍤〲つ攷攲㕣㑦搰つ㄰㠲㜷㝦㈵〱㌷愲愵㈶昱ぢ㈷〱昷㐰㕤㐸挰㉤挰晢昴㕥㙣㠲昷㤴扤〸㤸㕢㡣㠰㌹㤶愱攰昶昳㠳㠸㈴〹㔸挷㤴㘷ㄵ㈵攰ㅥ㤸昵㝢㈹敥㘳㜶㍤〴㍣㘰㌶挵㐳〸㌴㥣㡢昳㈰㐱て㐱㠸㐷搰㤴〴㍣㡣㤶㥡挴㈴㈷〱て㐳㕤㐸挰㘳挰晢昴㕥㙣攲㔱昸㜹ㄱ㤰㈸㐶㐰摣㌲ㄴ摣ㅢ㝦ㅣ㤱㈴〱㑦㌳攵㘸㔱〲㥥㠵㔹摦㐸昱ㅣ㠴㠳㠰㍦㤹㑤戱〱㠱㠶㜳㜱晥㑣搰㕦㈰挴㤳㘸㑡〲㕥㐰㑢㑤㘲戴㤳㠰㈷愰㉥㈴攰㘵攰㝤㝡㉦㌶挱ㅢ昲㕥〴っ㉦㐶挰㌰换㔰㜰敦晥㡦㠸㈴〹㜸㤳㈹敦㕡㤴㠰户㘱搶扢㈹摥㘱㜶㍤㈳攰㍤戳㈹㥥㐶愰攱㕣㥣昷〹晡〰㐲昰扥扤㈴攰㥦㘸愹㐹㙣敢㈴攰ㄹ愸ぢ〹昸ㄸ㜸㥦摥㡢㑤㙣㠴㥦ㄷ〱〳㡡ㄱ搰摦㌲戸ぢ〷㉡㜸㈳㜲ぢ㙥昸昶㘷挲戹〳㥢㡣愵扣㐳戵㔵づ愵挴㤳扢㍡㍡摢攴敤戴㠱戹扡戶戹㙤㥤㜵㑤ㅤ㐷㌷愷㤶て捥㔹㌳〷㌵ㅡ慤戸搹摤㡥㝢摥㉥㕤摢搱㐷ㅢ㔹㍤㔷摦搶搵㥥㌱㘶搴晤㕦戸ㄹ㡥攵挳慡㤳昷挱㑢〵愶晦散晥㉥㐲〸㡣ㄲ㑣㈵ㄵ㝦㐱㐰昷㙤㍡㔹搰散戸愵㉥㘷晤〰㔶昵㌰扡愰愹戳搹攸㥦㤳户戳攵㝣㘵づ㉣愲㠲㈰摢㉦户愰ㄱ户慥敡〶收愶戵㌷㘵㥢㥢㕡つ慥㡣㈱㈶㜴戶㠱敡攰散晥㙤ㅤ㑤慣てㅥ㤸㕢搰㥥㙡敤㌸㥡㌷㍥㌳换户捥㙢挹㍢愴ㄵ戹㐹㑤慤ㅤ攸㐶慥㐵捥㔷攵敡ㅢ摢㤶攲㘷っ㕤㉤慤搳㔲㐷㜷晣㥦㔸㉢㠲慢㐵㑥㜲搵㠸㔲㔱㕡㉡㉡㑢㉢晦搳昵愳㝤㡤㙤㙣戰㔹㍤㔶㡤㜱摡搹摥㤴敥㈲㘱戲㡦㄰㘴㌹㠵㕣㠷㈵ㄵ㉦㘰捥㝤㡢搳戱ち㕤昵〹捣㌵慦㍣摦昳㔶戹晤摢㤰㥤〱搷扦㐱㍡〳扥㠵㤸㌹㙤攱㡣㥥捡㥤晦敡㠷ㄶㄵ㉦㈲昲㘶ㄷ㑡㙣〳昰㔶收㄰㘲昱〴㐷ㄴ戶㑣㡣〴戶摣挳搲㤷㤳ㄸ㡥搰慤㝡㘶愷攲㕥晢㠰摣散㔴摡㘸㐶㠹㐰㑢慡㜳㉢戳挱㕡つㄴ攲㜷㔸戶挹㙤㉤㉤㈹づ㌹晥㥣愰㍥㤳㙡㌶㉡㜳ㄳ扢㍡摢㔰〳慦攷㈰攴戸戴㔴愹㘵㔰愵㤶㤹㌷昳㜳昳㔹㍡㈴攷ㄹ慢㙤㔱慡扤愹戳戱愵㈹㔳挹〶换㝢晥㑦㡣㔵㙣晣攵㈰㔳㑤㙡㕦攲慥づ㌰敦搱㘳㜵搷愲愰㠶搴㜱昵㘳㐴㤷ちつ晦挴㝦㔸㔹㠲ㅤ㡦晣㐲搱扦㐷戴ち㝣愰戰㌶㥥捦攴㍤㕡㘸㍥㍢〱ㅡ戹㜳ㄲ㝦㈵〰ㅦ晤〷㐰㌹挳㑦㌹㙢㌳㝡㉤㍢攸〷㠰㙦㜶㕢㉡㍢㌵㤵挱㑦㠳晡㔹㍦っ慡挴慡攵慥愶摤捦㐲㤰挹戸慢㡤㥡愵㈵㑤㔹愳扤㤲㡡㝡晣昰愹㥣㈵㈴㥡戹づ㜱㈱愰慣愴愲愲㝦愵㔷㕦㌳㔴慣ㄱ搶慤㜵攷て慢㘶ㄴ挴晦攸㠰挴㜸㉥慤捦㔷〶愹晦㠸㜹晤㈷㉥ㄳ㑢㑣戸㍣㉥挰捦〴㙣㠲愸昸ㅢ㡣敥㜵㤳㕦㤳㠱捡つㅤ愰㜲昹㤳ㅡ㔶㡢㔴愲戲㐲㤶㤹㔴挸〵改敦㈸て搱捣捡㤰㑡昵㍢ㅤ慤ㅥ愳摣挸晡捣晤㉢换㔰戸㍡㑡㑢换戱慡㌵㜷㘹㕤㐱户〸搶㔲㙦挸扡ㄱ戱ぢ㔲搰㔸㘸搸㥦ㅢぢ攲㌷昰㔷㉢㉦㐱㡢㥢摣㥢昰㥦㥣㝣㍥扤㤴っ昸挴敢㤰㙡挱慢愸昱㜱慤改愰ㅣ搷扥㈰〴㑢〴昸昵㉦㐷㠸昹㘵㈵㍥㐰㤳㕦㔸㈵ㅡ㝦愹㌴㐴晤昶愴慦㍤愴昸㈷㕣戸㤷搴㌵㐶晥ㄷ收戸昳戱〷㘳㈵戴㝤て㐶搶ㅥ挸挱挸㕦扥愹挱㈸㍥㠶㔶㉤㠷㠶㜹㙢つ㜳㍤敢晤〹晣挴ㅢ㌰㠰㠰㠱〴㝣ち〰搷戲戶ㄵ㕡㝢㉡昶搴戲ㄵ晦㕤㡤〷户㝥㐴〰户㕦㍡扡㜴㜰㍢㠸㕤㙥捤㉥㝦〴㐰㜲ぢち攴愶收㉢ㄱ㍦㐳㘷㜲㍢ㄸ㤰捤晤昲ㄱ㕣戵㤲摡㈱っ㑣㕥昲愸摤ㄶ摡扥愹㉤㠵㥢愴㜶㍢ㄹ挴㙣〸㤶㌶㈸㙡戱㈹㈸㙡户〷㐶摦㠱㐰㤶㍤㜸〰㜶㈴㘰㈸〱慣㠴㤰搴敥㠴㤶㍤㌰昹㠳㈰て昲㜶〱〶攴改㡥愰づ昲㜶㘵搰㙡〶㘵攵㠲㥢㍣㤶㉢㐸昲㜴㝥㜳换㠹㕦搰㡥㙦㘹挱㘲〶㐹搴㜰〶㘱㔵㐳ㅥ㔱㈳愰敤㥢㈸㔶㍦攰て扦〴㘳㄰捣挸て㑢㈰㍣㜸搸ㅤㄸ㝤て〲㔹ㅥ攱〱ㄸ㐹挰㥥〴戰㘲㐲ㄲ戵ㄷ㕡㌶㔱晣㘵㤳〷㔱愳㠱〱㔱扢㍡㠲㍡㠸摡㥢㐱㙢ㄹ㤴愵つ敥㉤㤸昵っ收㈸摢〷㤰㐱晣改㑥㥦〷㌸㠲昵て㤲扡〰挳戲㄰㈲㡦扡㄰戴㝤㔳挷㠲〹晣攱㝡㈹㠳㈸敡㔸㌵攱挱㑣〴ㄸ㍤㑡㈰㉢㉡㍣〰㌱〲攲〴戰挸㐲㔲㤷㐰㉢慡㌶㕦昷敦戴戲晣㥤㔶㠷昵㍢慤㤱㡤㑤㥤搵㥤㡤㐶㜵㑢慡㝤戱搱戹愷ㄷ挹㘳㄰つ㈴戳㈴㐳㜵敦㈰㜹㕦㜶扦ㅦ扢㘷昹㠴㝢㌴㑥㠰慥㡦搱㌸ㄱ㄰㐹改㌸〶㤹㠴㔶ㅥ愵ㄳ愰敤㥢㔲㤶㘰攰て昵ㄹっ愲㈸㘵ㅤ㠶㑡搹戱搹㑥〲㐶㥦㑣㈰㙢㌴㍣〰㜵〴㑣㈱㠰㘵ㅢ㤲搲愹㘸搹愳㤱㍦㐰昳ㄸ㡤搳㠱〱㔱慣换㔰㐱ㅤ㐴捤㘰搰㤹っ捡晡ち㌷㔱㉣慡㌰㐷攳㉣㐰㌶㝢㥦挷㌲っ㐹摥㙣〶㘶㍤㐶ㅥ㜹㜳愱敤㥢㍣搶㙤攰て扦㜵㘳㄰㐵ㅥ㡢㌷搴㘲㌸挸摢ㅦㄸ晤〰〲㔹搸攱〱㤸㑦㐰㍤〱慣昵㤰攴㉤㐰换㈶㡦扦慣昳㈰敦㐰㘰㐰㕥捡ㄱ搴㐱摥㐱っ晡ぢ〶㘵㙤㠶㝢㔳㘶㐱㠶㐹摥挱㠰㙣收愶捣〲づ㐹摤㈱っ换㑡㡥㍣敡づ㠳戶㙦敡㔸昱㠱㍦晣㑥㡥㐱ㄴ㜵㉣晢昰㘰收〸㘰昴〶〲㔹ㄲ攲〱㌸㤲㠰ㄴ〱慣ㄲ㤱搴愵搱晡摦㙤捡㔹㐴〳挹慣㈹㔱摤㍢㐸㌶搸㝤㡥摤㥦〸㠰㥢攴㤳愱㌳㐹㕥〴挸收ㅦ昱戰㑥㐴昲摣挸挸㉣ㄸ挹攳昹㈸㘸晢收㤹㠵㈵昸挳㑦昵ㄸ㐴昱捣敡ㄲ戵ㅣ㡥㈳㥥㘶㘰昴ㄶ〲㔹㜹攲〱㘸㈵愰㡤〰ㄶ愳㐸㥥㡦㐶㙢㜳㡦㜸昰摢㐸㡦〱摣㡥〸攰㤶攵㉡慡㑢〷户ㅤ散㤲㡦㌷㄰㉣㉤㜱㙦晤慣㈷㌱戹敤〲㘴戳户㝥㔶愰㐸㙡㤷㌰㌰㑢㔱昲愸㕤〶㙤摦搴戲㘴〵㝦戸㉢挱㈰㡡㕡搶慤愸挵㜰㙣晤挷〲愳ㅦ㐷㈰㙢㕡㍣〰扦㈴攰㜸〲慥〶㐰㔲晢㉢戴散慤㥦扦晢昴㈰敦㐴㘰㐰ㅥ㑢㕤㔴㔰〷㜹㈷㌱攸挹っ捡戲ㄴ㌷㜹慣㐵㤱攴改㍣㕣㤴㔳〸搲㜹挴挳㑡ㄵ㐹搴愹っ挲㤲㤵㍣愲㑥㠷戶㙦愲㔸摡㠲㍦晣㐰㤱㐱㌰㈳㍦慣㙦㔱㈹㍢㠸㍡ㄳㄸ晤㉣〲㔹晢攲〱㌸㥢㠰㜳〸㘰㌹㡣㈴敡㕣戴㙣愲昸攳㔴て愲捥〳〶㐴戱㈴㐶〵摤㥥ㅡ摦㈰㘶㜶㍥㠳㕥挰愰㉣㕦㜱ㄳ挵㥡ㄵ㜳㤴晤ㅡ㤰捤ㅥ㘵慣㜲㤱攴㕤挸挰㉣㜷挹㈳敦㘲㘸晢㈶㡦㘵㌱昸挳㉦㈳ㄹ〴㌳昲挳摡ㄸ戵ㄸづ昲㝥〳㡣㝥〹㠱慣㥢昱〰㕣㑡挰㘵〴戰㤴㐶㤲㜷㌹㕡㌶㜹晣摤慤〷㜹㔷〲〳昲㔸㉢愳㠲㍡㐶搹㉡〶扤㡡㐱㔹昳攲㈶㡦㠵㉥收㈸攳ㄷ戴㥣摣愳㡣㘵㌰㤲愸㙢ㄸ㠴昵㌰㜹㐴㕤〷㙤摦㐴戱㙥〶㝦昸㘹㈵㠳㘰㐶㝥摥㠰㔴㈹㍢㠸㕡〳㡣㝥㍤㠱㙦㝡〳㙥㈰攰㐶〲摥〲㐰ㄲ㜵ㄳ㕡㌶㔱晣昱戰〷㔱㌷〳〳愲㔸㙦愳㝡㜵㄰㜵ぢ㠳摥捡愰慣㡤㜱ㄳ挵㠲㤸㍥㠸㘲戹㡣㈴敡㜶〶㘱摤㑣ㅥ㔱㜷㐲摢㌷㔱慣慦挱ㅦ㝥㥥挹㈰㡡㈸ㄶ搹愸㤴ㅤ㐴摤つ㡣扥㤶㐰ㄶ攰㜸〰搶ㄱ戰㥥〰搶攴㐸愲敥㐱换㈶㡡扦㠰昶㈰敡㍥㘰㐰ㄴ敢㜲㔴㔰〷㔱昷㌳攸〳っ㕡㡥㕣摣㐴戱㜰愶て愲晡〱㈲㠹㝡㠸㐱㔸㕦㤳㐷搴㈳搰昶㑤ㄴ敢㜰㤰ㅦ㝥晦挹㈰㡡㈸ㄶ攳愸㤴㌱慢㑥㘹㝦〷㡣晥ㄸ㠱㉣搴昱〰㍣㑥挰〶〲㔸扢㈳㠹㝡〲㉤㥢㈸晥㡣摢㠳愸摦〳〳愲㔸扦愳㠲㍡㠸晡〳㠳㍥挵愰慣戵㜱ㄳ挵〲ㅢ㤳愸愲愷戴㉣扦㤱㐴㍤捤㈰慣挳挹㈳敡㔹㘸晢㈶㡡昵㍡㤲愸㡤っ愲㠸ㅡ〶慤㑡ㄹ戳㡡愸攷㠰搱㥦㈷㤰〵㍤ㅥ㠰㍦ㄱ昰㘷〲㔸攳㈳㠹晡ぢ㕡㌶㔱晣㍤扡〷㔱㉦〲〳愲㔸挷愳㠲㍡㠸㝡㠹㐱晦捡愰慣挷㜱ㄳ挵㈲㥣㍥㐶ㄴ㑢㜴㈴㔱慦㌰〸㙢㜵昲㠸㝡ㄵ摡扥㠹㡡挱㑤ㄲ昵ㅡ㠳㈸愲㔸搸愳㔲挶慣㈲敡敦挰攸慦ㄳ㤸昰〶晣㠳㠰㌷〸㘰ㅤ㤰㈴敡㑤戴㙣愲昸愳㝡て愲摥〶〶㐴戱ㄶ㐸昵敡㈰慡㥢㐱摦㘱㔰搶敤戸㠹㘲戱㑥ㅦ㐴戱㤴㐷ㄲ昵ㅥ㠳戰愶㈷㡦愸て愰敤㥢㈸搶晥㐸愲晥挹㈰㡡㈸ㄶ〰愹㤴㌱慢㠸晡ㄷ㌰晡㠷〴戲㌸挸〳昰ㄱ〱ㅦㄳ挰㝡㈱㐹搴㈷㘸搹㐴昱挹〰ㅥ㐴㝤〶っ㠸㘲捤㤰ち敡㈰敡㜳〶晤㠲㐱㔹摦攳㈶㡡㐵㍤㈶㔱㐵㡦慤㔸昲㈳㠹晡㌷㠳ㅣ㠹㔶ㅥ㔱㕦㐳摢㌷㔱慣ㄱ㤲㐴㝤挳㈰㡡㈸ㄶち愹㤴㌱慢㠸晡ㄶㄸ晤㍢〲戳摥㠰敦〹昸㠱〰〳〰㐹搴㡦㘸搹㐴昱昱〵ㅥ㐴晤っっ㠸㘲㙤㤱敡搵㐱搴㈶〶㉤挱つぢ挱㍡㈰㌷㔱㉣晥改㠳㈸㤶〶㐹愲㜰㑤扢㐴㉣㐱㉢㡦㈸晣慥㜸㌳㠸㕡〶㌷㐹㔴〵㠳㈸愲㔸㔰愴㔲挶慣㈲㑡〳㐶敦㐷㈰㡢㡤㍣〰㤵〴昰挹㘹㠲昵㐷㤲㈸ㅦ㕡㌶㔱㝣挶㠲〷㔱〳㠰〱㔱慣㐱㔲㐱ㅤ㐴つ㘴搰慤ㄸ㤴昵㐲㙥愲㔸㈴㘴ㄲ挵㔳ㅤ㌹㠵㈰㥤㐷敢㉣㈱㤲㐴昹ㄹ㠴戵㐴㜹㐴㙤つ㙤摦㈳㡡㌵㐷㤲愸挱っ㠲ㅥ攴㠷㠵㐷㉡㘵捣㉡愲㠶〰愳㙦㐳㈰㡢㤲㍣〰摢ㄲ戰ㅤ〱慣㔳㤲㐴㙤㡦㤶㑤ㄴ㥦ㄵ攱㐱搴㡥挰㠰㈸搶㉡愹愰づ愲㠶㌲攸㑥っ捡扡㈲㌷㔱搷㐰㘷ㄲ㔵昴㠰昳㕡㐰㈴㔱扢㌰〸㙢㡥昲㠸慡㠶戶㙦愲㔸㥢㈴㠹ㅡ挶㈰㡡愸敢愱㔵㈹㘳㔶ㄱ㌵ㅣㄸ㝤㌷〲㔹扣攴〱ㄸ㐱㐰つ〱慣㘷㤲㐴敤㡥㤶㑤ㄴㅦ㜸攱㐱搴㐸㘰㐰ㄴ㙢㥡㔴㔰〷㔱㝢㌲攸㕥っ捡晡㈳㌷㔱昷㐰搷〷㔱㉣㐹㤲㐴㡤㘶㤰晢搰捡㈳慡ㄶ摡扥㠹㘲つ㤳㈴㙡ㅦ〶㔱㐴戱㤰㐹愵㡣㔹㐵㔴〰ㄸ㍤㐸㈰㡢㥣㍣〰㈱〲挲〴戰敥㐹ㄲㄵ㐱换㈶㡡㑦敤昰㈰㉡〶っ㠸㝡捣ㄱ搴㐱㔴㥣㐱ㄳっ捡㍡㈵㌷㔱㉣㑥敡㘳搳㘳改㤲㈴㙡っ㠳戰㠶㈹㡦愸晤愰敤㥢㈸搶㍡㐹愲挶㌲㠸㈲㡡〵㑦ㅥ㍣㡣〳㐶ㅦ㑦㈰㡢愱㍣〰ㄳ〸㤸㐸〰敢愳㈴㔱㤳搰戲㠹攲搳㐷㍣㠸慡〳〶㐴戱㐶㑡〵㜵㄰㌵㠵㐱愷㌲攸㥢〰戸㠹㘲ㄱ㤳㐹㔴搱㙦㍤㤶㌸㐹愲愶㌳〸㙢㥤昲㠸㥡〹㙤摦㐴戱㈶㑡ㄲ㌵㡢㐱ㄴ㔱㉣㡣㔲㈹㘳㔶㡤愸搹挰攸㜳〸㘴搱㤴〷㘰㉥〱昳〸㘰ㅤ㤵㈴㙡㝦戴㙣愲昸㠸ㄴて愲收〳〳愲㔸㑢愵㠲㍡㠸慡㘷搰〵っ捡捡ぢ㤹散㐲戶慣㘴㉢㜸昷摣㝤㔳戸攰㠶扤散㈱挷㕢昷昵㥤换㥢㔱㉥挱㔹摥㈴㌶攷㜸扢摢㈷㜵戸㜵摤搶㡥㝢㘹攵敥愷㍤搸扥捦愳攳晥㐳㕣㑦搲㤰㙥戴戰㌲愰攲收ㅦち㥦ㄶ㘱晢㌳昱㥥㥦搵搳㠷㤳㜶㄰㔲ㅣ㌲愷㈹搳摥搶搱㤶敢慣慥㐷㈹㔰㌵㥦㑣㤲㉢㈹〹㑣慣戸〹ㄱ㍤晢攴㠲㤵户昲改㤰㑢昸㑢㝤摦攲搶戶愵慤㌲㥢㡡づ㍥愰㐵昲搵慦ㅦ扢昱戱ㅦ㑥扢㠱㍣㍦慢〸攸慣ㅦっ㌹戰捣捦摢昰昸㉢搱づ㐱扢㘶昲愴挹昳ㅢ〲昱㑣㌲ㄱっ收攲愹㘰㈶㤲㠹〵㔳愱㜸㌶ㄸ㡥㠵挲㠹愰ㄱ㐹㠵挲摡愱㌶㌴ㄲ㑤挵挳㌹㤸搲㜸㝥㘸㌶ㅥ㐸挵攲昱㐴挶㠸愶㐲戹㄰扣㈲㝥摥攰㘷㜸晤㌰昸攸㠷㐳昸㜹㕦㕦慡㡥愰慡㠱㉡摥攵捦㐷㔵㤴攲㍢㝡㜳㙦扥㈳㐴㠹㐸㡢㡣挸ち愳扣㕦㍦㔱攳㝡昴㐸挱㑤㝢晢搹つ㥡挶㝢昶ㄵ㔷㠱收捤㜳捡㕦㡢㜴收戱㠴㥥攱愲㘴㈱㝣晥㌲㈸㤸㤰㘶㐰㙥㌵㜹㔲㠳愳昶㐸换㐱㌷〰㍡㔹㤴㠰㈷㠶㜶㘸㡢愰ㄹ〴㑤晥ㄳ㐰戵㐶愸户㠶ㅡて㈳㔰㡦㈷攰戰昵㤷㕢搱昵㘱散㜶㌸挵㘲㐰昵㙥捣〹つ㐶戹攲㕢愰攲っ摡㌸㜹㠷攴挶㈲㉥挴㔲㜲㠸㐲㔹愲戵〱㔲㜴摣㠹ぢ〰攳搸换ㅦ㍢㍡㈲挱慤㐴㍦〶ㄲ㘳挷挷昸㤸晣晤搵捣〰㌵㌳搰㥡ㄱ㝥捣㜰㕤㡡昳㄰㡥㍣换〴㍢㄰㐰敦㠴昰昹〷挱挸愰㕡ㄷ愴㥢慦㈵搰攵昳戵ㄴㅡて扥㤶㐱敤挵搷搶㔶昴㥥㐷㜶敡挷〱㙡昲㌵㠴㜹愱㙢晤㜸愸㌸㈳㍦摢㐲㉢昹㍡ㄹ搹㉡扥㜴昲挵㑤㔲㥣〸㙤㈱㌵摢愹㝥㑥〲づ搴㙣㡦㌶㐷戴㜶㌲摡收㘶㤵ち㠴㐳㐶㌲㥣〸〷㐳愱㐸っㅢ㑣㌴ㄷ㑣㘷㘲搱㜴㈴㤰换㈵搲㐹敤ㄴㅢㅡ㌰㜲㠹㐴㈸㤶っ㐵㡤㘰㈴㤴㡣㈵㌳ㄹ㍣摣㌳㤵㡢㘶つ㍣摥㌳ㄳ昴敦㘰㠵搷㑦㠵㡦㝥ㅡ㠴㝦㐷愵㍡㥤慡㌳愸ㅡ慡㔴〴㐸愸搸㠵㉡㝣挴ㄲ㙢㜵㘰ㅥ㔷㠳㘹㍦ㄷ挲攷摦ㄵち捣攰昷〴搴㤱㝦㥤㤴敢㈴搸㕦慤㡣晢㄰ㄱ愰戸㠸挶㙥捣㠹攱㌰㑡㌶㔷㐲㘵戳㌹〲㕡挹收㔱㑥㌶戹搷㤳㙣㌶㝡戲挹㍢晢㐴攸㤷㐱㠲捤摤搱㤶㙣㕥㡥戶挹㘶㌲㤱㐹〷戲挹愸ㄱ㠸〶㈳挹㘸㈴ㄱ㑡ㅡ㠹㜰㈸㤱捥愴㠲搹㤸㤱搱慥戰愱㐶㌰㤶㌴㔲㠶ㄱ㑣愴㤲㤱㜰㌶㤶挸挴昰㕦㌴㥥㐸愴愲搱㜸㈶收摦挳ち慦㕦〹ㅦ㝤ㄵ㠴㝦愴㔲昵散愴昶㔴㉡ㅢ㈵㐶㔳㠵㡦㌸挲挹收㙡㐶㔹〳攱昳敦つ㈳㘶㑡㜴敥っ㜴㙥晤㍡㌷㜸㥤㥢户扦㔶ㄹ㘳㐴挴㈹㙥愱戱ㅢ㜳㈲挰戰㔴摤〶ㄵ㘷搰挶昳㉤㈰㈵㥢昳㥤㙣摡㘳㜳㝦㑦㌶挳㜰㐲㄰㕣慦㠴〴㥢ㄱ戴㈵㥢㜷愳㙤戲㘹愴㡤㔰㈰㤶㡢愴㈲㤱㘸㈴ㅢ㡤愵攳攱㑣㌶㤸つ挵昱㍣㘸㡣捥慣戶搶㠶〶㤳挹㐰㌴ㄲ捡攱㔱戳㤱㐸㈶㤳㑡㈷搲改㘴㉥ㅡ挹愵㌱慣㠳挱戸㍦㙡㠵搷搷挱㐷㕦て攱㡦㈹搵㍤㔴摤㑢㔵㕣愹㙣㤴ㄸ㐳ㄵ㍥㘲慡挵㘶㈵㤳㝥㤰㉥て㐱昸晣晢挲㠸ㄹ敦戱戹㥦㌲㡥㈵㘲ㅣ挵〶扡㜶㘳㑥㡣㘳㔸慡㥥㠴捡ㅥ㥢ㄳ愰㤵㙣㡥㜱戲㘹㡦捤㠴㈷㥢ㄳ㔵㍦㝦㐴㈸戰㌹〹㙤挹收搳㘸㥢㙣挶昱㜴㕡㝣て挶搲㠹㑣㌸ㄲっ挷㔳㤱㜴〶て㍥捣愵愳㤱㘸搸㠸㈵戴㘷㙣㘸㈴㠸㉦㑥㈳㡤㙦摡㜸㍡㤲㠹愴搲戱㘸㉡ㅤ捤ㄸ愹㘸㌸㤷挸收っ晦㘴㉢扣晥㉣㝣昴㡤㄰晥㍡愵敡ㄹ㥢㉣ㄹ㘰ㄲ㍤㈸㌱㥤㉡㝣㐴慤挵㈶收昱散㈹㐶㜹ㄱ挲攷㥦〱〵㘶扣挷收㑣㘵慣㈳㘲ち挵㙢㜴敤挶㥣㤸つ愳㘴昳㜵愸㙣㌶攷㐲㉢搹ㅣ敥㘴搳ㅥ㥢搵㥥㙣昲挶扦㑣攲㉤㐸戰戹㍦摡㤲捤户搱㌶搹っ挴ㄲ搹㘴㈶ㄴ㐸愶㈳愱㐸捥㠸㈷㜳㜸摣㜱ㄶ㠳㌰ㄸ㑢ㄸ戱㔰㑡敢戶愱戹㔸㌲ㄵ㠹挵㘲ㄸ㤲㐶〴挷㉦摣摣㈳㤹㜰㈸〳挷㘸㌸ㄹ昴ㅦ㘰㠵搷摦㠱㡦晥㉥㠴㝦扥㔲扤㐷搵晢㔴搵㉢㤵㡤ㄲ〷㔲㠵㡦搸搶挹收㠷㜴昹〸挲攷㍦〸㐶捣㜸㡦捤㕦㈸攳㉣㈲昸㤴ち晤㑢扡㜶㤳捤㐳ㄸ㤶慡慦愰攲っ摡戸㈶〶㈹搹昴㜹戲㔹改挹㈶㙢〱㘴ㄲ摦㐱㠲捤㈳搰㤶㙣㝥㡦戶挹㘶㉡ㄲ挴攱㔹㈶㡤㕤㘵㉥ㄲ㡢㈴搳㠱㔰㌰㥢つ〷愳ㄹ㙣挵愰㐸晢挱㠶㈶㔳㘱㈳ㄵて㠴戰㘱愷㈳挱㘸㌲㤱㐸㈴㘳ㄸ愶〹㤰㤹っ㐴㤲晥〶㉢扣晥㈳㝣昴㥦㈰晣㐷㉡搵捦㔴㙤愲㉡愵㔴〴㐸愸挸㔲㠵㡦昸昹㝢昳愰㐰㙥改㘵ㄵ戰㤷㐳昸晣㉣〸〰摡㥢捤㥣㌲捥㈷愲㥥愲㍦㕤扢挹㕢㈳挳㔲㌵㄰㉡㥢捤愳愰㤵㙣㝥㠱づぢ扦搳㍦㠳戶昰㍢㝤戱敡㘷㄰㐲㠱捤㘶戴㌹昹㕢搴㑣慢㥡攱㉤㝤㑥愲ㅤ㌳㜲挹㍥戱㤶㑣收㌲㤸改つ㠱昰昹㍢〰㈸扡㘴㥤捡㜸㌰㘲挹㐷㈶敢㐳改摡捤搰㑢㘰㤴搱㜶㠶㡡㌳昲戳っ㕡戹㘴㙦㍢㤷捣摥㠷扤改戹㘴换㔵㍦挳㄰ち㑢㜶㉣摡㜲㥣っ㐷摢摡㠷㘱捦ㅥ〸㠵㠲戹㘴㈲ㄵ〹攳㄰挴〸攰敢㌳㤷㌵㠲戹㐸㉥㤲〹㘸扢搹㔰㥣㈳㘴㔲㤱㐰㍣㤰挶㈶㥡㡤〵㤲搹㔴㉡㤴〹㈷戳㐶づ㈷〲改㠰晦㌸㉢扣㍥〲㍥㝡つ㠴晦㤷㑡戵㍢㔵㝢㔰挵㝢昷㜲ㅦ㐶㠰㠴㡡ㄳ愹挲㐷晣搵㘲ㄳ昳㜸ㄴ㄰敤愳㈱㝣晥㤳愰㤰㙣㝡㝤扦㥥慣㡣㐷搲㉢㐵ㄱ愶㙢㌷收挴愹㌰㑡㌶愳㔰㜱〶㙤晣㍣ㅣ㔲戲昹戴㤳㑤㝢ㅦ昶㤴㈷㥢扣㉢㉦㤳㐸㈲ㄴ搸㍣ㄳ㙤挹收ㄸ戴㑤㌶㐳戹㑣㌲㤴㠹攰攰㉦ㅡ㡡〴戰㥦て〶愳㐶㈲换㘳ㄶ挳㠸㘶挳摡扥㌶㌴ㄳ捥〵㡣㉣扥㠵昹晤㥡㑥㠶㔲攱㜴㈸ㅥ㌲昰晤㠰戵㠱攳㐵晦㔹㔶㜸㝤㍦昸攸㘳㈱晣㘷㉢㔵捦戱摦㌹㑡㘵愳挴㜹㔴攱㈳ㅥ㜱戲㌹㤹㔱敡㈰㝣㝥摥挴㤷ぢ挲㠳㍤搷〱愰晦〲㘵散㈶㤱㡢㈸ㅡ㈹㘶挳㔵㕣挸戰㙣捤㘱ぢ㌳昲㜳㌱戴㤲捤扢㥤㙣摡㘳昳㑥㑦㌶㔷慡㝥づ㐰㈸戰昹ㅢ戴㈵㥢昳搱㌶搹っ挷㤲搱㘸㉡ㄸ㡦㘶㜰挸㤲捥攰攰㌹㘰挴愲搹㜸㉣㤰ぢ〷㐲愹愸㔶㙦㐳愳戹㐴㈶㠷攳㤵ㄸ㡥㘷㈲㘱㝣㌱㘷〳㠹㔰㈲ㄹ挹㈴搳戱〰づ〴晤㤷㔸攱昵〵昰搱ㄷ㐲昸㉦㔵慡〳愹㍡㠸慡换㤴㡡〰〹ㄵ㔷㔲㠵㡦戸挱挹收愱戴ㅦ〶攱昳昳慥㝥搱戱㜹㤵㌲昲攷㉣昲戹摤㝡㠶慥摤攴敥ㅡ㠶愵摥㠰捡㘶昳㍡㘸㈵㥢㤷㍢搹戴挷收愵㥥㙣慥㔶晤㌴㈱ㄴ搸㕣㠳戶㘴昳㈸戴㑤㌶㌳㤹ㄸ㑥散攳㐶㌸㥢捤㐴㌰㑥㌱㌶戱戱愷㜰㙣ㄷ捦㘴ㄲ昱戰戶搸㠶攲㉢㌷㤳㡢挶㜱〴ㄸ㡣㐷㠲摣㈹愴㌳㐶㌸ㄴ㌷搲㌸ㄴ㡣愴つ㍦㉢〲攴㌶摣っㅦ扤〵挲㝦㠳㔲昵㝣扦戲㉣㈰ㅦ㈵㙥愶ちㅦ㜱㥥㤳捤づ㐶改㠴昰昹㙦㠱㔱戲改㜵㕥㜲慢㙤㈴㙢㑢㈸㡥愳㙢㌷搹扣㥤㘱愹㍡ㅥ㉡㥢捤㍢愱㤵㙣㥥散挹收㠹㥥㙣摥愵晡㌹〹愱挰收摤㘸㑢㌶㑦㐶摢㘴㌳㤸〸㈶㌲挱㐸㈴㠲㝤㘵㈴ㄶ㑣㈶挲愹㔰㌲ㄴ捡㘲ㄸ㐶ㄳ挱㐰㐸㍢挵㠶挶搳㠱戴㤱づ〷ㄳ〹挰㐳〹㈳㥤㡢㐷愰挹㘰㐳捦ㄹ挱㑣挰扦搶ち慦㥦ちㅦ晤㌴〸晦㍡愵敡㘱㜳扤㔲搹㈸㜱ㅦ㔵昸㠸㈵㑥㌶捦㘱㤴㜳㈱㝣晥晢㘱㉣捡收〳捡挸㈷㤱挸㘷戱敢ㄷ搱戵㥢㙣㍥挴戰搴慦㠴捡㘶昳ㄱ㘸㈵㥢㐷㜹戲搹攸挹收愳慡㥦换㄰ち㙣晥づ㙤挹收攵㘸㥢㙣愶㈳攱㔰㌲ㅣて㘶戱晦㡢㘴㔳昱㜴㍡㡤㤷㘰㘴〳㌸慣㡥㘷〳戱㤰㜶㠵つ攵㤱㑣㌲㥢㐹挶㜲搱㘸挴挸㠴㤲㤹㐴㉥ㄳ挶㝥㌶ㅢ㡣〶愳㠱㤸晦㌱㉢扣㝥㈵㝣昴㔵㄰晥挷㤵慡㠷捤つ㑡㐵㠰㠴㡡摦㔳㠵㡦㌸挲挹收㙡摡搷㐰昸晣㉣㈲㈸捡收㔳捡㜸ち㔹㍢㤵攲ㄶ扡㜶㤳捤愷㘱㤴㙣摥〶㤵捤收戳搰㑡㌶攷㍢搹戴昷㥢晢㝢戲戹ㄱ㑥㌲㠹扢㄰ち㙣㍥㠷戶㘴昳㙥戴㑤㌶愳㠱㐸㉣㤴つ攷㡣㔴搲㠸攰㑡㕤㌲㠳㘱㘹愴㜲㌸搱㡢愴ㄲ搱㠴戶戶〷㡡ぢ㜸㌹挳挸昰㈰㍢ㄲ挷改㜳㌴ㄴ挵づ㌷ㄶ㠸㠴っ㡣搷㤰㥦〵〸㜲ㅢ㕥〷ㅦ㝤㍤㠴晦㑦㑡搵㜳㕥昲㘷愵戲㔱攲㐵慡昰ㄱ㔳㥤㙣㍥挸㈸て㐱昸晣㉦挱㈸ㄷ挴敢㍢晤慦捡㜸㌶㠹㍣㠷㘲〳㕤扢挹收㉢っ㑢搵㤳㔰搹㙣扥ち慤㘴㜳㡣㤳㑤㝢扦㤹昰㘴昳㌵搵捦ㅦㄱち㙣晥ㅤ㙤挹收搳㘸㥢㙣㘶搳㐶㉣ㄲ挵㌱ㄲ昶㥤㤱㜸㈶㠴敦敡㑣挲㠸㠷戱㑢㡣㠴㈳愱愸昶㡣つ㑤㈷攲昱㕣㌸ㄵ㑢㠴挲搱㐸㈶㈱㑦戳〳愱㘸㈲ㄷ㐳㡣㘴㌲收㘷㤵㠲㘴昳㔹昸攸ㅢ㈱晣晦㔰慡㥥戱昹㠶㔲搹㈸昱㌶㔵昸㠸㕡㈷㥢㉦㌰捡㡢㄰㍥㝦㌷㡣㐵挷收㍢捡挸㠷慤挸户〹攸慦搱戵㥢㙣扥挷戰搴扦づ㤵捤收〷搰㑡㌶㠷㝢戲㔹敤挹收㍦㔵㍦㙦㈱ㄴ搸晣ㄷ摡㤲捤户搱戶戶昴㜸ㄴ㝢挰㜴㌶㤸㑣挷㈳㘱〳㔷㜱㜰戶㠱慦㥦㕣㉣㥥捣收戲㈱慤摢㠶愶昰㤵ㄳ㡥〵㜰ㄱ㉤ㄹ挲㑥㈱㠲㑢㘵愱㐰㈴㤸㑡挴㌳挱㜴㌸㄰昰㝦㘸㠵搷摦㠱㡦晥㉥㠴晦㈳愵敡㘱昳㘳愵戲㔱攲㌳慡昰ㄱ摢㍡搹晣㤰㔱㍥㠲昰昹㍦㠷戱㈸㥢㕦㈸㈳㥦摣㈲摦㥢愰㝦㐹搷㙥戲昹㙦㠶愵晥㉢愸㙣㌶扦㠶㔶戲改昳㘴戳搲㤳捤㙦㔴㍦摦㈱ㄴ搸晣ㄶ㙤挹收昷㘸㥢㙣㠶㜳愰㌱ㅡつ挷攳ㄸ㡣戱㐸㈲ㅤ㡤攵㌲㤱㈴㑥昹ㄲ㌸㉡㑦㘴戴ㅦㅣ搰㑣㈸㠶㔷〶攱㉦㠴㈳愴㕣㌲ㅡ挸ㅡ㠱㑣㍣ㄵ〸攱昸ㄴ㔷㈰扥戳挲敢㍦挲㐷晦〹挲晦扤㔲㥤づ㌲捣㙢㡤㍦㈸ㄵ〱ㄲ㉡㝥愶ちㅦ昱昳㜷收㔹ㅥ收昱敢㌶搴㑢敢攵㄰㍥晦㈶㈸㡡戲㐹㡢㌴㕥㑤慦㙢㈸晡搳戵ㅢ㜳愲ㄴㄶ挹收㐰愸㙣㌶换愱㤵㙣㝥㠱づ㍤捥昲愰㉤㍣换慢㔰晤っ㐲㈸戰愹愱㉤搹摣ㅡ㙤㤳㑤㝣㡤ㄸ〹ㅣ㕣㘶昸㥤ㅥ㡥愵㔲昱㈸扥愵㔳昱㐸㉡ㄵ捥愵㠳㐱㙤戰つ挵昷㤲ㄱち㠵㔲㌱摣㈹㠹挴㌲挹愴㠱㉢㡦攱㙣㍣ㄴ捤愶愲改㐴搶摦捦ち慦て㠱㡦扥つ㠴扦㔲愹㝡搸㘴㘵㠴摣ㅦ㄰㈰愱㘲〰㔵㘴昳㍤㈷㥢㐳㘹摦〹挲攷ㅦ〸〰晥摣〷敥收㤵㕢㔶㐵㐸攳つ㐴昰㜹㌰晡㙥㜴㤵㙣捡㙡〷慡㙡愰戲搹㘴戵㠳㘴昳㔵㈷㥢昶户搰㉢㥥㙣づ㔶晤散㠹㔰㘰㜳〸摡㤲捤扤搰㌶搹っ㈴㠳〱㡥慥㜸㈸㠰㉤ㅤ挳㉥㤸っ挵㘳愱っ㙥ㅦ㐵㜱㜰ㅥ搴㐶搹搰㜴㈲㥡㠹攲攲㙥㈰ㅢ㠸㐴戲攱㐸㈲㤷挴攵㥦愴ㄱ挵㜱㘷㌴㤸挹昹户戱挲敢愳攱愳敦つ攱摦㔶愹㝡捥㉣户㔳㉡ㅢ㈵㜶愴㡡㙣㍥攷㘴㌳捣㈸ㄱ〸㥦㝦㈸〰昸昳扥㍡戶㤳㌲昲〱㌵昲挵ㅤ晡扥㜴㤵㙣敥〲愳ㅣ㥢㘳愱戲搹慣㠶㔶戲昹戸㤳㑤晢㕢攸㜷㥥㙣戲㌰〲㝦戸ぢ㡤㔰㘰㜳㌸ㅡ㤲捤㐹㘸㥢㙣㐶㜰搳㉤㡥㔷㠳〵㜳㐶㈶ㄲ㐸挴㔲㤹㔴㈲ㄹ捣ㄸ昱㔸㉣ㅡ㡢㠵㠳摡攴ㅥ㘸㈰㤷捣攴㤲㌸㤸挲ㄱ㔲〸㔷㜳㡣㜰㈶㠵㔱㥡㑢㈷㜰挰㤴捤晡㜷戳挲敢㜵昰搱愷㐰昸㐷㈸㔵捦㝥戳㐶愹㙣㤴ㄸ㐹ㄵ搹扣挷挹收㉣㐶㤹つ攱昳戳㡥〲㝦摥㘳㤳昵ㄵ搲戸㡥㠸昵ㄴ昵㜴㤵㙣㡥㠶㐵戲戹㄰㉡㥢㑤搶㑤㐸㌶㙦昶㘴昳㈶㑦㌶昷㔱晤ㅣ㡣㔰㘰㤳㤵ㄲ㤲捤㐳搰㌶搹捣收ㄲ〱㥥㌲挶㐳〹散㉥㐳搱㘴㌸ㄲ挵ㄱ㝡捡〸〶っ㝣搷挴戴㐳㙤㈸づ搸㔳㜸捣㝤㌴ㄶ挲愹㑦㍣㤵㑢攰㉡㘳〰㌷㘸搲㠹㕣㍣㠱ㄳ㝤㍦㙢㌰攴㌶㝣ㄸ㝣昴挳㈱晣㉣扤㤰慡ㅥ㌶挳㑡㘵愳㐴㡣㉡戲㜹㤵㤳捤っ愳㘴㈱㝣晥㌸〰昸昳㘶㤳㐵ㄸ搲挸㐷攷挸㤷戱攸㡢改㉡搹ㅣ〳㡢㘴戳〵㉡㥢捤晤愰㤵㙣㕥攸㘴搳摥搲㉦昰㘴㜳慣敡攷ㄸ㠴〲㥢攳搰㤶㙣戶愳㙤戲㠹㕢㕣戱㜰ㄸ㐷㥤㌸㔴㡡愴㤲愱㌴敦扢攰摡㘳ち㤷挵㔳戸㍡慢㜵搸搰㑣ㄲ㔷㈰㜳㍣〷㡤攱㙡㌹昸ぢ愴㜲攱㙣㉥ㄳ捦㘱㘸攲㈸挹捦㐲つ㐹㕤㈷㝣昴㉥〸晦〴愵敡搹搲㔹慤㤱㡦ㄲ㜵㔴㤱捤搳㥤㙣ㅥ挷㈸扦㠴昰昹愷〰㠰㍦敦㉤㝤慡㌲㍥㑥挴〶㡡㔳攸㉡搹㥣づ愳㘴昳㌴愸㙣㌶㔹㠱㈱搹㍣搶挹愶扤愵㉦昳㘴㜳㤶敡攷㉣㠴〲㥢戳搱㤶㙣㥥㡤戶挹㘶㉣㤶㑤㠵㤳戸ち㤷攰㌵愴㔰㍡ㄵ㑥㐴搲扣慣㡤ㄳ昵㘰㈸ㄳ搴捥戱愱㔹㥥㉡挵㌳改㕣挲挰㌷㍥㑥㌳挳ㄱ摥愸挹挵㐳ㅣ愷㔹挳㍦挷ち慦㥦ぢㅦ㝤〵㠴㥦㐵ㅣ㤲扡㥥㙦愱㜹㑡㘵愳〴㙢㌶㈴㥢慤㑥㌶㉦㘲㤴㡢㈱㝣晥㝡〰昰攷㍤㌶ㄷ㈸㈳ㅦ敡㈳摦愱愳㕦㐱㔷戲改㕦愸㡣慢愰ㅡ㔸㔶挱〲㠵㝤㕤㜷昲扤ㅦ改㌱捡晤晥㤵㈹㜸㥦ち㉢ㄳ昱戶㌷㘳戹昹〴㠰昲搲㌱晦㔹㉣搶ち昰〱㈰晣㔴愴戱搴晦㐵ㅣ㡥㤱㥥ㅡ㄰㐶摣ㄵㅦ晤㙡㉣㜰挵㘱㔸摣㠰㔷㡡扤扤戰ㄳ㡥㈵摢戴捣攸㐰㈹〱㕥晣扡愰㙤愲晤搶搰㐱慡挴㘰㤴㝡㉤㐸㑤㡦㘶㘲扡〳て㡦改㌴㤴摢扣㜶摢て慦搹㐰㍤〹っ愳昸ㄲ㤱㙤㝡㕡㡥㈷㈸っ敤搱捥㘸敤挰ぢ㙦㡣慣㡡搸㠱㕦搳㤷㤷㤶〹捦㠷㥡㔸敦〷攵㈳ㄳㄸつ慦扣㤹㤱㈵〱㐳㍤㥥ㅦ㌱愹愹㔳㍥㝦㘵㈷搸㠵㝥〸挸搱慥挵搲㙡㘳㐷捣ㅥ㤱㠸㔵ㅣ㠱ㄵ戱搹㝤攴搳捥ㅥ㌹㌶㝣晡㙡〴ㄴ㠷㈳㌴戹ㄷ晡愱散攴㝡戳㤳戹攸㐴ㅣ㠲㑥搸ㄱ昶ㅥ㐰摦㐸㌴㑦㙤愹㘲〰挱摡ㄵ㘵慦捡愰㠱㐳㕦㍣〰㈲㙦晡㙣扣搵㥣㘰晥㕦㘹晤敦㥦㔰㤵㔵ㅥ㠷㡢㘱ㄷ㑥慣㜸昳㠴慢㍦扦㜹摦㥡㔵㜷㙣戲晥㍦挱昴㜸㜳晣攵㤷㜱扡㝦扣㔸っ㡦ㅡ㘸昵户㈸摥愶㤰㍢愲㠵挸攸㔵㍣㘲愲攰㉤ㄴぢ㉣㠳晢㉤ㄴ晥ㄶ㐴挲ㅦ㙥㉦㈳摦㠱㘵㠲ㄵㅤ摣攰挴㝣㜸㜰㤴㤳㈵晤づㄸ慢㍡愰摥戲〵敢㔴ㅥ扤㉦ㄸ㝡㤰搳㘷攳挵㜱昰昰㕡戰㌹挵ㄶ㙣戶㘵㜰扦㕤挲㝦㍣㈲攱て挷ㄱ收㠲戱ㅥ㐳㉥搸㑣攷㠲摤ぢ愳㌸ㄵ㈶㜳捤戳㐸㐳扢ㅦ扡㡡戱㈳敡㐶㈴挴㔴㘰搵㡡昵改てㄲ㝣㥡つ㍥㠵攰㠷愱挳㔸㥣㍥㈲ㄶㄳ㤳㉣戴㌹愸ㅥ㈵㥡晢㔰㝢㤸戰ㄶ㐳㐵慢㍡〷㡤㉤㘳昳㕣攵㔱㡣捤㡥㜷搳ㄷ晢㠷㥥㌸晥戱挳愶っ晢收昷〷㡤ㄷㄷ挱挳㡢捤戱ㄶ㘹〵挳㘴㍦换攰㝥㔵㠵㝦㈵㈲攱て㔷㔴戰㔴ㄸ㈶㤷愱㈱搹ㅣ〳て㝢㤸晣㠱㡢㝣㈵㑣㈶㥢㤷㘳㑥晢愳㐹搰㌴㙥㐷戱㍣㠲㥥㈱㝡㤵㡤扥㠲攸㡤㈶㕡㙥㜵㈱ぢ㙤㙥㜵捦挳㔲戵ㅡ㤸㉤㈳㙤㡤昲㈸㐶㥡㌹昴ㅣ摢搶㉤昰昰㈲㙤㙦㡢㥢〲搲㐶㕢〶昷㝢㉤晣户㈱ㄲ晥昰搸㌸攴づ搲㔸㜶㈱㐹摢ぢㅥ㌶㘹㉦㤳㠶㜵㌰㤹愴戱ㄶ㐳晢㥢㐹挳攴ㄱ搱㠴搸摤愲㠱换㡤户敢㄰扤摥㐶慦㈵晡㜵ㄳ㕤㐷昴㜰ぢ㉤ㅦ晢愳扦㐱㌴㙢㉤㌸散ㄸ㐰摣㙢㌵㘸慦㝡㄰つ捥〰攵㥣㡡敦慡㑣搴㤰〹收晦摢㑦愸㝡㐸㐵攸㥤㕥ㄵ晤㌳㙢ㄷ㌶㙡㐲㑥㑥挳㈷㠸つ㠸攰㐵昷捥挸搸㜳㔷戶㤳㘵㜰扦㐵挳晦㈴㈲攱てㄷ㝡戰㍣愰㥢㜵ㄹ㤲敥ㅤ攱㘱搳晤㍥㈹㜹ㄶ㈶㤳㙥ㄶ㙢㘸晦㠴づㅢ昱㑣㡥搱㙤〱㔶㕢慣㑦晦㤰攸㡤㌶晡ㄹ愲㍦㌶搱㜲㡣㙥㙤愱捤㌱晡㈹㉣㔵㉦〰㐳慡㌱敦㥣㡡㤳㕡昵愲昲攸㥤㐴挷ㄸ㝤つㅥ㕥愴つ戴戸㈹ㄸ愳〳㉣㠳晢㤵ㅢ晥搷ㄱ〹㝦戸ㅣ㠵㝣㐱ㅡ换㉦㈴㘹㍥㜸搸愴㝤〳愳㜸〷㈶㤳㌴搶㘴㘸摦㐱〷搲敡㐶挴ㄲ㐲戳㘸㌰昷㝣㍦㄰晤慥㡤敥㈶晡㈷㠵づ㐶㐵愹㠵㌶㐹摢㐴㌴捦㠳ㄴ敢㠲戵ㄷ昶㝥昲㐳㌴戶㡣捥㡦㤴㐷㌱㍡㍦㙦散㍥㜳晤户晦ㅥ㘷晥晦捥㌸昱㈵㍣扣攸晣改摢㈲㘳昰㐷换攰㝥㠱㠷晦㉢㐴挲㕦㠹㕥㠱敤ち㜴㝥㠷㠶愴昳㝢㜸搸㜴昶㠳㔱晣〸㤳㐹攷昷㤸搳㜴攸㈴㥤昱㤸昸ㅡ㘰ㄲ挰㙤搳愷昷㈷晡㈷ㅢ晤〳搱〳㑤昴攴ㄱ㐰㝦㘱愱挹㤲㑦慦㈲晡㘷㘰ㄸ㠰㉡挱攲ぢㄵ慤慡っ㉡㠶〵改捥愹昸攸㌴㔱㡥㑤扥㕣㐵㈸㐶慦㌳㉥㥥㘰㌶㝥挳㔷㈳て㍢晦昱㐱ㄳ㜶㍤敤挳〳敥扢㙡慦〹愲㍦㈲搴〰攵㍥㝡昹搸㘲戵㘰昴㝥㘴ㄹ摣慦ぢ昱て㐴㈴㉣ㅤ慥㥦㘱㤹㐰㌷ぢ㌴㈴摤晦㠲㠷㑤昷㜶㌰㔶つ㠶〹㝦㥢扦攰㔵㐳㤴挷收㉥愸ㄸち㡦ㅡ㡦〵㝢户搸㠲扤㘳ㄹ摣慦〱昱敦㡣㐸㜲挱㜶㌶ㄷ㙣ㄸ摡㜲挱摥㜶㉥搸慥㌰㡡ㄱ㌰㤹攳㠸㐵ㅢ摡㌰攸攴㌸ち挶挴㍦〰㔶ㅢ㤲㑦摦㡤攸ㅡㅢ扤ㅢ搱㌵㈶㝡搶㠸㜸㐰扣㙡愱捤㡤㜸て愲㜹㐲捤〰㔴〹ㄶ㘷愸㘸㔵愳搰挰摦ㄶ搰㌹㕡㜹ㄴ愳搳㍣扡晤攳昸攳㠶摣㍥敤慤㘳㉦ㅥ㉦挲昰愸昱愰昳㈵㡢戵㠲㜱昲愲㘵㜰扦㔴挴ㅦ㐵㈴㐹攷摥㔸㉡㡣ㄳㄶ㘸㐸㍡晦〲て㝢㥣散挳㐵摥て㈶㤳㑥㔶㙤㘸㐱㤳㈰散攵㘲攲戹㍣㠲挲㐴㡦戵搱晢ㄲㅤ㠵捥㍡㜴㝣摡〲㥢㍢戹㌸っ㔵㤳〱挱摦ㄶ㜰㔶愷㍣㡡㜱㔶㜰挸㌷ㅢㅥ㌵ㅥ㥣㍤㘹㔱㔳挰搹ㄳ㤶挱晤ㅥㄲ晦ㅣ㐴㤲㥣㡤㐵敥攰㡣㘵ㄸ㤲戳挷攱㘱㜳㌶㥥㉣㉣㠰挹攴㡣戵ㄹ摡㐴攸㌰〴昱〵㤹ㄴ㡦攴搱㌰㤹攸㠵㌶扡㥥攸㈹㈶ㅡ㕦扥㐹昱㠰㠵㌶㠷攰㌴愲㔹㝢㘱て㐱搶㘰搸㐳昰㔰㌴昰户〵㜴ㅥ愶㍣㡡搱ㄹ㤶搳㠶㥥㈱㤸㠱㐷㡤〷㥤敢㉤搶ち攸㕣㘷ㄹ摣慦㌳昱ㅢ㠸㈴改㥣㠳愵〲㥤慣挳㤰㜴摥つて㥢捥㜹㕣攴㘶㤸㑣㍡㔹㥣愱ㅤ㘰ㄲ㌴㠳㕦戴户攷ㄱ㔴㑦㜴㡢㡤㕥㑣昴㐲ㄳ㕤㌷〲㕦戴㌷㕢㘸㜳っㅥ〴㑢㔵〷㌰昸摢〲搲㍡㤵㐷㌱搲ち扥㑥㡦㠳㐷㡤〷㘹搷㕢摣ㄴ㤰戶挶㌲戸㕦㠱攲㍦ㅥ㤱㈴㘹㠷㈳㜷㤰㜶ㄲ摡㤲戴敢攰㘱㤳搶㐰ㅡ㑥㠵挹㈴㡤㌵ㄸ㕡捡愴㘱づ㐹扢捡愲挱ㅣ㔵ㄹ愲㑦戳搱愷㄰㙤㤸㘸㐹摡攵ㄶ摡㈴㙤ㄱ㉣㔵攷〰㠳扦㉤㈰敤㕣攵戱搹愴㕤〴㡦ㅡて搲㔶㕡摣ㄴ㤰㜶戱㘵㜰扦㌶挵扦ㄲ㤱㈴㘹㉤挸ㅤ愴戱慡㐲㤲㜶㈱㍣㙣搲摡㐸挳㤵㌰㤹愴戱搴㐲㍢挶㐱挳㜹㜹㌴㜴㄰扤捡㐶㕦㐱㜴㤷㠹㥥㐹㡡捦戶搰㈶挵㑢㘱愹㕡つっ晥戶㠰戴㌵捡㘳戳㐹扢〵ㅥ㌵ㅥ愴㥤㘶㜱㔳㐰摡愹㤶挱晤慡ㄵ晦㙤㠸㈴㐹㍢ㅥ戹㠳㌴ㄶ㑦㐸搲㑥㠶㠷㑤摡〹愴㘱ㅤ㑣㈶㘹慣愸搰㑥㌲㘹㤸挳㤳㠷㕦攵搱㜰ち搱敢㙤昴㕡愲㑦㌳搱昲攴攱㔸ぢ㙤㡥戴㌳㘰愹㝡㄰ㄸ晣㙤〱㘹て㈹㡦㘲愴㈱ㅡ㈶挷挹挳〶㜸搴㐰攵㍥晣敡戲戸㈹㈰慤搳㌲戸㕦捤攲㝦ㄲ㤱㈴㘹㉢㤰㍢㐸㘳㡤㠴㈴慤ㅤㅥ㌶㘹攷㤳㠶㘷㘱㌲㐹㘳攱㠴昶㙢㤳㠶㘹ㅣ㍢慤ㄶつ收搸戹㠸攸㡤㌶晡ㄹ愲㔷㥡㘸戹㜹ㅥ㘵愱㑤搲㉥㠱愵敡〵㘰昰户〵愴扤愸㍣㡡㤱㔶戰㑦㝢つㅥ㌵ㅥ愴ㄹㄶ㌷〵愴㘵㉤㠳晢㜵㉥晥搷ㄱ㐹㤲戶ち戹㠳戴户搰㤶愴愵攱㘱㤳㜶㌵㘹㜸〷㈶㤳㌴搶㐷㘸搷㥡㌴㑣㈵㘹㐷㔸㌴㤸愴慤㈶晡㕤ㅢ摤㑤昴昵㈶㕡㤲㜶㠸㠵㌶㐹扢ㄱ㤶慡て㠱挱摦ㄶ㤰昶㤱昲搸㙣搲扥㠴㐷㡤〷㘹ぢ㉤㙥ち㐸㕢㘰ㄹ摣慦㠰昱㝦㠵㐸㤲戴摢㤰㍢㐸㘳挵㠳㈴㙤㍥㍣㙣搲敥㈰つ㍦挲㘴㤲挶㌲〸敤㉥攸慣㐳戲戹㜹㉣慣㈵昸㈷ㅢ晣〳挱敢愱挳㤱ぢ扥㌵㘲㘲愶㠵㌶ㄹ扥ㄷ㤶慡㌲㥣㌵〱戶〵㥣戱扥㐱㝡ㄴ攳慣攰〰慥㍦㍣㙡㍣㌸㥢㘲㔱㔳挰㔹㥤㘵㜰扦㌵挶㍦㄰㤱㈴㘷て㈳㜷㜰挶扡〶挹搹㈴㜸搸㥣㍤㑡ㅡ㔸㠳㘰㜲挶㘲〷敤㌱攸㉣捥挶㔹㉣㤸㈳㘷〳挱摢搸攰挱〴㍦〹ㅤ㌸挳愸㡣㠹㌱ㄶ摡攴散て戰㔴つ〵㘶换㌸㘳ㄵ挳㤶㜱戶ㅢ㍣扣㌸㡢㕡搴ㄴ㜰ㄶ戱っ敥ㄷ捤昸㙢㄰㐹㜲戶ㄱ戹㠳㌳㔶㉦㐸捥㐲昰戰㌹㝢㥥㌴戰㠶挰攴㡣㈵つ摡㥦㑤ㅡ收昰㑣慡㌶㡦㠶ㄷ㠸摥摢㐶㡦㈲晡㈵ㄳ㡤㡤㌳㈶昶戲搰㈶挵㉦挳㔲ㄵ〶㘶换㐸㘳戱㐲慦愴ㄵ㥣㕤敤ぢて㉦搲㙡㉣㙥ち㐸ㅢ㘱ㄹ摣㉦愷昱㡦㐵㈴㐹摡敢挸ㅤ愴戱㐸㐱㤲㌶ㅣㅥ㌶㘹㙦㤰〶㤶ち㤸愴戱㜲㐱㝢换愴㘱㌶昷㘸扢㔸㌴㤸㘳愷㥢攸㈹㌶㝡㌲搱敦㥡㘸戹㐷摢搱㐲㥢愴扤て㑢搵㉣㘰戶㡣㌴搶㈴昴㑡㕡挱搷㐰㍤㍣扣㐸摢挶攲愶㠰戴㈱㤶挱晤㐲ㅢ晦㐲㐴㤲愴㝤㡣摣㐱ㅡ㙢ㄱ㈴㘹㕢挳挳㈶敤㔳搲挰㡡〰㤳㌴ㄶ㈸㘸㥦㥢㌴㑣㈱㘹㕢㔹㌴㤸愴㝤㐹昴攱㌶晡㔰愲扦㌲搱㤲㌴㥦㠵㌶㐹晢〶㤶慡っ㌰㕢㐶ㅡ㑢て戶㡣戴挵昰昰㈲慤挲攲愶㠰戴㜲换攰㝥〹㡥扦〵㤱㈴㘹㍦㈱㜷㤰挶㤲〳㐹㕡㈹㍣㙣搲㌶㤱〶㤶〷㤸愴戱づ㐱ㄳ昸㘵ㄱ昶㔲戳戹㜹晥晣㡤昳ㄲ㙦ㄹ㉣愲换㐶㜷㄰㕤㘱愲攵收昹扤㠵㌶㐹敢〷㑢搵㜱挰㙣ㄹ㘹慣㌰攸㤵戴㠲捤昳ㄴ㜸㜸㤱昶ㄵ搲昱扣㉥晥㙦换攰㝥㜱㡥晦㌴㐴㤲愴つ㐴敥㈰㡤㤵〵㤲戴㉦攰㘱㤳㔶㐵ㅡ㜸㝦摦㈴㡤攵〶摡㈰㤳〶㡣戴㤸昸挴愲挱ㅣ㘹㠳㠹㕥㘱愳捦㈱㝡ㅢ攸慣㙦㡤㝦㔹㘰㤳戳敤㘰愸扡〸㤰㉤攳㡣㜵〴扤㜲㔶昰摤㜹〵㍣扣㌸㝢搷愲愶㘰愰扤㘳ㄹち摥戵戳ち㤱晡㝡搷づ㥦捥㘰㜴挸昷挱㔴攱ぢ扢㈲挷ㅦ收昷捦㤹㙡㔶ぢ攰㠹ㄲ㑤捤捤昲㘱っ〳昰㙡っ㍣摥扡㝤㌶摥〰㠳ㄷ㘲搴㌷戵㔸扦昳挷㥢㘱昸愶〱昵昲〵㕤戶攸慣攵收戵攳㙤っ晤㜲㌳㍡昰收㥥㙣㘵换晥愹捥㑥愳扤昵晦挲㝢㌳昰㜸っ㍥㑥㄰㤳昹挶っ捦㈷㔳昰㤱ㄳ㥥㜷收㈵㘳戵㍤㝣捣挶㍢㕤㔸〲㔱捡㌷㙡晣㘷㉦昱搱㜶挶㄰㔳㡦ㄳ捤㍡摥ㄱ㔳㉥摥挶㉡㌶㡢㍤㑦㉣搹挴㤴㜹搳㕦摦ㄵ㜸慤ㅡ愲って㔶㤰㈵㍢㄰㍥㝤ㄸ㌴昲〹㈵㔲㤴㔴戰㈰挳扤㜰㝣㔶〸㥦攸㔶㔲戱戴㈹摢搹愸㌵ㅡ㑤㡢ㅡ㍢昱㑣㤰晥㕣㘲㌵㤵慦㠶㙢㙦昵っ摣㌴晡戵㌴愴摡摢㔳换㉢㕢ㅡ㥡㡤搶㐵㥤㡤㤵つ㑢㔰扥㠱㜷摢㘰て㔶㔹㔹愹敦㠶㝣搸ㄵ㍦㠲㜵〷㡣慡㡦戰戴散㑢摣〶つ㐷慢㔶〳慤晤㑣攴㝣づ㕥昵攴㘰て㌸㘸㈳㈱昲㌹搸ㄳㅡ〷〷㠲昷晥挹㠳㥡挴㝡搵攳㈸㈰扤㐹㝦搱戳挳扤ㄹ㤹ㅤ昶㄰扥㡦慢㌳摥㡦捦敢散㐱㈸攴㐲〷㠱㌴挷ㅣ摣ㅦ㔵摡㤰愵㤵〴㍤㘹㈵愶㜳㌴㤴㡢㘷㍤㤳㠸戲㐷慥昹㥥㈴攲㔴昱戹㌴收㕡ㄷ扣㡤㥤㤷挴㌳慡扢㈴㤰昶晡攰ㅤ㘹㤹摡ㄸ㑢㑢㠶挴㑢㔶ㄲ摡扥搰㥡て〲捦㕦ㄹ㑦㜸愶㌵ㄶ㘸㙤ㅣ㐴晥捡ㄸて㡤㌳㌵摥㉣捥㑢敤㌵㤵挴㐴㈰敤搴摥㔰摡㐹㑥敤扢㔶㙡ㄶ㍦て㜹㈶㌲㠵㍤收昳㌳捤㤵〴㙦愱收㈵昱愱敡㙥㠶戳㍢摥つ㤵晣捣戴戴㤲㥦慦慣㈴戴㔹搰㝡㡦㥥㜵㥥㠹捤㘱ㄶ昹愳㘷ㅥ㔵㡥ㄵ挷摢㤴㜹㠹晤愰㔲㌸挰㑡㐱㡥㤳㑤㑡㍢摦搲捡挴㉡戰捤挹つ愹ㅥ㕡慦ㄵ㜷慢㘷㕡ぢ㤹〳㔷㕣捦㜸㍡㠸㉡㐷㕡晤㄰㌹㉦㉤摥搱㤳捣ㅣっ愴扤搲慡㤴昶㄰愷㜶ㅢ㤵搶愱搰ㄶ搹扥搷㜸㘶㜶㌸ㅣ戴㈳㈰昲㠷㔴〳㌴捥散戶㜳㘷户戳敡㌱〵愴昷ㅡ扡捡戳挳っ㈳攷てㅤ挳搵搹慥敥捥㜶㠳㐲㔲戱〸㐸㔲挱㐹散愱戴㡤㤶㔶慥户扤慤挴㜴敥㜸捡挵㙦㍣㤳㔸捣ㅥ昳㠷㐹ぢ㔵㡥昵戱㡦㍢㠹戰敡慥捤搹㕤㕣㘹㡦戶戴㌲戵戱㔶ㄲ摡㌱搰㝡戳㜳㥥㘷㘲ㅤ捣㈲㥦㥤㉥慡ㅣ㠹㡤㜷㈷㌶㔹愵戰搴㤹挲㌴愵㕤㘶㘹㈵㍢㜳慣挴㜴㙥㔸攵攲㜴捦㈴㡥㘳㡦昹散ㅣ㑦㤵㈳㠹㜹敥㈴敡㔵㜷㈷㌸扢㍢㐸㘹㑦戴戴㤲㥤挳昳㤳昸㤵㘷ㄲ愷ㄴ㈶㜱㥡㉢㠹〶㜷ㄲㄹ搵摤ㄹ捥㈴ㄶ㈹敤㤹捥㈴㕡昲㤳㔸攲㤹挴㌹㠵㐹慣㜰㈵搱收㑥愲㐳㜵㜷扥戳扢愵㑡㝢㠱愵㤵慢攳㜸㤵㠴昹㘵搴敡㤹挴㐵散㌱㝦㑣慣㜴㈵㜱㠲㍢㠹㔳㔴㜷㤷㌸扢㍢㐳㘹㉦戵戴㜲㜵慣㔰㐹㤸㘳㈲攷㤹挴ㄵ散㌱㝦㑣慣㜲㈵㜱扥㍢㠹㡢㔴㜷㔷㍢㤳戸㐴㘹慦㜱㈶戱㉡㍦㠹㈳㍣㤳㔸㕤㤸挴昵慥㈴慥㜶㈷戱㕡㜵㜷愳㌳㠹ㅢ㤵昶㈶㘷ㄲ户愹㈴㐶㐱㕢㉥づ昴㑣攲ㄶ昶㤸捦挴㙤㔴㌹戶㡥㍢摣㐹慣㔵摤摤攱散敥㕥愵扤搳搲捡㌱昱㜰㝥ㄲ㜳㍤㤳㔸㕢㤸挴㝡㔷ㄲ㡦扡㤳搸愰扡扢搷㤹挴ㅦ㤴昶㍥㘷ㄲㅢ㔵ㄲ摣扤㤷㡢愹㥥㐹㍣挸ㅥ昳〷收挳㔴㌹㤸㜸摥㥤挴ぢ慡扢㐷㥤摤扤慣戴扦戳戴㜲㘰扥慥㤲㌰〷收㌸捦㈴㌶戰挷晣搵昱愴㉢㠹㌷摣㐹㜴慢敥晥攰㑣攲㝤愵㝤捡㤹挴挷昹㐹挴㍣㤳㜸愶㌰㠹㡤慥㈴㍥㜵㈷昱愵敡敥㜹㘷ㄲ摦㈸敤㥦㥣㐹晣愴㤲㌰㔷㐷慤㘷ㄲ㉦戰挷晣搵昱㤲㉢㠹㑤敥㈴捡〰㤰摦慣㉦㕢摤挹㈱搸㑦㘹㕦戱戴㜲㜵っ㐴㠳挷㍥搶㌷敢敥㥥㐹扣〶㤰㙢㜵扣㑥㤵㘳㑣㔴愱㥤㜷愴㌳ㄸち㤹挴ㅢ㤸㘱〲㌲㠹敤㤴昶㑤㑢换㈴㉡㜶㐵㘳戳㑦ㄸ㔹捡㍤ㄸ愷搶捤㐶㠶敦〲㥤㠴㌷㑡㡥㙡挶㠹摦㘶扣挰昳㉤昴㈳㠶㔱㈰㠶晥戶㌵挳㐶搵㙥㔶愳㤲㘷㘷㔵㍣捦愲ㅡ晦㘱㘶て晣挷ㄴ昵㙥慡㜹㤶㈴晤摦戱㘶搸㄰㝢愳㈱㌱敦㔲扢㡦挲扣攷挰㔴昱㐴挶㡥㕡挵ㄳㄸ搹㘲㡦㈲㡡㤶昴㝦㥦敡戸㘵搳㍦戰㘶〸慣攲㌹㠸敤㔱挵㜳て㍢㥡ㄸ㡢㤶昴晦㈷搵攳㉤㥢晥㉦㙢㐶晡㑦戴ㅡ收㌲昲〴挱㡥㈶愶愰㈵晤㍦愴㝡㥡㘵搳㍦戲㘶愴㍦㡦昱㙤㡦㉡ㅥ摢换ㄶ㔲㉢ㄱ㜳搰㤲晥ㅦ㔳㍤捦戲改㥦㔸㌳搲㥦㠷攲㍤晥㍣〴敦昱㕦㠸㤶昴晦㤴敡㠳㉣㥢晥㤹㌵㈳晤㜹捣摣攳捦㘳㘵扢㈵づ㐷㑢晡㝦㑥㜵㠳㘵搳扦戰㘶〸ㄴㄹ㠵昹㤲㕡㐳㘱晥敤挰㔴㉤戲ㅡ昸て㡣㌷慡㤶㕣㐷㡢搱㤲㝤㝣㐵㜵㡢㘵搳扦戶㘶㘴㡥㙤㔶挳攴昸㘸搵㘲㌴搱㠱㤶昴晦㠶敡㉥换愶㝦㙢捤㐸晦愵㔶〳晦愱晦㘵慡㈵晢攷㈱㥣昴晦㡥敡攳㉤㥢晥扤㌵㈳晤㑦戰ㅡ㘶晦㈷慡㤶散晦ㄴ戴愴晦て㔴㥦㘶搹昴ㅦ慤ㄹ改㝦㠶搵㌰晤捦㔴㉤改㝦づ㕡搲晦㈷慡㔷㔸㌶晤㘷㙢㐶晡㥦㙦㌵昰ㅦ昲扦㐰戵㘴晥ㄷ愱㈵晤㌷㔱扤搲戲改㜸戲戹㕣㤱搲晦ㄲ愷㐷搵愵慡㈵晢扦〲㉤改㉦攸戱㑡昹㤷㍡晤慦㔶ㅥ散戱敡ㅡ搵㤲晥慢㤵㝦ㄹ㍤慥㔷晥攵㑥晦ㅢ㤵㠷昴扦㐹戵愴晦㉤捡扦㠲ㅥ户㈹㝦捤改㝦㠷搳愳敡㑥搵㤲换扦㔶昹昷愳挷㝡攵㕦改昴扦㔷㜹戰挷慡晢㔴㑢晡㍦愸晣㜵㝡㍣慣晣㝤㑥晦㐷㥤ㅥ㔵扦㔳㉤㤹晦〶攵摦㥦ㅥ㑦㉡晦〱㑥晦㍦㈸て戹晣㑦愹㤶昴㝦㐶昹て愴挷㐶攵扦㤵搳晦㜹攵㈱晤晦愴㕡搲晦〵攵㕦㐵㡦㤷㤴扦摦改晦戲昲㤰晥慦愸㤶昴㝦㑤昹て愲挷敢捡㝦㙢愷晦ㅢ捡㐳晡扦愹㕡搲㕦敥晥㌱愷て㠶㠷㥡晣晣ㅡ㤰ㄷ挹㠷㐰㡢㡢攴摤㉡敥㌶㑥ㄴ㜷昶ㄲ戵慤㠹㝡搷ㄳ挵摤扤㐴㙤㙦愲摥㔷愸扣ㅥ㍦㔰愸ㅤ㑤㤴摣㘵㌳慦扣ㅥ戹敢㤶戱㜶㌲㔱ㅦ㝡挶攲づ㕡愲㜶㌱㔱ㅦ㉢㔴㕥㉣敥㠶㈵慡摡㐴㝤敡㠹晡㑣愱㠶㥢㈸戹㉢㉤挸㡢扢㔴ㄹ㙢㠴㠹晡㔲挵捡㕢㐶敥㔴㈵㙡㜷ㄳ昵㤵㐲攵攵挵㕤愷㐴㡤㌴㔱摦㈸㔴㕥慣㙦ㄵ㙡㉦ㄳ㈵㜷㝦〵㜹㜱㌷㈸㘳㡤㌶㔱㜲㈷㔷㠰攲捥㑥愲㙡㑤㤴摣㤵ㄵ愰戸㑢㤳愸㠰㠹摡㠴㌶㜷㑦昹㈳㠷㍢㉥㠹ち㤹㈸戹㕢㉡㠸挵摤㤳㐴㐵㑣㤴摣昹ㄴ愰戸ㄳ㤲愸㤸㠹㤲扢㤸〲ㄴ㜷㌵ㄲ㤵㌰㔱㜲㐷㔲㠰攲づ㐵愲挶㤸㈸戹扢㈰㉡㡦㔵敥㌶㈴㙡㍦ㄳ㈵㜷ち〵戱戸㜳㤰愸㜱㈶㑡㙥晡〵㈸敥〲㈴㙡㠲㠹㤲ㅢ㜸㐱㡦摣搰㈵㙡㤲㠹㤲㥢㜱㐱㉣㙥捥ㄲ㔵㈷㔱㝥㤵戴攰昶㈹敦㕥㍤昸戵㜹昷㙡ㄲ㝣㉢昱㐰㙢㌵愴〴户㑤㠹㜸㈰ㅦ㈱戸㌹㑡挳晤㉥〳户㐰㘹戸捦㘵攰㐶㈷つ昷扡っ摣捥愴攱ㅥ㤷㠱㥢㤶㌴慣㜷ㄹ戸㌵㐹挳㍡㤷㠱ㅢ㤰㌴慣㜵ㄹ戸捤㐸挳摤㉥〳㌷ㄳ㘹戸换㘵攰㤶㈱つ㜷扡っ摣ㄸ愴攱づ㤷㠱攳㕦ㅡ㙥㜷ㄹ㌸攴愵攱㌶㤷㠱愳㕣ㅡ㙥㜵ㄹ㌸戰愵攱ㄶ㤷㠱㘳㔹ㅡ㙥㜶ㄹ㌸㝣愵攱户㉥〳㐷慣㌴摣攴㌲㜰㤰㑡挳㡤㉥〳挷愵㌴摣攰㌲㜰㈸㑡挳昵㉥〳㐷㥦㌴慣㜱ㄹ㌸攰愴㘱㜵扥愱晦晦〳㜱〷㉡〳</t>
  </si>
  <si>
    <t>㜸〱捤㝤〷㤸摣搴搵昶摥㉤昲㙡㙣戳〳戶㘹愶搸挶づ挵挶㑣㉦㠰㜱㕢昷〶㕥㔳㐲㕢愶㘸昰攲㉤戰扢㙥㤴㤸㘲㝡挷㄰㝡〸ㄸ㔲愸㐹っ愱挳〷㠶ㄴ〲㈱戴㤰〰〹挵㄰㐲ぢ愱〴ㄲ㈰昰扦敦㤱慥㔶愳搱㜸敤㝣昹㥦攷ㅢ敦ㅣ敢㥥昳㥥㜳㡦㕥摤慢搱㐸㘷愴ㅡ㔵㔳㔳昳つ㕥晣㥦慦㝡㉥散搰戲戲愷搷敡ㄸ㍦戵慢扤摤㉡昴戶㜵㜵昶㡣㥦摣摤㥤㕢㌹户慤愷户づ〰愳戵つ昶㥥㠶搶㥥戶攳慤挶搶㘵㔶㜷て㐰つ㌵㌵㡤㡤㘶㉤散摢㌹敦戰㙥㤸昴㌲敢㈹㠰慡㌱つ㡡〱ㄴ㡤ㄴ㈶㐵㠸㘲㈰挵㈰㡡挱ㄴ㕢㔰㌴㔱㠴㈹戶愴搸㡡㘲〸挵㔰㡡㘱ㄴ㕢㔳㙣㐳戱㉤〵晢㌷户愷ㄸづ㌱㘸〷㠸㐵㔳愷㉣挸ㅦ㠳戵㘹改敤敡戶挶㡤㌸挸捥㜹㐲㌴㍡㍥㍡㍥㤱㡣挶挶㐷挶㡤㤸扡戴扤㜷㘹户㌵愱搳㕡摡摢㥤㙢ㅦ㌷㘲晦愵昹昶戶挲ㅣ㙢攵愲慥㈵㔶攷〴㉢ㅦ㠹攷㜳㠹㑣㌴㤱㑣㤶戲搹捣愰ㅤㄱ㜹晥搴㈹晢㜷㕢愵㥥晦㔶捣㥤ㄸ㜳挱搴㈹攳攷㕢扤晦慤㤸㍢㈳㈶㐲㌶㜷㜵攴摡㍡晦㑢㐱ㅢ戸㑤㤳捤㔶愱㡤ㅢ摦戲扡摢㍡㡦ㅥ㡦戴换㠸㐶㉢㍤㝥㜲㑦捦搲㡥㘳㌹㡥愶㕡敤敤ぢ慤㤲㙣昴㡥收㥥摥晤㜳摤ㅤ㍤㠳㍡挸㥦搵㙤㜵ㄶ慣㥥㉤㍡愶慤㈸㔸敤づ戰愷戱攳愰㕣昷晣㕣㠷㔵捦㠵愶づ㝢ㅢ捥㉡㕡㥤扤㙤扤㉢〷㜷ㅣ搸㘳㉤捣㜵ㅥ㙤ㄱ搲搰㌱㘳㘹㕢㔱搵搷攳慦愶㙥搷愰捣㘴㐳㈱㥦㡥愹㡢㜳摤扤搲攲㈶㡣〶㘱㍤挳㐵搶愲㉣㉦づ愹ㄱ㍥㉦㙥戳㤶戶㡥㌹㔶㜷愷搵捥㑥戸㈵挷晡㐰㐲㤰扤ㅤ㕣愶昴敡㜰㉢愹㠱捥攴攳扡戰ㄷ㘳〴挴づ昳扢扡㍢㌰㈰攷㔹戹捥〹㤱昱戱攴戸㤶摥㘲戳戵っ换㤱愴㌹ㄲ〸㜳ㄴ戱扢㐰搴捤捣㘴捤搱㔴㡤㠱㔰昵㉦㘱㝡㝢㠳㜲㡡搵戶收㙡㕢昳戵慤㠵摡搶㘲㙤慢㔵摢㕡慡㙤㍤扡戶㜵㜱㙤㙢㕢㙤敢㌱戵慤㑢㠰搱慦挶〱〳㙡㥤搷㈵攷晤㘴昶慥㉦敦㌴敢慥ㅢ㥥扦㈴昳昳㕦敤愷㌸愳㘵㠷戰㉢ㄶ戶㉦㑦搲㤳㘳搴摣つ㜶㜳㜷〸㘳て扡㑣捦挴捤戱㔴㡤㠳㔰敡㌹愴挸㌴㉦慣㝢敦㠹㙦收挴愶㥣扥敦戶捦㝦㤴㑤㕣慣戸戳㤰昸攳戱戰㜱ㄲ昶㘲戸〸㠴ㄱ愵搳㜴㤰㄰愳㉡づ愱搴㤳㑥て扢晣戶攵㤲㈱搷晣㘵收㑦ㅦ捤扥㝢晢慣慤昶㔰摣ㄳ㐹て㐹㉣㙣㙣つ㔲っ㤶㠶㌰㌲㜴㤹㠹㌵挸㔲戵㌷㠴㔲㡦㍢昱ㅦ戸昵㤰㡢捥〸㍤㌵晢㠶㌵捤㈷㠶㉦㍣敡㉣挵㥤㥣挴摦ㄷぢ挳换ㄹ㡡㜹戶㘲捣㥣挰㘸晢㐱ㄸㄳ改㌳㍤ㅤ㌱㈷㔱㌵ㄹ㐲愹㠷㥣づ㙥扢敦晥愷戲户晦㘰摡㘵㠷ㅦ㜳挵愳㝦㌸昴㜱挵戹㈴ㅤ㑣挵挲挶㈹㙡㘶戸㘹㄰挶㜴㍡捤〳㐵㌳愸㥡〹愱搴摤㑥て㉢㍥㜸㜸改㠰㍢ㄲ㜳㑥ㅥ㍤㜹昱㌱戳扢㕦㔴摣㍢㑢て戳戱戰㌱㡡收㌰搸㕣〸㘳ㅥ㕤收㠰愲昹㔴㉤㠰㔰敡㈷㑥晣㤱㤹㝦慥㌴㡦摢㘱搲敤㠷扣昸挰㐳敦つ㍣㐹㜱挷㉦昱て挰挲挶搷㘰㈱挳戵㐰ㄸ㡢攸㌴㉦ㅢ㌷て愴敡㈰〸愵㝥散昴昰昲㤱㡢㉥㍦㕣㉤㥢㜴摥换㡢㠶㡤㌸㝦捤慢㙡㈰挱㜸ㅢ㠷㐰㙣㜴㈳㝣ㅢ〰昳㔰㐲て㠳愸㥢㠵㡤㜰㌸㔵㐷㐰㈸㜵㠳搳挱户捦づ晦昰㠰㕦慣㙤扥敡昸㕢慦㜸晦挴ㅢ昳㡡㥦㔸搲㐱㉢ㄶ㌶㐶搱㔱戰㥢㌹〸㈳て㔱㌷ぢㄴㄵ愸㉡㐲㈸㜵戵ㄳ晦挳㥢捥㌸昵挱㑦慥㥣㜴敡㠰晢昳昳扦扥昹ㅥ挵て㐳㠹㕦挲㠲㡦愲愸㘷愲㐵㘲收搱っ户ㄸ挲㘸愳搳摣㑣捡㍣㠶慡㈵㄰㑡㕤敡昴㜰攰搵敢愶㐷摥晦㘴挶㜷敦扥愷㜱挶搷㠵ㅦ㈹㝥搲㑡てㅤ㔸昰昵攰摢摤㜴㌲㕣ㄷ㠴㜱㉣㥤㥡戱ㄱ㡥愳慡ㅢ㐲愹昳㥤ㅥ㍥摥愲㙤慢攷收㝤㍡敢扥捦㉥㕡昴㔰攷ㅢ㍦㔳晣ㄸ㤷ㅥ㝡戱戰搱㡤戰㤴搱㤶㐱ㄸ换改㌳ㄳㅢ㘱〵㔵㉢㈱㤴㍡挳改㘰摦昹扢ㅦ㌲攴攱换㈷摦㝤摢愳㘷慥㕡ㄷㅦ愰㜸㠸㈰ㅤ㥣㠰〵摦㉡昸㐸㍡㤱攱㑥㠲㌰扥㐳愷ㄹ㈰㘹ㄵ㔵㈷㐳㈸戵捡改攱㥢㜱㠹㜵㈳㠷㝥㌴晦㡣㈷搷㥥㜰㘹敤搷㝢㈹ㅥ㝦㐸て愷㘲挱搷㠳㡦愴搳㠰㌰㔷㐳ㄸ愷搳㘹ㄶ㐸㍡㠳慡㌳㈱㤴㕡攱昴昰㑣慣戳昹戳搷㙦㤹㝡搳㙤㍦扡晥戳ㄷ㥦㝥㐵昱攰㐶㝡㌸ㅢぢ扥ㅥ㝣敢㜰づ挳㥤ぢ㘱㥣㐷愷㜹㔸㠷昳愹扡〰㐲愹攳㥣ㅥ㡣㔳挷戵㉤㌹愵㜳昲扤㝦晣昵搴㑦㐶㥦戴㔴昱挸㐹㝡戸〸ぢㅢ摤っㄷ㌳摡㈵㄰挶ㅡ晡捣挶㘶戸㤴慡换㈰㤴㍡挶改攰戸慥敤收㥥昷搱搰戹㙢㐶㥣昰晢㐷敡㕡ㅥ㔶㍣㉡㤳づ㉥挷㠲㙦ㄵ㝣㈴㕤挱㜰㔷㐲ㄸ㔷搱㘹㍡㐸扡㥡慡㙢㈰㤴㉡㌸㍤㡣晡㜴敢㘳㔶㝣扣搷晣〷㐶ㅦ㜱㝦攱愸晢晦愹㠶ㄱ㡣户昱㍤㠸㡤慥挲㜵〰㤸摦㈷昴㝡㠸扡ㄹ㔸㠵ㅢ愸㕡ぢ愱搴攱㑥〷扤㕢㕥戵捤摣户㑦㥣晣昳户㙢㝥晣摣昴戳㕥㔲㍣㥣㤴づ㙥挲㠲㙦ㄵ㝣㕢攱〷っ昷㐳〸攳㐷㜴㥡㡥慤昰㘳慡㙥㠶㔰敡㐰愷㠷㥢㥡㥢戶㍣昹捡㥢攷㥣㘳ㄵ〷㡣㔸㜵摢㔳㡡挷慡搲挳慤㔸搸㜸て户㌱摣敤㄰挶ㅤ㜴㥡㠶ㅥ㝥㐲搵㑦㈱㤴㥡敦昴昰㘲捦挷㈷㥥昵攰㌱捤敢㡥晡搶ㅤ敤㌷㙥㝤㠲摡㤶㘰扣㡤㜵㄰ㅢ敦攱㑥㈰捣扢㠸晤㌹㐴㕤㌳㝡戸㥢慡㝢㈰㤴㥡攱昴㜰敡ㄹ挷㉥戹㜶㡢㌷㘶摦㝡㜴㜸扦㌷捥㙦㝥㔶㙤㐷㌰摥挶㝤㄰ㅢ敦攱㝥㈰捣〷㠸㝤㄰〲扢扤㤴昹㄰㔵て㐳㈸㌵挹改㘱愷㠱㔳愷㍦扦捦㘹ぢㅥ㥡戹攳㠴㥢摥㍦敡㔵戵㍤挱㜸ㅢ㡦㐰㙣扣㠷㐷㠱㌰搷ㄳ晢ㄸ〴㍥㝢㔲收攳㔴晤〲㐲愹慣㘶改搳㤷㝡㡤摤㉥㥡扥慥戰昲晥ぢ㙦㜹昴户㙡㌸挱㜸ㅢ扦㠲搸㜸て扦〶挲㝣㠲搸摦㐰攰〰㈰㘵㍥㐹搵㔳㄰㑡挵㥣ㅥ㥥敡昹攳攰慦ㅡ㈶捦扥昲㠸改慦㍣㜶㕤㜲捣愰愷㘱㍥挰㌹愶㙢敥捥㉤挷㔱㜲摦〱㌸扥㜵昰㕦晦摦㍣昰挵愳㤴㉣愵㑢搱㘸㌱ㄹ挹挵㜳つ㈳ㄱ㜶㔳て㜱戹㘳ㅣ㔴㍡戸慤戳搸戵㕣㡥㜹㜷㤸㤲敢戱晡づ㠱挷㍡戶㈹㕤㑢㍢㡢㍤挳㠳㡤㉤扤戹㕥㙢㝢扦慤㉦㐸㠵㕢ぢ扥ㄱ㔸㍤搲摦㑥㝥户㠳㜲敤㑢慤挹㉢摡㙣昳㡥㍥㌳扥て㜴攵慢㕢愷㜷㕢挷戹搶㡡㡣㈶攳ぢ敢㌲㠹㕤戱㤶戶挹捥㙢挴搴挵㕤㍤㔶愷愴㌷戶㘳晦戶挲ㄲ慢扢挵攲搷㕤慢㈸慢㍡㡣㈶攷㑢挹搸〵㥤㔸㔱㝣捤㈸㡥昲㙡㑢搳㔶昴㕡㥤㐵慢㠸㝣㡦戵扡㝢㔷㉥捡攵摢慤慤换㈰㜶㥦㌰㙣㔷愶㥥摥㔵㔸摡㌳戵慢戳户扢慢扤摣㌲戹戸㉣㠷㉦㐲挵㜹㕤㐵ぢ摦㘳敡昹慡㔱㌵㜵㜵㑡搵散ㄱ昴㘵㠲㜱㝢挶换㠶昰㙣攲ㅤ戱捤户㉤ㅦ㜶攳ㄷ㘲敤戰ㄶ敤ㄶ挷㘴敤攸㝥㠲㐹㕣㠶搹扤㍡搰戳㑥㍣㌷㐰昴㙥搵搱㤲愳扢攵晥晦㠲㙢㙢㠷㌸㙢㍦㙤ㄹ扥㉣捥捣㜵ㄶ摢慤敥㡤㥥搹㔰捣挸晣ㅤ㐴挳㕥㤸捤㔵搹慢〷㐲慤㔰㉢ㅢ㤶户ㄵ㝢ㄷㅢ㡢慤戶愳ㄷ昳㤸〶㘷㍦ㅡㅢ㐹㙤挵换㝣ㄶ㉡昳㌹㡡攷㈱㐲愱ㅡ攳〵㠲㡣㤰昹㝢扢摤㌰ち晦㙦晥搷搰㕡㜸㤹昲戵ㄷ攷㈸㝡ㅡ㍡愶㜷㜵昷搴搵〵慤攵捣㕣捦攲㕥づ捦㡤ㅢㄹ敦㐵㡡㍦㐰㌴㡣㠶攸昷㕢㙥ㄳ㐰昵晣㌲㍦戸愳搹㉡攵㜰ち㐵㘶户捡㌵㜴搸摦捡㥢慤㥥㠲挹慦敦戳㌰㔷㔶ㄸ㔸挲攴ㅦ搴挱搱㙦慤攸㙤捥昵收〶㜴攰㐴〰戶㤲〹搰㔸昱戲㤷攸㌹㔸㜴摡㍢攴戴㄰㈱㉣㡢㥥㈸〳㐵㘱㐷挲挴挱㝣愹愹㜳攴挶㔷〲戹敦㠴㤵㌰晣〳扤晣ぢ㍤捥㌳ㄴ㘷㔸㥤㡢㔶ㅥ㙢昵㄰摥㘸㙣㤴㑡晦昴㘲戰〵㠵晣㠱扤㙤敤㍤攳㤱改㡣敥慥愵挷晥㌷攳㌰㤶昹㐷〸晤㙡昸ㄶ㐶昱愶慦ㄳ攸慡ㄹ戰㡣摢愶戵戵愶㤱搱愸㌱㕥㠶愸㥢㤹㡤㤹ㅣ戱〸昸つ晥㤳㤷昹㈷晣ㄷ㌲㘹慦㘲㙢ㄸ〳摢收㥣〰㘹〰㝥㔰〷㔸㕡搴㙤挹㈹㥤㐶㘹㠰昱挱ㅤ〷㜷㜵㉦挹㜷㜵㉤攱㤸摡㐲㕡㍤㡢㉤慢㤷愷㐹〶㍡愷㠵攴昴㡦㔲㜵㜵㘵愷㍢㍣攷㔳㜶㐶㝣攳㜵㠸挱㤳摢摢㐷攸㠸㍤挶ㅢ㔰搵攱㠴㡤戱〱ぢ扢捣挱挹捤ㄱ晢攳〴㔱㐷㙥〴昷挲敤㝢㡥㤸摥搶㤹㙢ㅦ戱㝦づ㝢昹昱㉢摡㝢㔶愸ㅤ㐰〴捦㔸㍣昱昶昲て昷㝢昰㡡㤹户つ㕦扡摢㥤㝢㈴㉥㔵挳ㅤ㐳挵愹㤲摤㄰㝡㈴摥收㕦㈰搴㜶㠰㜱㈷㠳攵昲㤷昹㔷戴捤㜷㈸摥㠵挰慥㐲挸挵㥥攲㝤扢愹㜶挷晦摣㕢㤸ㅦ㔰晣つ㐲㡤㠵攰㕣㌵㍦㠴搰㉦ㄵ㐶㝣づ〱搹㡣ㅦ㐱㉤㐷愷ㄵ㥢昱ㄳ㔸㐲㈶敤㤵㥢㔱㙣㙡ㅣ㙣摣㤴㈶愹㌳㐹㤶㐹愲㤴㠱攰㠱㈴㌴㌸㠶㡡昳㌹㝢挱㑤㐸昸㡡晥㜵㠰〵㤳昰㌵晢㈰㌹㈶〷愱㠷㠴㕡扢愹㈲戰〹〹㜵㔰㤸㍣㙢慤㘲㔰〹〹つ㘸改㤷晡攲㙢て〹〳㘰挱户㡣㠰戱㙣挲ㄲ㌲㘹慦㈴㐱㙣㉡㡥㤰㐱㈴晣ㅤㅤ〴㤲昰愱㘳愸㌸攵㤴㐲愴㤱㜸㥢㕢愱㍢昵〱㘰挱㈴っ㘵㌶挳㈸戶㠶昰㤰戰慤摤㔴㘹〴ㄱㄲ戶㈳㘸㝢〸㤵㠵㑡㐸ㄸ㡥㤶㝥愹㌷扤㈴散〸㡢㠱愳搷扤㘳㝢㔷慥敢捥㌰㠶㑣㐲慡搸搴摥㠸ㅡ挴挳㑢搵㜸昸愳㘳愸㌸㌵㌶〱㤱㐶攲㙤敥㠶敥搴㡢㔵㜹搸㠳搹㡣愵ㄸ〷攱攱㘱扣摤㔴晢㈱㠸昰戰ㄷ㐱ㄱ〸㌵〹㉡攱㈱㡡㤶㝥愹摦㝡㜸㌰㈷㐲㕤戹㤲㐹挶摣㤸㑤㑤㠶㕦㄰〱㡦㔵㈳㘰扤㘳愸㌸㜵搷㡣㐸㈳㤹挵㝥攸㔴㍤㔲㤵㠰㐹㌰㥢㤳㈹愶㐰㜸〸㘸戶㥢㙡ㅡ㠲〸〱搳〸㥡づ愱㜸㘲㑦〸㤸㠱㤶㝥愹㝢㍣〴ㄸ戳㘰挱㈹戴㠰搹㌰〷㤶㤰㐹㝢㈵㐱㘲㔳㌳ㄱ㌲㠸㠴摢慢㤱㜰㥢㘳愸㌸扢㌸〷㤱㐶攲㙤㉥㐲㜷敡㤶慡㈴ㅣ挴㙣づ愶㌸〴挲㐳挲愱㜶㔳捤㐵㄰㈱攱㌰㠲づ㠷㔰昳愱ㄲㄲ㡥㐰㑢扦搴つ㕥ㄲ㕡㘱㤱㙦㡢ㄵ晢挵ㅣ㉣㈱㤳昶㑡ㄲ挴愶ㄶ㈰㘴㄰〹㔷㔴㈳攱㜲挷㔰㜱ち㜴㈱㈲㡤挴摢㍣〶摤愹换慡㤲搰捥㙣㍡㈸㍡㈱㍣㈴ㅣ㙢㌷㔵ぢ㠲〸〹挷ㄱ搴つ愱づ㠴㑡㐸攸㐱㑢扦搴㜹㕥ㄲ㤶挲㠲㤱㤰慡㕣搱攵戰㠴㑣摡慢搸搴㐱〸ㄹ㐴挲愹搵㐸㌸挵㌱㔴㥣愵晤㌶㈲㡤挴摢㍣ㄹ摤愹㔵㔵㐹㌸㤵搹㥣㐶戱ㅡ挲㐳挲ㄹ㜶㔳ㅤ㡡㈰㐲挲㤹〴㥤〵愱づ㠷㑡㐸㌸ㅢ㉤晤㔲换㍣㈴㤸㠷㐱㕤戹㤲攷㌳收挶㙣敡〸昸〵ㄱ搰㕥㡤㠰㈵㡥愱攲㉣昲㔱㠸㌴㤲㔹㝣㤷㈹户㔵㈵攰ち㤸捤㉢㈹慥㠲昰㄰㜰㡤摤㔴㌹〴ㄱ〲慥㈵攸㝢㄰慡〰㤵㄰㜰ㅤ㕡晡愵㡥昲㄰㘰㕣て㡢㠱㔳㌳㠱ㅦっ㙢㘱っ㤹㠴㔴㜲㈴㌶㔵㐴搴㈰ㅥづ慡挶挳㠱㡥愱攲㙣㌷㑦㘱㡦挴摢扣ㄵ摤愹㤶慡㍣摣捥㙣敥愰昸〹㠴㠷㠷㥦搹㑤戵ㄸ㐱㠴㠷㜵〴摤〹愱㡥㠱㑡㜸戸ぢ㉤晤㔲戳扤㍣摣つぢ捥㥢㘷㉢㔷昴㕥㔸㐲㈶敤㔵㙣㙡〹㐲〶㤱㌰愹ㅡ〹ㄳㅤ㐳挵〹昹㑥㐴ㅡ㠹户昹㈸扡㔳ㄳ慡㤲昰ㄸ戳㜹㥣攲ㄷ㄰ㅥㄲ㝥㘵㌷㔵ㄷ㠲〸〹扦㈶攸〹〸㜵ㅣ㔴㐲挲㙦搰搲㉦㤵昰㤲昰ㄴ㉣㌸戵ㅦ戰㑢㜸ㅡ㤶㤰㐹㝢㈵〹㘲㔳摤〸ㄹ㐴挲ㅥ搵㐸搸摤㌱㔴㕣㌳㔸㡡㐸㈳昱㌶晦㠰敥搴慥㔵㐹㜸㠹搹扣㑣昱ち㠴㠷㠴㍦摢㑤戵っ㐱㠴㠴㔷〹㝡つ㐲慤㠰㑡㐸㜸ㅤ㉤晤㔲㍢㜹㐸㌰㤷㐳㕤戹㤲㙦㌱收挶㙣㙡㈵晣㠲〸ㄸ㕡㡤㠰㈱㡥愱攲㥡挶㠹㠸㌴㤲㔹晣㡤㈹㙦㔹㤵㠰扦挳㙣㝥㐴昱㌱㠴㠷㠰㑦敤愶㍡〹㐱㠴㠰㝦㄰昴ㄹ㠴㕡〵㤵㄰昰㌹㕡晡愵ㅡ㍤〴ㄸ晦㠲挵㤸㤱挹〶敥ㄲ扥㠴㌱㘴ㄲ㔲挹㤱搸搴挹㠸ㅡ挴挳搷晦慥㜲捣晣㙦挷㔰㜱攵攵㌴㐴ㅡ㠹户㔹㕦㡢捣扦〴㉣昸㤸搹㠰搹ㅣ㐰搱〸攱攱㈱㘴㌷搵㙡〴ㄹ挵㐰〳〹ㅡ〴愱㜸㕤㐶㜸ㄸ㡣㤶㝥愹㡦搱㠷晢敤愹〹ㄶ㕣挳〹㤸つ㕢挲ㄲ㌲㘹慦㈴㐱㙣㡡㔷㝣㠲㐸昸㙢㌵ㄲ摥㜶っㄵㄷ㠷捥㐱㈴㈱㘱㝢㜴愷摥慡㑡挲づ捣㘶㐷㡡㥤㈰㍣㈴㡣戰㥢敡㕣〴ㅡ㠵户㌹㤲愰㔱㄰㡡㤷㡥㠴㠴㕤搰搲㉦昵㡡㤷㠴㌱戰ㄸ戸㘸ㅣ㌸ㄸ㜶㠵㌱㘴ㄲ㔲挹㠳搸搴〵㠸ㅡ挴挳戳搵㜸㜸挶㌱㔴㕣挲扡ㄸ㤱㠴㠷〸扡㔳㑦㔷攵㈱挶㙣攲ㄴ〹〸てて㈹扢愹㉥㐱愰㔱㜸㥢㘹㠲㌲㄰敡㔲㌴㠵㠷㉣㕡晡愵㝥攱攱挱㕣〳㜵攵㑡㑥〰㍥戴㌱㥢扡っ㝥㐱〴㍣㔰㡤㠰晢ㅤ㐳挵㈵戶㉢㄰㐹〸㤸捥㤴敦慤㑡挰㑣㤸捤㔹ㄴ戳㤹㕤摦戹㠴戹㜶㔳㕤㠹㐰愳戸㍡昳〸㥡て愱慥㐶㔳〸㔸㠰㤶㝥愹㥦㜸〸㌰づ㠰〵㕦愳〳㘶㐳ぢ㉣㈱㤳昶㑡㠲挴愶慥㐱挸㈰ㄲ㝥㔰㡤㠴㥢ㅣ㐳挵㔵挰敢㄰㐹㐸㌸ㅣ摤愹戵㔵㐹㌸㤲搹戴㔲ㅣ〵攱㈱㈱㙦㌷搵昷ㄱ㘸ㄴ摥㘶㠱愰㈲㠴扡〱㑤㈱挱㐲㑢扦搴㔵ㅥㄲ捣敢愱慥㕣挹㌶攰㜱㤸㔴摤愶搶挲ㄶ㐴挰㐵搵〸戸搰㌱㔴㕣愵攴愵㐷㈱愰㥢㈹㥦㕦㤵㠰㕥㤸捤愵ㄴ换㤸㕤摦㈸㔸㘱㌷ㄵ㉦㕦㡥㘲捡㉢〹㍡ㅥ㐲昱ㅡ愶㄰㜰〲㕡晡愵㔶㝢〸㌰㑥㠲挵㐰㤹㑤攰敥㘰ㄵ㡣㈱㤳㤰㑡㡥挴愶㙥㐶搴㈰ㅥ㡥慦挶挳㑡挷㔰㜱㉤㤵ㄷ㐸㠵㠷戳搰㥤㕡㕥㤵㠷㜳㤸捤戹ㄴ攷㐱㜸㜸戸挰㙥慡摢ㄱ㘸ㄴ摥收㠵〴㕤〴愱㜸愵㔵㜸戸ㄸ㉤晤㔲㥤㕥ㅥ搶挰㠲慢戲〱㠷㡢㤷挱㠲㕤〲㘴㈵〹㘲㔳㍦㐵挸㈰ㄲ㡡搵㐸㈸㌸㠶㡡换扤扣㠶㉢㈴㝣て摤愹㕣㔵ㄲ扥捦㙣慥愷戸〱挲㐳挲㡤㜶㔳摤㠵㐰愳昰㌶㙦㈲攸〷㄰㡡ㄷ㠳㠵㠴ㅦ愲愵㕦敡㄰㉦〹㍦㠶挵㘸慥㌲ㄸ㙥㠱㌱㘴ㄲ㔲挹㠳搸ㄴ慦㌴〷昱㌰扦ㅡて昳ㅣ㐳挵㐵改晢ㄱ㐹㜸戸ㄳ摤愹㌹㔵㜹昸㌹戳戹㥢攲ㅥ〸てて昷搹㑤昵〰〲㡤挲摢扣㥦愰〷㈰搴㐳㘸ちてて愲愵㕦㙡㡡㤷㠷㠷㘱挱攵敤㠰挱昰〸㉣㈱㤳昶㑡ㄲ挴愶ㅥ㐶挸㈰ㄲ㌲搵㐸㐸㍢㠶㡡敢收㡦㈲㤲㤰昰〴扡㔳挹慡㈴㍣挹㙣㥥愲昸㉤㠴㠷㠴摦搹㑤戵ㅥ㠱㐶攱㙤㍥㐳搰戳㄰敡㜱㌴㠵㠴攷搰搲㉦㌵捥㑢挲ぢ戰攰㥣㑡〰〹㉦挲ㄲ㌲㘹慦㈴㐱㙣㡡搷敢㠳㐸ㄸ㔵㡤㠴㤱㡥攱㐵晦愵㝤㕥慦ㄷㄲ㕥㐳㜷㙡攷慡㈴扣挱㙣㌶㔰扣〹攱㈱攱㉦㜶㔳㍤㠱㐰愳昰㌶摦㈶攸慦㄰㡡ㄷ晥㠵㠴㜷搰搲㉦戵戵㤷㠴昷㘰㤱㔲捣ㄷ㘰挷㠹敥㙦㌴捣晣〰㤶㤰㐹㝢㈵〹㘲㔳㉣㈹〸㈲㘱㔰㌵ㄲ〶㍡〶㝦昵㐱〳慦㘶㙥挶㔵攳㠱㠰㥢愵㠳摡慣攵扣捣戵㐵〹攵戵㔳㤷昶昴㜶挹㌵戹挱愵收慥昹㕤扤捤㙤㍤挷戶攷㔶づ㈹㌹ぢ〷㉦戶㍡㜱挵扣ㅢㄷ捥㝤扡慥㘳㡦戵㡡㘶愹愵㙢㘹㜷挱㥡搵晣㝦攱㡡扡㙣〴㕣㈱㔲慡愶㔶攱昵㥦㕤㈴挶〸㔰ㄸ㈹㜸搵㌴㍣㡢㤰晥㙢㝤㔲攴敢戹㉥㉦㡢㘱〰㥢晡ㄸ㕤搴搶摢㙥つ㉣挹㌵㜱㔹㙥㉣㠱㐵㤴㈱ㄴ〷㤴ㄶ㉤挶昵慦收挱愵ㄹ摤㙤挵昶戶㑥㡢ㅢ㘳愸つ㥤㙢ㅤ㡤㤲㠳晤扢㝡摡㔸㑦㍤戸戴愸㍢搷搹㜳㉣慦㥥ㄶ㔶㙥㔵搶㤲换慣つ愵㈹㙤㥤㍤攸㐶戶㈲㤷㥢㑡㉤㡢扢㤶愳戴㝦㘹㐷攷㡣摣戱㍤晦㈷戶㡡㤲敤㐲㈱㥢㐶搵慡摡㕡搵㔸摢昸㥦㙥ㅦ攳㌳捣慥㈱㜶戵敤〸㡣搳摥敥戶晣㔲ㄲ㈶晤挴㈰敢㈹㘴ㅢ搶㌴㍣㠷㈵晦㜵㔲捦㈶昴ㄵ㌹㌰搷戲㤲昵挰敢敤敥敦㈵㜶〴摣晣ㅣ改っ晡㈷挴散ㄹ〷捥敡㉢晦昹㕦晤昸愰㠱愵〴㥢㕣㙤㌱っ攰㉤散㈱挴ちっ㡥㈸捣㑣㡣〴戶晣挳㌲㔴ㄲっ㐷攸ㄶ㝤㡢搳㜱挱㝥㔰㘹㙥㉥㙦戵愳捥愰㈳搷扢㠵摤㘰挱〷㡡搳㝢ㅣ摢搴慥㡥㡥ㅣ㠷ㅣ㑢散㕢ち戹㜶慢戱㌴㜹㘹㙦搷扣戶㑥戳〴㈱攳搲㔱攵㔶㐰㤵㕢㘱㔷〴㤴ㄶ戲晥㐸㤶ㄹ慢敢攸㕣㜷㕢敦攲㡥戶㐲㈳ㅢ慣ㄱ晡㍦㌱㔶㌱昹敢㐱愶㝥改㝤㠹扦挴挰扥搰㡦捤㍤ㅥ㔵㌹愴㡥㥢ㅦ㈳扡㔶ㄹ昸愷晥挳昲ㄴ散㜸攴㐳挳晣〲搱ㅡ昰㠶挲㤹㍣㝦晦㐶㉦慣挲㠲散㥣ㄴ慢㑢愸㌵扦〴㤴ぢ㝣搷戳挰㘳愳戵ぢ〳〰〸捤敤捡ㄵ愷攷ち昸戹捣〰攷挷㌲㡤搸戴摣搵㜴㠷㔹㑤㌲ㄵ㤷挶㔱昸戴慣慤㘸㜵㌷㔲搱㠲ㅦ〳搵戳づ挵戰户㈱㈷㜳㑤㐳挳挰挶愰扥㘶改㔸愳㥤敢昳摥ㅦㅢ捤慡㠸晦晥〱㤹㠹㕣摢㔰愸づ搲晣ち换收扦戹㑥慣㔳攱晡昸〰㕦ㄳ昰つ㐴挳ㅦ㘱昴㙦㥢昲挲づ㤴㝦㤸〰搵换捦㑣㔸㜲搲㠸昲っ愹㔵㘹㤰ㄵㄹ攸愹㌱㌱散昲㤲㐶晤摢ㄵ愳〵愳摣㉡㠶散晤㉢㙢㔹戸㌹㙡㙢敢戱愹つ㝦㝤㕥㐵户〸搶搱㘲㐹昱㠹㘲挱㠵挱㕡挴㠱㥣㉣㠸摦捡摦㜱昸てㅥ㐲㈱戳㤶っ㠴搴㥦㈰昵㡡㌷㔱ㄳ攲㔶㌳㐱㌹㑥㤲㐱㈸搶ㄹ昰攳ㅦ㡢晡挳㑡戱戸㠰ㅦ㔸㌵〶㝦扤戳愹㍢㐸昵づ㍣戸㤳㌴つ〶㝥ㄷ㑢摣昷戸㘳戱ㄱ摡晥挷㈲敢ㄷ㘴㉣昲挷㘰㝡㉣㉡ㄶ㌱攸搵挰收搲ㅢ㤸㥢搹ㅣ㐸攰摦㠲〱㠳〸ㄸ㑣挰㠷〰㜰㈳ㅢ㕢愰攵㤲挷㕦㤸〴㤰ㄷ〶〶攴㝤攲〹扡ㅢ㌵愱㉤㈱捤㉤ㄹ㜴㉢〶晤ち㑤㍦㜹㉣㑡㄰昲㑣㝥扡挸换昷㐹愲㜸㤰㈷㐴つ㘵㄰慥㘵ㄹ㔱㕢㐳摢㍦㔱戵㜰ㄳ愲戶㤱㈰㜶㐳搵㐱ㄵ㐰搴戶挰㤸摢ㄱ挸㈲㠸〰挰昶〴っ㈷㠰㜵ㄱ㐲搴づ㘸㜹㠸ちㅣ㘵㍢〱〳愲㑣㑦㔰捦㈸摢㤹㐱㐷㌰㈸㙢ㄸ晣㐴戱㜰挱㈶㑡㝥㈳㐶愶晣㐴つ〳㐴㠸ㅡ挵㈰慣㙦㈸㈳㙡㌴戴晤ㄳ挵㍡〸晣攱㠷㑥っ㠲〵㜹㙦〷ㄹ挰挳户㠰㌱㜷㈵㤰㠵ㄲ〱㠰摤〸搸㥤㠰攱〰〸㔱㝢愰攵ㄲ挵㕦晣〴㡣愸㜱挰㠰愸㥤㍤㐱㍤㐴敤挹愰攳ㄹ㤴㐵づ㝥愲㔸搹㈰㐴ㄹ㝢〱戲挹搳㤱戵㄰㐲㕥㠴㠱挷愱㔵㐶㕥っ摡晥挹㘳昱〴晥㜰㠲㤴㐱㌴㜹慣愰〸攰㈶〱㡣㤹㈴㤰搵ㄵ〱㠰ㄴ〱㘹〲㔸㜰㈱攴㘵搰㜲挹攳慦㤹〲挸摢ㅢㄸ㤰㤷昴〴昵㤰户て㠳敥换愰㉣㤰昰㤳㌷〹㍡㝢㤴㔵㥤㡥㤳〱ㄱ愲昶㘳㤰㈹㘸㤵ㄱ㌵〹摡晥㠹㘲㤱〵晥㔰㠱挱㈰㥡㈸㔶㕡〴昰㌰〵ㄸ㜳㉡㠱慣挲〸〰㌴ㄳ㌰㡤〰ㄶ㘶〸㔱搳搱㜲㠹攲㡦戲〲㠸㥡〹っ㠸㘲昱㠵づ敡㈱㙡ㄶ㠳捥㘶㔰ㄶ㔱昸㠹㘲攵㐴㍦搳昱㘰㐰㠴愸戹っ挲〲㡢㌲愲收㐳摢㍦㔱㉣挴挰ㅦ㝥敦挵㈰㥡愸挳戰愴㔳昶散攰昷〷挶㍣㠰㐰㔶㙡〴〰ㄶㄲ搰㐲〰㡢㌷㠴愸㐵㘸戹㐴昱搷㘵〱㐴ㅤ〴っ㠸捡㜹㠲㝡㠸㍡㤸㐱て㘱㔰ㄶ㕡昸㠹㙡㠷捥㥥㡥摦〶㘴㤳愷㈳敢㌱㠴扣㐳ㄹ㤸㠵ㄹ㘵攴ㅤづ㙤晦攴戱㠰〳㝦昸愵ㄹ㠳㘸昲㔸挵ㄱ挰捤㤱挰㤸慤〴戲挲㈳〰㜰ㄴ〱㌹〲㔸昴㈱攴攵搱㜲挹攳て攷〲挸㉢〲〳昲㤶㝢㠲㝡挸戳ㄸ戴挴愰㈷〳攰㈷敦㔴攸散㔱挶㝤㤹扣㘲㤰㥥敦㔹㡡㌵ㅢ㐲搴㘲〶㘱昱㐶ㄹ㔱挷㐰摢㍦㔱㉣昲挰ㅦ㝥搰挶㈰㔸㤰㌷㉢㍤〲㜸㘸〷挶散㈰㤰㔵㈰〱㠰㑥〲扡〸㘰㘱㠸㄰㜵㉣㕡㉥㔱晣〱㘰〰㔱摤挰㠰㈸ㄶ㠷攸愰ㅥ愲㝡ㄸ㤴㍦㤴㔷㉣攴昰ㄳ挵敡㡤㝥愶攳㤵㠰〸㔱换ㄸ㠴㐵ㅥ㘵㐴慤㠰戶㝦愲㔸っ㠲㍦㥣搵㘷㄰㑤ㄴ㉢㐲㜴捡㥥改㜸㍣㌰收〹〴戲㕡㈴〰㜰㈲〱㈷ㄱ㜰ㅤ〰㐲搴㜷搰敡㈳㉡㜸㍡㥥っっ㠸㘲㠵㠸づ敡㈱敡ㄴ〶㍤㤵㐱㙦〵挰㑦ㄴ换㍢散改㜸ㅡ㈰㥢㍣ㅤ㔹㄰㈲攴慤㘶㘰㔶㠶㤴㤱㜷〶戴晤㤳挷ちㄲ晣攱昷㝡っ愲挹㘳ㄹ㠹㕥つて㜹㘷〱㘳㥥㑤㈰㑢㑣〲〰攷㄰㜰㉥〱慣㍡ㄱ昲捥㐳换㈵㡦㍦搲っㄸ㘵ㄷ〰〳昲敥昵〴昵㤰㜷㈱㠳㕥挴愰慣㄰昱㤳挷戲㄰㝢㤴㜱㕦㈶㉦晦㜴㘴搱㠸㄰㜵〹㠳戰㝡愴㡣愸㑢愱敤㥦㈸㔶㤹攰て扦ち㘴㄰㉣挸㥢愵㈶〱㍣㝣ㄷㄸ昳㜲〲㔹㠶ㄲ〰戸㠲㠰㉢〹㘰㘵㡡㄰㜵ㄵ㕡㉥㔱晣慤㘹〰㔱搷〰〳愲㔸㝤愲㠳㙥㑢㡤㝤㔴㝦㉤㠳㝥㡦㐱㔹㐵攲㈷㡡愵㈳㌶㔱㔵昷㕢㉦〳㈲㐴㝤㥦㐱㔸㘱㔲㐶搴つ搰昶㑦ㄴ㉢㔱昰㠷摦ㅥ㌲㠸㈶敡㔵㉣改㤴㍤㈳敡㐶㘰捣㥢〸㝣㉤ㄸ昰〳〲㝥㐸挰敢〰〸㔱㍦㐲换㈵㡡扦㤹つ㈰敡㘶㘰㐰ㄴ㉢㔸㜴慦㥥ㄱ㜵ぢ㠳摥捡愰慣㌶昱ㄳ挵ㄲㄳ㥢㈸㑥㐷㜹昹㐷ㄴぢ㔰㠴愸摢ㄹ㠴㤵㈸㘵㐴晤〴摡晥㠹㘲挵ち晥昰〳㐷〶挱㠲扣㔹戶愲㔳昶㄰昵㌳㘰捣㜵〴戲愴㈵〰㜰㈷〱㜷ㄱ挰㉡ㄷ㈱敡攷㘸戹㐴昱愷扦〱㐴摤〳っ㠸㘲ㄹ㡢づ敡㈱敡㕥〶扤㡦㐱敢㤱㡢㥦㈸搶愰搸㐴㔵㥤㝡〳〰ㄱ愲ㅥ㘰㄰㤶慡㤴ㄱ昵㄰戴晤ㄳ挵㤲ㄶ攴㠷㕦㔱㌲㠸㈶㙡㈰戴㍡㘵㉣敡㉦搴晦〳㡣昹〸㠱慣㜹〹〰㍣㑡挰㝡〲〶〳㈰㐴㍤㠶㤶㑢ㄴ㝦挱ㅣ㐰搴㉦㠰〱㔱㕢㝡㠲㝡㠸晡㈵㠳晥㡡㐱㔹戲攲㈷㡡㜵㉡㐲㤴昱㙢㐰㌶㜹〷扦㈳摣㠴扣㈷ㄸ㤸㈵㉥㘵攴㍤〹㙤晦攴戱ㄴ㐶挸㝢㡡㐱㌴㜹㈳愱つ攰收户挰㤸㑦ㄳ挸㕡㤹〰挰敦〸㜸㠶〰㤶捦〸㜹捦愲攵㤲挷ㅦ㘷〷㤰昷㍣㌰㈰㡦昵㌱㍡愸㠷扣ㄷㄸ昴昷っ捡㍡ㄷ㍦㜹㉣㙥戱㐷㔹搵晤㔶ㅣ㄰㈱敡てっ挲ㅡ㤸㌲愲㕥㠲戶㝦愲㔲㜰ㄳ愲㕥㘶㄰㑤㔴ㅡ㕡㥤㌲ㄶ昵㈸㝢〵ㄸ昳㑦〴㘶㠲〱㝦㈶攰㔵〲㔸㕦㈳㐴扤㠶㤶㑢ㄴ㝦㘴ㅥ㐰搴ㅢ挰㠰愸〹㥥愰ㅥ愲㌶㌰攸㥢っ捡㝡ㄸ㍦㔱㉣㠲改㘷㍡捥〲㐴㠸晡ぢ㠳戰㔶愶㡣愸扦㐲摢㍦㔱慣愹ㄱ愲摥㘱㄰㑤搴㍣㘸〳㠸㝡ㄷㄸ昳㍤〲㔹㜴ㄳ〰㜸㥦㠰て〸㘰ㅤ㡥㄰昵㌷戴㕣愲昸㕢昹〰愲晥づっ㠸㙡昱〴昵㄰昵ㄱ㠳㝥捣愰慣㤹昱ㄳ挵㐲㤹㝥㐶㔴㉢㈰㐲搴愷っ㜲ㄴ㕡㘵㐴㝤〶㙤晦㐴戱敥㐶㠸晡㥣㐱㌴㔱㉣扥〹攰攱㥦挰㤸晦㈲戰ㄸっ昸㠲㠰㉦〹戰〰㄰愲扥㐲换㈵㡡扦昹て㈰敡㙢㘰㐰㔴㥢㈷愸㠷愸㙦ㄸ戴〶愷昹ㄵ㙢㙢晣㐴戱愰挶㈶慡敡㈷攱㔲㐰㠴㈸㥣〹慥㔱换搰㉡㈳ち㍦改摤〴愲㔶挰㑤㠸㙡㘰㄰㑤ㄴ㡢㜴〲㠸㌲㠰㌱〷㄰挸〲㥥〰㐰㈳〱扣〷㤷㘲㑤㡦㄰ㄵ㐲换㈵㡡户㉥〸㈰㙡㄰㌰㈰㙡㤵㈷愸㠷愸挱っ扡〵㠳戲昸挶㑦ㄴ㉢㙥晡㈱敡㕣㐰㠴愸㌰㠳戰㌰愷㡣愸慤愰敤㝦㐴戱㠰㐷㠸ㅡ挲㈰㥡㈸㔶昱〴昰㌰ㄴㄸ㜳ㄸ㠱慣昰〹〰㙣㑤挰㌶〴戰攸㐷㠸摡ㄶ㉤㤷㈸摥㠱㈱㠰愸敤㠱〱㔱㉣散搱㐱㍤㐴つ㘷搰ㅤㄸ㤴〵㍡㝥愲扥て㕤㍦㐴㕤て㠸㄰戵ㄳ㠳戰㜸愷㡣愸ㄱ搰昶㑦ㄴ㡢㝣㠴愸㤱っ愲㠹扡〹㕡㥤㌲ㄶ昵捥㝣ㄴ㌰收㉥〴戲ち㈸〰㌰㥡㠰㌱〴戰㌰㐸㠸晡ㄶ㕡㉥㔱扣㤱㐴〰㔱扢〱〳愲㙥昱〴昵ㅣ慤敦捥愰㝢㌰㈸㉢㜸晣㐴晤ㅣ扡㝥㠸扡ㅢ㄰㈱㙡ㅣ㠳摣㠳㔶ㄹ㔱攳愱敤㥦㈸㔶〱〹㔱㝢㌱㠸㈶㡡愵㐰〱㍣㐴㠰㌱愳〴戲㑣㈸〰㄰㈳㈰㑥〰㉢㠷㠴愸〴㕡㉥㔱扣ㅦ㐶〰㔱㈹㘰㐰搴㈳㥥愰㥥ㄱ㤵㘶搰っ㠳戲捡挷㑦ㄴ㑢㝢晡㈱敡㈹㐰㠴愸扤ㄹ㠴ㄵ㐰㘵㐴敤ぢ㙤晦㐴戱㔲㐸㠸㥡挰㈰㥡㈸㤶ぢ〵昰戰ㅦ㌰收㐴〲㔹㑡ㄴ〰㤸㐴挰㘴〲㔸㕤㈴㐴㑤㐱换㈵㡡户昵〸㈰慡ㄹㄸ㄰挵ち㈲ㅤ搴㐳搴㌴〶㥤捥愰慦〱攰㈷㡡攵㍦晤㄰挵攲㈰㈱㙡㈶㠳戰㑡愸㡣愸搹搰昶㑦ㄴ慢㠹㠴愸㌹っ愲㠹㘲㐹㤱㑥ㄹ㡢㝡敡捤〵挶㥣㐷㈰换㡤〲〰昳〹㔸㐰〰㉢㤰㠴愸晤搱㜲㠹攲摤㐹〲㠸㕡〸っ㠸㘲㤵㤱づ敡㈱慡㠵㐱ㄷ㌱㈸敢ㄵ㈴搹〳搹㜲㤲㙤攰㌵㘷晦愵搴㡡换摣搲㐳㠹ㄷ扣㕢㝡㔷戶愳挸㠰㡢扣戴㙡㉦昱㈲㜱㐸㜴戸攰摢搵㡤㡢㔶昵晥ㅢ㉤戸扥㑦愳攳㠱㐳㝤㌷戱㄰㌷㕡㜸㍤扤攱收㉦㉢㙦搴攰晡㌳昱扥㕦戴搳㠷㉦攳㘰愴㌸㜴㕥㕢愱扢慢愷慢搴㍢愲〵〵㌴㈳㜸㔳㤰㔲㑤㑤㘴㜲挳㡦㄰㌱戰㑦慥㔸㝤㈷敦㌳戸㡣㍦㤲て㉤改散㕡摥㈹搹㌴昴昰摥㈸挲搷㠰〱散㈶挴㝥昸摡〵攴㠵㜹敤㥤捥收户㈱〷搷㠵㜹昱ㅡ㝦㌵挶愱㘸㡦㤹㍡㘵敡挲搶㑣挲㉡愶昳搹㝣㈹㤷㡣㈵㡡㤱㝣㉥ㅡ㠹㐴昳㤹㘴戶㤸㈸㐴㤳昹㥣㜱㤸ぢ㑤㐵戲㘹〰㌳㤶ㄵ㡢㈴㈲昹㘸捥㉡愵ぢ㤱㙣㌴ㄷ㡢挴㜲昱㘸㌴捣换攲っ㙦ㅥづㅦ昳〸㠸㌰慦㠶㡢敡㐸慡㕡愹攲戵昱㜲㔴㐳㉤づ㝡㌶昵㤲㌵㐲搴愸扣㉡愸愲戲敡〷っ㔰㘳㝣㜷晤愸戸搴敤摥㌶挱㌰㜸愵扢攱㝢愰㜹搳㥣捡户㈲㥤㜹攸㘶ㄶ戸㉡㐵㠸㔰戸づち㈶㘴㔸㤰㕢㑣㥤搲敡愹搸㌱㑡搰つ㠲㑥㉥攵攳摥㤳㍤挶搱搰㙣〹㑤昹扤㈴㡤挵㔰㙦〵㌵敥〳愰敦っ挰㘱ㅢ慥㜷愲㥢㈳搹敤㈸㡡㈵㠰㥡ㅢ戰愴っㄸ㘵挳㜷㐰挵〵戴昱㠵ㅥ㤲㤳㐵㕤㠲戵攴㄰㠵戲挶攸〲愴敡戸㔳ㄷ〱挶戱㔷㍥㜶㑣㐴㠲㕢㡤㜹ㅣ㈴挶㑥〸㙤㙥㌶愳ㅢ㙤㝢散㘴ぢ挵㔴㈹㥤捡ㄷ㈲㈵摣㤷㌴㤷挹㘷ㄲ戱㑣戲㘰挵攲㠵㜸戲㤸挸ㄸ㍤㉥㌴㤳㑦㈵搳挵㘲㌲㤵㠹愵ㄳ昹㔴㉡ㅢ挹㤵攲ㄸ㐸戹㘸㌴ㅢ捤㔸昹昰㐰㈷扣搹ぢㅦ㜳㈹㐴㜸㤰㔶㉤愳㙡㌹㔵㠳戵捡㐵愹㌰㔵㜸慢㌳戰ち摣戶㔸挶〹㘵扡㥣〸ㄱち㙦〹〵ㄶ㙡㡣㤳㈰〳㘸㌶扥〳扤㝦摢慤㠲慥㝣摢㥤っ㑤攵戶ぢ㙦攵㐴㤷㡤搲㜷戳㐹㜳㌵攰㙡㈸昳㘲㍡愷戳㠵〵㜹㙦つ慤㙣愳攳㤱慤摥㐶㈶昷つ摣つ愸ㄵ搰㔶㙥㡥㙤㜴㍦㘷〳㠷捤戱㉤摡戲㌹捥㐱摢摥ㅣ㤱㔲㈹㥦挸攷㑢搹㐲㈶㤱挸㕢㠹㙣㉥㤹挹ㄴ㡡㘰㌹ㅥ㉤挴昳㔱攳㕣ㄷ㥡㡡㈶㑡搹㘸愴㤴捣㐷戱〳㐸㘶㜳㔶㍡㔷㑡ㄷ戳挵㘴㈶㤱挹㘴愳攱敤㥣昰收㜹昰㌱捦㠷〸㙦慦㔵㝤㔳㜹戸㔶ㄱ㈰㔰戵ㄳ㔵㜸慢㑥敦收㔸㐳晢愵㄰愱昰捥㌰㘲愱挶攴㤴㌱㌹㐷㑣㑥ぢ㤳㤳㈰㍣㐲ㅢ昷㈲㈲㐲㜱㌵㡤ㅢ戰愴㐶㌱㉣㔵搷㐲攵戲㌹ㅡ㕡㘱㌳敦㘵㤳㈳㕥搸㍣㉡㤰㑤㕥戶㈷挲扣ㅥㄲ㙣㝥ぢ㙤㘱昳〶戴㙤㌶慤㝣㈹㔱挴戰〵愳㠹㐴戲㤴捡挶ち改〲敥㠴㔵戰攲㔶扥㔰捡ㄹ㙢㕤㘸㉣ㅤ㡤攱㉥㔹搹㑣愲〴㜸㈶㤵㡦㘲㑥㈴㈳㤱㙣〲㙣㘲㤷ㅡ收挵㝦㠶㌷㙦㠴㡦㜹ㄳ㐴㜸㌷慤敡ㅢ摣扢㙢ㄵ〱〲㔵攳愸挲㕢ㅤ攴㘵昳ㄶ摡㙦㠵〸㠵昷㠴ㄱぢ㌵㈶〷戱挹㔱㙢㜲愰㥡ㅣ敢攱昱摡挸晢㍥挸ㅤ㐴捤㜵㌴㙥㐰㔳㐵ㄸ㤶晡扢愰㜲搹㡣㐱㉢㙣捥づ㘴㜳㘶㈰㥢扣㡥㡦㈰㌵收扤㤰㘰㌳㠱戶戰㜹ㅦ摡㌶㥢昱㐲㈴ㄹ换攵㤳昱㐸㉣㤳㐸攵㌳戹㔲㈶㘷攵搳㤹㜴挶捡㘵戳戱愲㜱扦ぢ㑤㐵㑢㤱㐲㉡㥢㡢㈵㔳戱㠴ㄵ㑤㘵戲昱㕣㈴㙤㘵㔲昱㐲㌱㤶㉥㘵挳慣〶㄰㌶ㅦ㠰㡦昹㈰㐴㌸愵㔵て㔱昵㌰㔵㘹慤㜲㔱㙡㙦慡昰㔶晢㜹搹㕣㑦㤷挷㈰㐲攱㝤㘰挴㐲㌰㥢晢㙡攳〴㈲昶愳昸つ㕤㌷㘰㐹敤挷戰㔴㍤〵㤵换收㈴㘸㠵捤㤸㤷㑤㜷愶㐷〲搹㥣慣晢㜹〶愱挰收ㄴ戴㠵捤㘷搱㜶㘶㝡戱㔴㑡㐷攲戱㜸㉡㤳㑡挴㘳㤸户戱㤲㤵㡢攴㤲搱㜴㍥ㄱ㐹ㄶ㡣攷㕣㘸㉣㡥㘹ㅤ挹㘴昲㤱㔴㉡㤱挸ㄴ昲戹㐸㍣ㅥ㡦愴搲戱㔴㌱㕤挸㔸攱愹㑥㜸昳㜹昸㤸㉦㐰㠴㥢戵慡㙦愶戳㙥㐰㌸㜷㔱㙡㈶㔵㜸慢㙦㜹搹㝣㤹㔱㕥㠱〸㠵㘷挱㠸㠵攰㤹㍥㕢ㅢ㥢㠹㤸㐶戱㠱慥ㅢ戰愴收㌲㉣㔵㙦㐱攵戲㌹ㅦ㕡㘱㜳㝢㉦㥢敥㑣摦㌶㤰捤〵扡㥦㜷㄰ち㙣敥㡦戶戰昹㉥摡㌶㥢㠹㑣愹㠴搹ㅤ换㘲慦㤸挰挷㔲㌶㠲㡦慡ㄲ㍥捡攲㤹㜴㉥ㄷ㈹ㄸ敦戹搰㑣㉡ㅢ㑦㐶ㄲ㔱㉢㘶㤵㜰攰㤴捣ㄵ昲㜱散㙥㌳㠵㙣ㅥ㍢摥㘴㉣㝣㠰ㄳ摥㝣ㅦ㍥收〷㄰攱㠵㕡搵㌷搳㔹㕣㈰㙣扡㈸㜵㄰㔵㜸慢㉤扣㙣㝥挲㈸㥦㐲㠴挲〷挳㠸㠵攰戱㜹㠸㌶昲㥥ㄶ㜲㈳㕣昳㑢扡㙥㈰㥢㠷㌲㉣昵晦㠶捡㘵昳㜰㘸㠵捤㕡㉦㥢敥搸慣〹㘴㤳㈵〲㤲㠴㙡㄰㌶㡦㐴㕢搸慣㐵摢ㄹ㥢㠵㈲㡥〷㤲搱㔲戱㔸㐸㐴㤳㠹㝣㌲㔶挸攱㌰㈱㥡㡢㤷搲㘹慢㘰搴戹搰㘲㈲㔵㉣挴慤㘴㍣㠶㑦慣㘲扥㤰捤挴挱㍦㐴㉣㥦挷㤱㘵㈴摣敡㠴㌷敢攱㘳㌶㐰㠴㡦搲㉡㠳慡〱㔴攵戴捡㐵愹㈲㔵㜸慢捦扥昰ㅣㄴっ愴换㈰㠸㔰㤸ㄵ〵戲㈲㐱㥦㐲㈵㙤㕣㐸搶㕡㈸㠶搰㜵〳搹㕣捣戰㔴つ㠳捡㘵昳ㄸ㘸㠵捤㜷搱愱晢㤹敥㡥捤扦㐲㕢昹㤹扥㐴昷戳ㅤ㐲㘱㙣戶愳㉤㙣㙥㡦戶捤㘶㉥ㅥ㑢愵㌳戹ㄸ挶愷㤵挰㠱㔲㌶㠵㕤㘱㌱㘷挵攳昹㐲㌴㡡戱㌹摣㠵㈶㈳改㐸㉡㥢㈹㘵ㄲ㘹戰ㅥ㡢㘱〷ㅡ戳ㄲ㍣㔸㡦愵㔳㤹㜸㉣摣攱㠴㌷㜷㠰㡦戹㈳㐴戸㔳慢晡昶㥢㕤㕡攵愲㔴㌷㔵㜸慢㍦㝢搹摣㠵㔱㐶㐳㠴挲㉣㍢㄰㌶㠳㍥㠵㝡戵昱摢㘴㡤㜷挸㌰挷搲㜵〳搹㕣挶戰㔴敤〹㤵换收ち㘸㠵捤㘷〳搹晣㕤㈰㥢㉢㜵㍦㔱㠴〲㥢挷愳㉤㙣挶搰戶搹㡣㈷搳昹㘲㍥㤵㑤ㄷㄳ戹〴㍥愵戳㤹㔸㌱㔵㠸ㄴㄲ昸捥挳㈳㔹㈳敥㐲㜳改㐸㌴㥡㡡㘷愲戱㐲㌱㔱㉣㔹搹㜴捡㉡ㄴ㌲戱㘴㈹㠹晤㘶㈲ㄳ㍥挱〹㙦㈶攰㘳㈶㈱挲㈷㙡㔵摦㑣㘷摤㠲捣㜴ㄷ愵㑥愶ち㙦昵ぢ㉦㥢晢㌰捡扥㄰愱昰㈹㌰㔶㘵昳㔴㙤㍣㡡慣攵㈸愶搲㜵〳㤶搴㙡㠶愵㙡ㅡ㔴㉥㥢㘷㐰㉢㙣摥ㄷ挸收㍤㠱㙣戲晡㐰㤲㤸㠵㔰㘰昳㉣戴㠵捤搹㘸摢㙣ㄶ慣㘴㈹㥦㑣㐶慤㔴慥挰〳捥㝣㈶ㅦ㉢㘲摦㘹攱㜳〵㤳㍤㘲捣㜱愱戹㐴㉡㤳挱㤰㉣攱㤳㍣㤱挶㕥ㄴ㑣攲挸㈸ㄵ㉦攲ㄸ㌵㤵㐹㠷捦㜶挲㥢㜳攱㘳捥㠳〸㥦愳㔵昳愹㕡㐰搵戹㕡㐵㠰㐰搵〵㔴攱慤㙥昷戲搹㐲晢㈲㠸㔰昸㐲ㄸ慢戲㜹㤱㌶ㅥ㑤搶㜸搳づ昳㌰扡㙥㈰㥢㤷㌰㉣㔵㐷㐰挵〵戴昱㌳㙤㐸㘱昳〶㉦㥢敥㝥昳晢㠱㙣戲㐴㐱㤲挸㈱ㄴ搸晣㉥摡挲㘶ㅥ㙤㥢捤㘸㌶㤹㐸㘴㡢昸挰挹攴ㄲ愵㘴㌲㡢慦㑡㤱㘸㈴㔶㑡㐵㡡昱㤲㤵㌶ち㉥㌴换て㥤㔸搲捡挷㘳㌸挴捣㘶戲㜸㈲㐴㈴㥢㉡攱㝢㝢愴㠸〳慣昰攵㑥㜸戳〸ㅦ搳㠲〸㕦愱㔵㝤晢捤㉢戵捡㐵愹㙢愸挲㕢㝤搷换收ㄲ㐶㘹㠷〸㠵㔹搱㈰㉢挲挳㜵摦㈱㝣昸㝢摡戸㠱慣昱ㄷ㉦㜲戳㙥戳ㄷ慥敡晢っ㑢搵㔲戶挸㈴摦㌷㐰㉢㙣㥥攳㘵搳摤㙦㥥ㄵ挸收㕡摤捦㑡㠴〲㥢㌷愲㉤㙣ㅥ㡦戶捤㈶㡦搸ぢ㍣㘴挷攱㔱㈲㔲㐸攷慤㜴㌲ㅢ㡢㤶㌲攰㉣ㄹ㡢挷㡤ㄳ㕣㈸㍥扣戳戱㔸㍣㤹㑤ㄴ愳㠹㘲捣攲㔱㝣㍡㔶捣㐴㤳愹㐴㈴㤷㐹㠵㔹つ㈱㜳昸㐴昸㤸㈷㐱㠴㝦愰㔵㝤晢㑤㤶㐴㤴愳搴捤㔴攱慤扥攳㘵昳㌴㐶㔹つㄱち摦〲㘳搵戱㜹慢㌶㉥㈵㙢扣㡤㠸㜹㉥㕤㌷㤰户摢ㄹ㤶慡昳愱㜲搹晣〹戴挲㘶㜷㈰㥢挷〶戲昹㔳摤捦挵〸〵㌶㝦㠶戶戰㜹〹摡㌶㥢搸㐹愶㜱㜴㠴昹㡥戱㔹挰㍣㑥㠳㕡㝣㙣㤷攲改㠸㤵捣㤴㡣㌵㉥戴ㄴ㉤攲㤰㍥㥤㉣㤵㈲㜸㕣㐹㉣㤱㡢ㄶ戲改㥣㔵㉣攴㈰㈳搹㑣㤸㈵ㄳ挲搳愵昰㌱㉦㠳〸摦愹㔵㝤㌳㥤㜵ㄳ㠲㈲挰㈴㔴摤㐳ㄵ摥慡攴㘵昳㙡摡慦㠱〸㠵敦㠵戱㉡㥢昷㘹㈳敦㙢㈲㌷㘰㌷搷搲㜵〳搹㝣㠰㘱愹扦㠹ㅤ㔱挳昷㐳搰ち㥢㠷㝡搹㜴㘷晡㈱㠱㙣㍥慣晢昹㌱㐲㠱捤晦㐱㕢搸扣ㄹ㙤㘷扦㔹捡攱ㄸ〷晢捡㘲慥㤴挸愵㜲搹㠴㤵捤㐷㑡戱㔴㌶ㅢ捦攰ぢ戹㜱㡢ぢ捤ㄷ戳昱㔲㉥ㄵ挹㘵㌳昹㐴〱摦㍡昱愵㥥㠳ㄵ㌷㘵㉥挶戰ㄳつ㍦攲㠴㌷㙦㠵㡦㜹ㅢ㐴昸㔱慤敡㥢改敢戵捡㐵愹㕦㔰㠵户㥡敦㘵㜳ㅤ愳摣〹ㄱち戳㠰㐲搸っ㍡㐲晡㤵㌶㥥㐶搶㔶㔳摣㑦搷つ攴敤〹ㄸ㠵捤〷愱㜲搹㝣ㄲ㕡㘱㜳㑡㈰㥢㤳〲搹㝣ち㑥㤲挴㈳〸〵㌶㝦㡢戶戰昹㈸摡捥㑣㡦攵㡡挹㔸戱㤴挷㘹㡣㐴㉡ㅥ捤㘰㐷ㅡ㑤攷㈲㌱戶㜱ㄲ挴㔸敦㐲㑢㔶慡㘴㈵昲〹っ攰㐸愲㤸㠸㘳㡦ㅢ㈹攱慢ㄴ㜰㤹〴扥㑢㠵㥦㜶挲㥢㡦挱挷㝣ㅣ㈲晣㍢慤晡〵㔵扦愴敡ㄹ慤㜲㔱敡㜹慡昰㔶㈹㉦㥢扦愱换㤳㄰愱㌰㉢㉡慡戲昹㝢㙤㍣㠷㐴昲ㄶ㈹收㜳㜴摤㐰㌶晦挰戰㔴扤〰㤵换收㑢搰ち㥢㝢㜸搹㜴昷㥢扢〵戲昹戲敥攷㡦〸〵㌶㕦㐱㕢搸㝣〹㙤㥢捤㐸㌱㔱捡㘴㤳愹㘴挴㑡㈵ち昸㑣㡦挴戲改㑣㍥㡦㤹っ搲㈲㤶昱戲ぢ挵挴捥㘲ㅦ㥢捥ㄶ攳挵㠴㔵㐸㘲㑣㘲㔳㐴戱㈱攲㠵㈴扥搸㠷㔹㡤㈱㜳昸ㄵ昸㤸㝦㠲〸晦㔹慢晡昶㥢慦㙡㤵㡢㔲㙦㔰㠵户摡挹换收〶㐶㜹ㄳ㈲ㄴ摥〰愳戰ㄹ㜴扣昹愶㌶昲㘶㉤昲ㄴ〱昳㍤扡㙥㈰㥢㝦㘱㔸敡㍦㠰捡㘵昳慦搰ち㥢㕢㜹搹㜴㘷㝡㌸㤰捤㜷㜴㍦ㅦ㈱ㄴ搸㝣ㄷ㙤㘱昳㘳戴㙤㌶㘳㜹㍣戴㈹㥦㡥挷㔳㘹㑣㜸㡣㌰㝣扡攷㔲改㐸㍥㤹㡢㈴ㄳ戹戴昱㠹ぢ㉤㤴ち戸换㝡㈲㥡㑡攷昸㥤㈹〹㈶㡢㌸㤵㤴挲㐱㔲㉡㕦㑡攵挲敦㌹攱捤㑦攱㘳晥〳㈲晣扥㔶昵捤昴て戴捡㐵愹扦㔳㠵户㌲扣㙣㝥挹㈸㕦㐱㠴挲ㅦ挱㔸㜵㙣㝥慣㡤㔷㤰戵㉢㈹敡っ㠸つ㘴昳㔳㠶愵慡〱㉡㤷捤捦愰ㄵ㌶扦昸㔷搰㜷愱㝦㐲㕢昹㕤攸㜳摤て㥦搰〵㌶晦㠹戶戰ㄹ㐲摢㘶㌳㥤挴㔹㑣ㅣ敡攰㠰㌳㥦㐸㘶㤲㤹㘲戱ㄸ㑦攱散〶慥㐰挴愳㔶挶ㄸ攸㐲慤㐲㉡㤱㡤㔸㠵㜴づ㕦㠱㔲戹㑣㈶㤹㑡㘷ㄳ㠹㜴㍥㤳㑥㘷戱戳つ晦换〹㙦づ㠲㡦㌹ㄸ㈲晣㠵㔶昵㡤捤㉦戵捡㐵愹慦愹挲㕢晤つ慢攱㥥㙥ㅥ挲㈸㐳㈱㐲攱㙦㘰慣㍡㌶㘹ㄱ攳㜵㘴敤晢ㄴ挳改扡〱㑢㑡ち㌶愸摡ㄱ㉡㤷捤㝡攰㠵捤㌷〲搹㝣㉤㤰捤〶摤捦㐸㠴〲㥢〶摡挲收㈸戴㙤㌶㤳戸愳㍦昶㝡戹㜴ち㥦㉡挵㜴づ〷㐶戹㈸㐸㉤㘱㘰㤶㜰㤰㘴散攲㐲㑢㤹㈲扥㠱㤶㔲戸㌴㤴㑤㈴㜱㜴㥦捦㐷戱㔳㐸㘳㔷㙢㈵㌲㔶㈴捣攲て㤹改愳攱㘳㡥㠱〸㌷㙡㔵摦㘷㍡㉢㐰捡㔱㙡㄰㔵㘴昳昷㕥㌶挷㌲捡㌸㠸㔰㜸㌰〰昸ぢ㍥敢挱敡て㌱晥㠰〸摥㑢挶㡣搳㔵搸㤴慡づ慡㤲㔰戹㙣㙥〵扣戰昹㐴㈰㥢扦ち㘴㜳㠸敥㈷㡢㔰㘰㜳㈸摡挲收摥㘸㍢㘳㌳㥥㉥攱ㅢ㈵㑥慦㐵㔳昸㑣㑦㘷㜱扣㤳挸攵㔳愵㔸㈲㡥㉦㐴㜱㘳ㅦㄷㅡ㡦挵㤲㤹㐸ㄶ搷㐹搲戹㐴ㄲㅦ㕣㌸扦㤹㡡〱㤴㈹ㄵ㜱㉣㕦って㜳挲㥢晢挲挷㥣〰ㄱ摥㕡慢晡搸摣㐶慢㕣㤴㘲ㅤ㠸戰昹㤰㤷捤愹㡣搲っㄱちて〷〰㝦挱㙣敥愰㡤扣慢㡤㍣昶挳㥣㐳㔷㘱㜳㈷ㄸ㘵愶捦㠳㡡ぢ搸㘸㌵㙡〴戴挲收捦〲搹晣㐹㈰㥢㉣〰挱ㅦ㝥㠳㠳㔰㘰㤳挵ㅥ挲收㐲戴㙤㌶昳愵㐸戴ㄸ挳㜴㉦攰摣㝢愴㠰㔳昱改㙣づㅦ㉣愹㝣㍥㔲㠸ㄶ㡢㐶㡢ぢ捤㐶ぢ愹㔸摥㡡㐶攳㐵ㅣ㈱愵㜲㜹戰㥥㈸攵ぢ昹㜴㍡ち慦㐴㜸ㄷ㈷扣戹〸㍥收㠱㄰攱搱㕡搵挷收ㄸ慤㈲㐰愰㙡㌷慡㌸㌶㝦攰㘵昳㌰摡て㠷〸㠵㔹㉦㠲㍦晢㘴扢敦〴㝣㤸㜵㈴㘲㈴㝤收㥤ㄴ㜷㔱ㄴ攱慡挶挱㈲㙣㕡㙣㐱㉤㙦搶㠷〸㥢㔷〵戲㜹㐵㈰㥢㝢改㝥摡㄰ち㙣戲㈲㐴搸㍣〶㙤㥢捤㘲㉥㠱慦攸㔶㌲ㄲ捦愶ㄳ挹㐲㌱㠳㤳㤵㠵㔴ㄴ㥦㐷改㈸㑥㉡㐵㡤㈵㉥㌴ㄷ㐹挵㌲戸㌰㠷搳㥢搹㐴㍣㥦挹愴戳㤹㐸㌴㕤㉣㘰愷㠰〳㠰㜸㤸戵㈶㌲㠷摢攱㘳㜶㐰㠴㘳㕡搵挷㘶㕣慢㕣㤴㑡㔱㐵㌶㉦昰戲搹挳㈸扤㄰愱㜰ㅡ〰晣〵㡦㑤ㄶ㥢㠸㤱㌷搹㤱挷戹㤸㈷搰㤵攴㉡㈹㈲愱晥㈴愸㕣㌶昷〵㕥搸㍣㌵㤰捤㤳〳搹㥣愰晢㌹〵愱挰收㝥㘸ぢ㥢愷愲㙤戳㤹㈸攱㈴㘶挲㡡㐴㌲㌸㤲挴㤵ち㥣昵㠸攳戴㘵㌶㥥捡ㄶ昱㍤挹㌲㑥㜳愱㈹㝣㤲攳㕣㘶㠴昴㈵㜰晡㍤㠳㙦㥥昸㈴捡㘷㜱㠹ㄴ攷㥦㜲攱㠹㑥㜸㜳㌵㝣捣搳㈱挲㤳戴慡㡦㑤㔶愵〸攷〴〸㔴㌵㔳㐵㌶㤷㜹搹㍣㤷昶昳㈰㐲攱㘹〰攰㉦㤸㑤㔶愴㠸昱㔱㈲搶㔳慣愱慢戰㌹ㄳㄶㄹ㥢㤷㐱攵戲挹㑡ㄳ㘱昳㤸㐰㌶ㄷ〷戲㌹㐷昷㜳㈵㐲㠱捤戹㘸ぢ㥢㔷愱㙤戳㤹戳愲㤸摡㠹㕣㌱ㅢ挵㐱㘴愲㤸攳搹愴㜸搲㡡㈵ち㍣愸㡦ㅡ㔷扢㔰㝣摥㘷㌲㈵㉢㠲ち〴㝣晣攷戲㤸攷搱〸㍣昱搹㘴㔹改㘸㍥㍣捦〹㙦㕥〳ㅦ昳㕡㠸㌰㡢㔵㠴扡㍥㌶ㄷ㘸㤵㡢㔲ぢ愹㈲㥢㐷㝡搹㕣换㈸㌷㐲㠴挲㉤〰攰㉦㤸捤㐵摡挸摢晥挸㘳㝡捣㕢攸㑡㌶挳〷㙡攳㙤㔰つ慥㙢㘰㈱挶㍥扥㡡㠵攰ㅢ㝥㡣昵㍦攲㘵ㅡㅥ搹挲ち㑣摣攰挸㕡㘹摦ㅦ愰扥㜶敦晦㉣ㄶ㙢㈲㜸㝢㄰扥ㅢㄶ㘲慤晦ㄷ㜱㌸㐶晡㙡㕤ㄸ㜱㘷扣捤㍢戰挲つ㠷㘳㜵㈳㐱㈹㙥散ㄱ㤷㜰慣ㄹ搶㌱慢〷㈵ㄳ㜸㔴敡愲慥挹敥㜳㌶户搴愵ㄴ㘳昵㤳㐷挶昴㘹㈶攷㝢㜰㙢㤹㕥㑢扢㉤攸㜶晤昰㈴て搴捤挰㌰㤶捦㈹ㄹ搶搷昲摣㕦㘱㜸㥦㜶㔶㘷て㥥愹㘳ㄵ㜵挴ㅥ摣㙦愰扥戶㑥〵摥昲挴㜹愲㈶㙦愸挰㘸㜸慡捥慣㈲〹ㄸㅥ㜰㜷㠹㈹㙤扤㜲㜷㤶ㅤ㘰㔷㈶㡢㜰㡣㥦㘲㙤㡤〹愳㘷㡥捥挶ㅡ收㘳㐳㙣㜲ㅦ攵戴戳㐷㡥㡤㤰戹づ〱搵ㄱ〸㑤敥㤵㜹ㄸ㍢戹换敥㘴㍥㍡㔱戳搱〹㍢挲㜸〷晡㙥愲㡦〴㠶㉡〶㔰慤㑥㠳昶愶〲ㅡ昸㡥㠰摢㐳㤴扤晥㍥搱㘹㑥戲晦㙦㜴晥て㑦㙡㉡㙡㡦㈳搴挸㑢㈶㌷扣戶敡扡㡦㙥摥㘷捣戵㜷㝣攳晣扦捡昶昸摤挴慢慥攴敢挷ㄳ搵ㄲ㜸㡣㠱搶㝣㥤攲つち㑥ㅤ㌵つㄹ扤㠴扢㔷㔵㍣攸愲搹㌱昸ㅦ㜴ㄱ敥㐰㈴晣攱㥡㌰昲ㅤ㕣愷㔸戹挲〹愷愶挰㠳愳㥣㉣㤹て㜳㤵㝢愱戶〹敡挶㤲昱〸㜴搸ち搳㐷㘷㔲㙡㍦〰㌵ㅢ㈱㜳㍤搱㑢㕤㜴て搱㡦摢攸昹㐴敦敤愰㙤㍡㝦㐹㌴捦晥敢〰㙡戹搳㄰㍡㑦㐰㘳昳攸㍣㔱㝢㙣㥣捥搷ㅣ㍡敦㥤愸㔶挳㈳㠸捥㈴ㄲつ愴㌳攱ㄸ晣㡦捣〸㥦㡥㐸昸挳㌵㙤慣ㄵ攸㘴攵㠹搰ㄹ㠳㠷㑢攷搳㕣攵昳㘰戲改㘴㌹㡡昱㡣㈶〸攳㙤㝣ㄹ㐱捦ㄱ㝤扥㡢㍥㤷攸ㄷ㙣昴㜴㡥捥㍤ㅣ戴㍤㤶㕦㠴愵㘹つ㌰㥢㐷摡愵摡㘳攳愴㜹挶攰搵昰〸㈲㙤㡣挳㑤挵ㄸㅣ敤ㄸ晣㡦搸〸㕦㡢㐸昸挳昹づ攴づ搲㔸㘰㈲愴㡤㠲㠷㑢摡慢愴攱㐶㤸㙣搲㔸㜵㘲扣㙥搳㈰愳㙡㈷㠷〶㝢㔴㙤㈰晡㈶ㄷ扤㤶攸户㙣昴㑣㡥挱敤ㅤ戴㑤摡摢戰㌴摤〲捣收㤱㜶慢昶搸㌸㘹㥥㤱戶づㅥ㐱愴つ㜳戸愹㈰㙤愸㘳昰㍦㡦㈳㝣ㄷ㈲攱て㘷㘵㤰㍢㐸扢ㄷつ㈱㙤㉢㜸戸愴㝤㐸ㅡㅥ㠰挹㈶㡤挵㈵挶㐷㌶つ搳㐷愷㈳㙡㡢㌲ㅡ㍥㈱晡㐱ㄷ㝤㍦搱晦戰搱捤愳愳㈹ㄵ㜲搰㌶挵㥦ㄳ捤㉦晥敥挴㘵ㄱ〹ㅢ㌲㜱搷愳戱㜹㜴㍥愶㍤慡搱㘹敦晦㝥㍤昱㠴愱户捦㜸晤昸㑢㈷慡摦挰㈳㠸捥〶㈴ㄱ㌸㜱敢ㅤ㠳晦改ㅥ攱愷㄰〹㝦戸攰㡦戵〲㥤㉣㈴ㄱ㍡㙢攱攱搲昹つ㔷昹㜹㤸㙣㍡㥦挵㤲挱㠷〶㘳㍦㌸㡦㔳昱敢㝦㝡昷㠳㜵戰愸ㄷ㕣昴㜳㐴㌷搸㘸昹㔸昹挲㐱摢㜴づ㠰愵改㘵㘰㌶㡦戴㔷戴㐷㌵搲戰㔲㜸㜹㈶敥〶㜸〴㤱昶て愴ㄳ㐸摡愷㡥挱晦㌴㤰昰㕢㠸㠴㍦㥣っ㐲敥㈰㡤昵㈲㐲摡挷昰㜰㐹㙢㈲つ敦挳㘴㤳挶㈲ㄲ㘳㑢㥢㠶㌹㥣㡡㝦㜳㘸戰愷攲㄰愲㍦㜰搱敦ㄱ㍤捣㐶换㌴㝦搷㐱摢愴㙤〳㑢搳㈷挰㙣ㅥ㘹㥦㙡㡦㡤㤳收㤹戸㕦挲㈳㠸戴户ㅣ㙥㉡㈶敥㥢㡥挱晦昴㤰昰扦ㄱ〹㝦㌸㘵㠵摣㐱㥡㐲敡㐲摡ㅢ昰㜰㐹摢㤹㌴搴挳㘴㤳挶㕡ㄱ㘳愴㑤〳㐶㕡㑡晤搹愱挱㈶㙤ㄷ愲ㅢ㕣㜴ㅤ搱㘳㙣㌴㐶㕡㑡扤攴愰㙤搲㜶㈵㥡攷㍦摤㠹换㥡㄰㜷攲づ㐴〳㝦㥢㜱〰㌳㐸㝢㙣㥣㑥捦ㄸㅣ〲㡦㌱㈴挱㜷〰昳㠲挳㕡〵㥤捦㍢〶晦㜳㐸挲挳㄰㐹攸摣ㄳ㙢〵㍡㔹ㄷ㈲㜴㍥ぢて㤷捥扤戸捡㍢挰㘴搳挹㘲ㄱ㈳㙡ㄳ㌴㡢晢挱摦㍡〴搹㜴挶㠹摥搱㐵て㈷㍡㘹愳㘵㍦昸㠴㠳戶改㑣挳搲戴ぢ㌰昸摢っ搲㐶㙢㡦㙡愴㔵散敤挶挲㘳㑣〰㘹㡦㍢摣㔴㤰昶㤸㘳昰㍦扢㈴扣㈷㈲〹㘹ㄳ㤰㍢㐸㘳昹㠷㤰昶㈸㍣㕣搲㈶㤲㠶〴㑣㌶㘹慣〹㌱㈶摢㌴捣攲挴㝤挸愱挱㈶㙤㉡搱㐹ㄷㅤ㈷㝡㥡㡤㤶㠹㝢㥦㠳戶㐹㥢〱㑢搳㍥挰攰㙦㌳㐸摢㔷㝢㔴㈳つ搱昰昲㑣摣愹昰ㄸ〳㤵㝦愴摤攵㜰㔳㐱摡㥤㡥挱晦愰㤳昰㌴㐴ㄲ搲收㈱㜷㤰挶㉡て㈱敤㘷昰㜰㐹㕢㐰ㅡ收挲㘴㤳挶搲て攳〰㤷㠶慣扡扤㡣㠶ㄶ愲攷戹攸㌹㐴ㅦ㘸愳攷㡥捥㘴搵捤づ摡愶昸㘰愲昹戵摣㥤戸㉣昱㜰㈷㙥ぢㅡ昸摢っ㍡ㄷ㘹㡦㙡㜴愲敥ㄱ慦昵㝤㥦戸㠷挱㘳㑣〰㥤㌷㌹慣㔵搰㜹愳㘳昰㍦㌲㈵㝣〴㈲〹㥤㐷㘰慤㐰㘷づ㙤愱昳〶㜸戸㜴戶㜲㤵㡢㌰搹㜴戲昶挳挸搹〴㌵㜳捦昶扤㌲㠲ち㐴㕢㉥扡㐰戴㘵愳㘵㍦㜸㤵㠳戶挷攰搱戰㌴㉤〱〶㝦㥢㐱㕡扢昶愸㐶ㅡ愲攱攵搹摢昵挲㘳っ㔴晥㌱㜸㤹挳㑤〵㘹㤷㍡〶晦㈳㔶挲㑢ㄱ㐹㐸敢㐰敥㈰㡤搵ㅣ㐲摡㈵昰㜰㐹敢㈲つ㈷挲㘴㤳挶ㄲて攳㌸㥢㠶㤹摣摢㕤攰搰㘰㡦慡ㅥ愲㑦㜲搱㈷㄰扤搴㐶换摥敥ㅣ〷㙤㤳戶ㅣ㤶愶搳㠰挱摦㘶㤰戶㕡㝢㔴㈳慤㘲㙦㜷㉥㍣挶〴㤰㜶扡挳㑤〵㘹慢ㅤ㠳晦戱㉣攱昳ㄱ㐹㐸㍢〹戹㠳㌴ㄶ㙤〸㘹愷挲挳㈵㙤ㄵ㘹戸ㄴ㈶㥢㌴㔶㜲ㄸ愷搸㌴㘰晦㤵㔵摦㈹愳攱㌴愲㉦㜳搱㙢㠸㍥摤㐶捦㈰晡㜸〷㙤㔳㝣㈶㉣㑤㔷〳㠳扦捤㈰敤ㅡ敤㔱㡤戴㡡改戹ㄶㅥ㘳〲㐸㕢敡㜰㔳㐱㕡慦㘳昰㍦挳㈵㝣ㄳ㈲〹㘹攷㈳㜷㤰挶摡っ㈱慤ㅢㅥ㉥㘹ㄷ㤲㠶㕢㘱戲㐹㘳挱㠶㜱戱㑤挳㉣㑥捦捥㌲ㅡ搶㄰㝤㥢㡢扥㠵攸换㙣戴㑣捦㘳ㅣ戴㍤搲㉥㠷愵㘹ㅤ㌰昸摢っ搲敥搴ㅥ搵㐸㐳㌴扣㍣搳昳㝥㜸㡣㠱捡㍦㍤㉤㠷㥢ち搲㡡㡥挱晦捣㤷昰㠳㠸㈴愴㕤㡢摣㐱摡㈳㘸ぢ㘹㜹㜸戸愴㕤㐷ㅡㅥ㠳挹㈶㡤㜵ㄹ挶昵㌶つ昳㌸㜶㡥㜴㘸戰挷捥㕡愲ㅦ㜷搱敢㠹扥挹㐶换戸㍣搴㐱摢愴晤㤰㘸搶㕤戸ㅦㄱ慣扦㜰㍦㈲㝥㠳〶晥㌶㠳捥㈷戵㐷㌵㍡㉢挶攰㜳昰ㄸㄳ㐰攷㠱づ㙢ㄵ㜴㉥㜲っ晥㐷挷㠴㕦㐰㈴愱昳㌶慣ㄵ攸㘴つ㠶搰戹㄰ㅥ㉥㥤㜷㜰㤵㕦㠱挹愶㤳㠵ㄹ挶㑦㙤㠲㘶㜳㙦㌷摦㈱挸愶㜳ㅤ搱㝦㜲搱㉦ㄳ㝤㤷㡤㤶扤摤㙣〷㙤搳㜹㌷㉣㑤ㅢ㠰挱摦㘶㤰昶愶昶愸㐶㕡挵摥敥㍤㜸㡣〹㈰㙤㥡挳㑤〵㘹捤㡥挱晦戸㤹昰〷㠸㈴愴㍤㠸摣㐱ㅡ㑢㉤㠴戴㈹昰㜰㐹㝢㤸㌴㝣ち㤳㑤ㅡ敢㉦㡣㐷㙣ㅡ㜰㔲〹㘷昴ㅣㅡ㙣搲搶ㄳ晤てㄷ晤〹搱㡦摢㘸㤹戸㝢㍢㘸㥢戴㕦挲搲昴㈵㌰昸摢っ搲扥搲ㅥ搵㐸㐳㌴扣㍣ㄳ户づ㕦挷挷㐰攵㥦戸㐹㠷㥢ち搲ㄲ㡥挱晦㜸㥡㜰〳㈲〹㘹㑦㈱㜷㤰挶㡡ち㈱㉤〶て㤷戴愷㐹挳㈰㤸㙣搲㔸㘶㘱㍣㘳搳㌰㠳㈳㙤扣㐳㠳㑤摡㜳㐴て㜶搱〳㠹㝥挱㐶换㐸摢挳㐱摢愴扤〸㑢搳㄰㘰㌶㡦㌴ㄶ㔰㠸㐷㌵搲㉡㐶摡㜰㜸〴㤱㌶挶攱愶㠲戴搱㡥挱晦㐸㥢昰㡥㠸㈴愴晤〹戹㠳㌴ㄶ㑥〸㘹愳攰攱㤲昶㉡㘹ㄸつ㤳㑤ㅡ慢㈹㡣搷㙤ㅡ㜰敥㌸慢㜶㜲㘸戰㐹摢㐰昴ㄸㄷ扤ぢ搱㙦搹㘸搹摢㙤敦愰㙤搲摥㠶愵㘹㉣㌰㥢㐷摡㌸敤㔱㡤戴㡡㝤㕡ㅣㅥ㐱愴つ㜳戸愹㈰㙤愸㘳昰㍦晦㈶㥣㐴㈴㈱敤〳攴づ搲㔸ㅦ㈱愴㙤〵て㤷戴て㐹〳慢ㄴ㙣搲㔸㌴㘱㝣㘴搳㌰㡤愴㙤攱搰㘰㤳昶〹搱ㄳ㕣昴㍥㐴晦挳㐶ぢ㘹㈱〷㙤㤳昶㌹㉣㑤㔳㠱搹㍣搲㥡戵挷㈶㤳㌶〷ㅥ㐱愴㌵㌸摣㔴㤰㔶敦ㄸ晣捦换〹捦㐳㈴㈱敤摦挸ㅤ愴戱っ㐲㐸慢㠵㠷㑢摡㌷愴㠱㈵ぢ㌶㘹慣㡤㌰㔴㈳挴㠴搱㐲挳搷㥦㝢㉦攳搴挱愲づ㜴搱㉤㐴㌷搸攸㘶㔲晣㠵㠳戶㈹ㅥ〰㑢搳㘱挰㙣ㅥ㘹慣㝡㄰㡦㑤㈶慤〸㡦㈰搲晥㠱㜴㠲捦捥㌹〶晦挳㜵挲ㄶ㈲〹㘹㠳㤱㍢㐸㘳戵㠳㤰昶㌱㍣㕣搲㥡㐸〳㙢づ㙣搲㔸〲㘱㙣㘹搳㠰㉦昹㔹昵户㌲ㅡ㠶㄰摤攱愲㤷㄰㍤捣㐶ぢ挵敦㍡㘸㝢愴㙤〳㑢㔳て㌰㥢㐷ㅡ㡢ㅢ㌶㡦戴ㄳ攰ㄱ㐴摡㕢づ㌷ㄵ㈳敤㑤挷攰㝦ㄸ㑦昸㈴㐴ㄲ搲㜶㐴敥㈰㡤㐵つ㐲摡ㅢ昰㜰㐹摢㤹㌴慣㠶挹㈶㡤㤵づ挶㐸てつ㝦㉥愳㘱ㄷ愲㑦㜷搱愷ㄱ㍤挶㐶攳〴㘸㔶扤攴愰敤㤱戶㉢㉣㑤攷〲戳㜹愴戱㠶㘱昳㐸㕢〳㡦㈰搲㕥㜰戸愹㈰敤㜹挷攰㝦㜸㑦昸㌲㐴ㄲ搲昶㐴敥㈰㡤戵ぢ㐲摡戳昰㜰㐹摢㡢㌴戰㠲挰㈶㡤〵つ㐶搴愶〱㤷㘴戲敡户㘵㌴挴㠹扥搶㐵㕦㑤㜴搲㐶换㐸㝢挲㐱摢㈳㉤つ㑢搳㕡㘰㌶㡦戴ㅢ戵挷㈶㑦捦㕢攰ㄱ㐴摡攳づ㌷ㄵ愴㍤收ㄸ㉡ㅥ昶㜳ㅢ㈲昵昷戰ㅦ摥攸挲敡㤱〷搲㌴攱㌸愷愱挴㝢ㅣっ㉣搹㙡ㄶ㈴攰收ㅣ㙤敤敤㜲㕦㡢㐱㜸㌶㐷昷ㄲ慢㝢㉥ㅥ㐱㠳㈷㜲戴戴㜵㌸户㑣挰愳㘹昸愸〳晤昴〷㔳㕡㜴㌶㑡ぢ扡昱㌸㠸〱愵㔹㍤㜸㜴㔰戱戱㘳晦㕣㙦慦搵摤昹㝦攱挱ㅤ戸搳〸敦搶㠸㤷晤挸㡥挰㥢㝣昰敥ㅤ㠱ㄷ晦㠵戱昱㝤㝣捣挵㐳㘵㔸㘵㔱换㐷㝡晣㘷㑦ㄱ㌲㈶㘰㠸改扢ㅥㄶ㍤て愹愹㔷㡦㘲ㄳ摢搵戹㈷搷㝣挳㤴㔹㔷㘰㑥攴㘰㥤〴㔱㠷㝢㔴㐸㔵㄰㐴挸㥣っ㡤摣散㐵㐴㑤〳㙢㍥晣㉢挷摢慥昰收㜸㌵つ换摢㡡扤㡢㡤挵㔶摢搱㡢㝢㜱㝢㤵㠱㕣㘳晤慡㕦〷搷㡤㤵㑣㜰㙡っ攸㘸捤㜵㜷攷㔶㌶㜶戴戶㕢㥤㐷昷㉥㙥㙣㕤㠶ちㄱ㍣㕣〷ㅦ㤶㡤㡤㡤收㔴攴挳慥昸㔶㉣㙤㘰㔴戳搹搱戲㉦昵㈰㌴ㅣ慤挶㌴㘸㠳㈹戸㉦㤰㠲ㄹ挰ㅢ㌳㈱捡㈹㤸〵㡤㠷〲挵敡〲搲愰㕦㙡㍤ㅡ㤲挶ㅣ㈰摤攴㔸㈸㈰摡戹㡥㤶㜸昵ㄴ戴㑣捥攴昶愹㔷㍦ぢ㑣㘴〱㝢攴戶攸摢づ〷㔰挵㥢敥搸摢㐱昱㥡㝣㔹ㄲ捦改敥㕡㠰㘴ㄲ㝣㈹㕥㕥㤷㈴ㄶ㌹㕡攱敤㑦搰㑡ㄲ㘴愸㕥摤ㅣ㤸挴挱散㤱㙣昴㈵昱㙤慡㍣㐹昰ㅡ㜷㔹ㄲㅢ㜴㜷㠷〱改㈶挱换搵㤲挴攱㡥㔶㤲昸挰㐹挲㌸〲摡攰捤㜴㐳㘰㘲慤捣愲㍣戱ㅣ㔵㥥挴㍥昴㈷昶㠹㑥愱攰㑤㠱㤷㠴㈵戱愲愳ㄵ捥晥敤㈴收㙣愲慢〲㤳㌸㥡㍤㤶㙦愲㌶㕦ㄲ扣晡㕡挶㑥ㅤ挶戰㜴户挴㥢挴〰慤㙤昷㈶㌱ㄸ㕡捦㈶扡㈴㌰㠹㉥昶㔸捥挴㜱扥㈴㥡㄰愷㉣㠹㈱扡扢ㅥ㙦ㄲ摢㘸㙤慦㌷㠹ㅤ㥤㈴㡣愵搰〶㙦愲㜳〲ㄳ㕢捥㉣捡搹㔹㐹㤵㘷ㄳ敤散㑦㙣ㄷ㥤挲〹㑥ち㌲㑡㜶搵摡ㄳㅤ慤㙣愲㍤㥤挴㑣㡥㥤㝡㜵㙡㘰ㄲ慢搸㘳㌹㍢愷㔰攵㐹㘲㉦㝦ㄲ㜱摤摤㘹㑥㜷㤲㐴㕡㙢㔷㍢㕡㐹㘲㠲㑥挲㥥㐵挷〷㈶㜱㘶㘵ㄲ㘷晢㤲㤸攸㑦㘲慡敥敥㕣㙦ㄲ㌳戴昶㍣㙦ㄲ昳㥣㈴㡣昳愱つ摥㐴摤㠱㠹㕤挸㉣捡搹戹㤸㉡て㍢ぢ晣㠹戵攸ㄴ搶㜸㔳㌸㔸㙢㉦㜵戴挲搹ㄱ㑥㘲㈶挷㑥扤㍡㈶㌰㠹换搹㘳昹㌸戹㤲㉡㑦ㄲ慤晥㈴ち扡扢慢扤摤ㅤ慤戵搷㌸㕡搹㐴ㅤ㍡〹㝢㥣攴〳㤳戸㡥㍤㤶㌳㜱扤㉦㠹㉥㝦ㄲ㍤扡扢戵摥㈴㤶㙢敤㡤摥㈴㑥搲㐹㜰ㄳ搵慢㐳〳㤳昸㈱㝢㉣㑦攲挷㔴㜹㤸㔸攵㑦攲㌴摤摤㉤摥敥捥搴摡㕢ㅤ慤㙣㡥昳㜵ㄲ昶收㔸ㄸ㤸挴ㅤ散戱㝣㜳晣搴㤷挴㠵晥㈴搶攸敥搶㜹扢扢㕣㙢敦㜴戴戲㌹慥㜵㤲㌰敥㠲㌶㜸戰捥づ㑣散㙥㘶㔱㥥搸扤㔴㜹搸戹捥㥦搸㕡㥤挲晤㑥ち挲挳て戵昶〱㐷㉢㠹摤收㈴收散㑦愶〴㈶昱㌰㝢㉣摦㐴㡦昸㤲戸挳㥦挴㍡摤摤㝡㙦ㄲ㜷㙢敤㘳摥㈴ㅥ搴㐹搸㥢㘸敦挰㈴㝥挹ㅥ换㤹昸戵㉦㠹㠷晤㐹慣搷摤晤挶㥢挴㉦戵昶㐹㙦ㄲ㑦改㈴散ㄹㄳぢ㑣攲㘹昶㔸捥挴㌳扥㈴㥥昶㈷昱㥣敥敥㌹㙦ㄲ㉦㙡敤昳摥㈴晥愴㤳戰㘷捣ㅥ㠱㐹扣㔸㤹挴ㅦ㝤㐹扣敡㑦㘲㠳敥敥㘵㙦ㄲ㙦㙢敤㉢摥㈴㍥㈸㑦㘲㔴㘰ㄲ慦㔶㈶昱扡㉦㠹て晤㐹㝣愲扢摢攰㑤攲㜳慤㝤搳㥢挴扦换㤳搸㍥㌰㠹户㉢㤳㜸挷㤷挴㌷晥㈴敡〰㤰㘳㤱昷扣摤つ搰摡昷ㅤ慤捣㤹挱㘸挸戱㠸扤㌹戶ち㑣攲㐳㠰㝣㘳攲㈳慡㍣㔳戴〹敤昲㘳ㄱ㈸㈴㠹㑦戰挰慥愴扢㙤戴昶㔳㐷㉢㔳㜴㐷㌴㍣㐹㠴〲㤳昸ㅣ㈰㕦ㄲ晦愲捡㤳挴捥㘸㤷㈵戱ぢㄴ㤲挴㤷㔸㘰〲搲摤慥㕡晢㤵愳㤵搴昶㐴挳㤳㐴㙤㘰ㄲ摦〰攴㑢㐲攱ㄹ㠰摥㈴昶〲愴㉣㠹㌸ㄴ㤲㐴ㅤ㤰㉥ㄳ㘹慤慤㜷戴㑣慤㘱㈲戴㥢晣㌵㤲㌵攴㐳昰㠵扢摤㉡昰ㄱ愵㔳昰愰换戱敤昸㍡戸〹捦ㄵ㙤㐰愷㙡㌲㍡㘳っ搳㘰ぢぢ㝣㌷㑤㜵戴㡤晣捥搶搴慣㕢㘸攰搱㔳㘸㌱㐵㜳〰㍤㘶㌹㌶戳搱敢㍦㐷㝢㠸晦㕣摤ㄲ晦〵㘸㠹扦㐹㡦〳戴㝦挸敢摦攲昵㘸㕡愴㕢㡣愶づ搶晥〳改昱㙤敤㍦挸敢㝦㤸昶㘰㡦㑤㠷敢㤶昸户㙡晦挱昴挸㘹晦㉤扣晥〵慦㐷㔳㔱户㈴晦愳戵㝦ㄳ㍤摡戴㝦搸敢扦㐴㝢挸晡户敢㤶昸㜷㘹晦㉤改㜱㥣昶摦捡敢摦愳㍤挴扦㔷户挴㝦戹昶ㅦ㐲㡦㤵摡㝦愸搷晦〴敤㈱晥㈷敡㤶昸慦搲晥挳攸㜱㡡昶摦摡敢㝦㥡昶㄰晦搵扡㈵晥㘷㙡晦㙤攸㜱戶昶摦搶敢㝦慥昶㄰晦昳㜴㑢晣㉦搴晥摢搱攳㘲敤扦扤搷㝦㡤搷愳改㔲摤㘲㌴㜵戹昶ㅦ㑥㡦㉢戵晦づ㕥晦慢扤ㅥ㑤搷攸㤶昴㝦㥤昶摦㤱ㅥ搷㙢晦㥤扣晥㙢戵㠷攴㝦愳㙥㠹晦て戵晦捥昴昸戱昶ㅦ攱昵扦挵敢搱㜴慢㙥㐹晥㜷㘸晦㤱昴昸愹昶ㅦ攵昵㕦攷昵㘸扡㔳户愴晦扢戵晦㉥昴戸㔷晢㡦昶晡摦慦㍤㈴晦〷㜴㑢晣ㅦ搶晥㘳攸昱㠸昶晦㤶搷㝦扤昶㄰晦挷㜴㑢晣㝦愹晤㜷愵挷慦戵晦㙥㕥晦摦㘸て昱㝦㔲户挴晦㘹敤扦㍢㍤㥥搱晥㝢㜸晤㥦搳ㅥ攲晦扣㙥㠹晦㡢摡㝦㉣㍤晥愸晤挷㜹晤㕦搶ㅥ攲晦㡡㙥㠹晦慢摡㝦㑦㝡扣慥晤挷㝢晤㌷㘸て昱㝦㔳户挴晦㙤敤扦ㄷ㍤摥搱晥ㄱ慦晦㝢㕥㡦愶昷㜵㡢搱搴㠷摡㍦㑡㡦㡦戴㝦捣敢晦㠹搷愳改㔳摤㤲晥㍦搷晥㜱㝡晣㑢晢㈷扣晥㕦㝡㍤㥡扥搲㉤改晦ㅢ敤㥦愴〷㍦戹㘴晦㥦昲晡昳㔳㡡㕡㝢晦捦㑦㈷㘹㐹晦昲戱㠱㈵㌳つ戵㝥㠵昹昱㈱攷摣㌳㔸挰㌹㜷昹㜰㈰㉡敢㐵昱㐳㐲㔰㝢摢㈸昹〸㈰慡㉣ㄶ㍦ち〴戵慦㡤㤲ㅤ㝤㐵㉣敥昰〵戵㥦㡤㤲摤㜹〵㡡扢㜵㐱㑤戲㔱戲搳慥攸㤱㍢㙦㐱㑤戱㔱戲㙢慥㠸挵㕤戴愰㥡㙤㤴散㠰㉢㘲㜱㐷㉣愸改㌶㑡㜶戳ㄵ戱戸扢ㄵ搴㑣ㅢ㈵㍢搳ちㄴ㜷慡㠲㥡㙤愳㘴㤷㔹㠱攲慥㔳㔰㜳㙤㤴散ㄸ㉢昲攲づ㔲㔰昳㙤㤴散晥㉡㘲㜱㌷㈸愸晤㙤㤴散攴㉡㔰摣搹〹㙡愱㡤㤲㕤㔹㐵㡦摣愵〹㙡㤱㡤㤲ㅤ㔶〵㡡㍢㉥㐱ㅤ㘴愳㘴户㔴搱㈳㜷㑦㠲㍡挴㐶挹捥愷㈲ㄶ㜷㐲㠲㍡搴㐶挹㉥愶㈲ㄶ㜷㌵㠲㍡摣㐶挹㡥愴〲挵ㅤ㡡愰㡥戴㔱戲扢愸㐰㜱户㈱愸愳㙣㤴散ㄴ㉡㔰摣㌹〸㉡㙦愳㘴敡㔷愰戸ぢ㄰㔴搱㐶挹〴慦㐰㜱愲ぢ慡㘴愳㘴ㅡ㔷愰㌸㥤〵戵㔸㔰㘱㍤挱ㄴ攷愷㕣っ扢晣㌳晢㘲搸ㄴ昸㌶攲㑥攳㝡愲㉡捥㑤㐱㝣户ㅣ愱㌸ㅤ挵㜰㤹捦挰ㄹ㈸㠶㑢㝤〶㑥㍡㌱慣昱ㄹ㌸捦挴㜰㠹捦挰愹㈵㠶㡢㝤〶捥㈶㌱㕣攴㌳㜰〲㠹攱㐲㥦㠱㜳㐶っㄷ昸っ㥣㈶㘲㌸摦㘷攰捣㄰挳㜹㍥〳㈷㠳ㄸ捥昵ㄹ㌸晥挵㜰㡥捦挰㈱㉦㠶戳㝤〶㡥㜲㌱㥣攵㌳㜰㘰㡢攱㑣㥦㠱㘳㔹っ㘷昸っㅣ扥㘲㌸摤㘷攰㠸ㄵ挳㙡㥦㠱㠳㔴っ愷昹っㅣ㤷㘲㌸搵㘷攰㔰ㄴ挳㈹㍥〳㐷㥦ㄸ㑥昶ㄹ㌸攰挴戰慡摣㌰昰晦〱㐹〰㤷㝣</t>
  </si>
  <si>
    <t>㜸〱敤㝤㜷㝣ㅣ搵戹戶㡥㉣㡤㌵敢愲戱㡤㌱㌶〶㘴挷㔴摢㐲㉢慤ㅡ㘰㡣㉣㌷戹攰㙥㌰挱㠸㉤戳㤶戰㡡搹㕤戹㔰㠲改㌸㜴〳㈶〴搳慢㠱㠰㈹㤷ㄶ㡡㐹㑣つ㕣㝡㑦〲㈱〱ㄲ〲㠱搰㙥㌰㤰㝣捦昳捥捣敥散散慣㘴〱昷昷昱挷ㅤ㙢㕦㥦昳搶㜳㥥㌹㜳愶㥣㜷㘷ぢ㔴㐱㐱挱㝦戰昱㝦㙥㐵㉣㡣㕣戰㈶㤹㌲摢换ㅢ㍢摢摡捣㘸慡戵戳㈳㔹摥㤰㐸㠴搷捣㙡㑤愶晡㐰㐱㙢㙥㠵㍣㔹摣㥣㙣㍤挶㉣㘹㕥㘹㈶㤲㔰㉡㉥㈸㈸㈹搱ぢ㈱摦搱晥ㄸ㑥㐵愷㤵㕥㐴〲慤〲㕤㈳改㑢㔲㐲愲㤳〴㐸晡㤱昴㈷ㄹ㐰㌲㤰愴㤴挴㈰ㄹ㐴㌲㤸㘴〸挹づ㈴㐳㐹ㄸ㔰ㅦ㐶戲ㄳ㐸晦攱㈰ぢㅢ㈷捤㠹ㅣ㠵收㉦㐸㜵㈶捣㜱㘵㡢慤㐶㑥〸〶换㠳攵愱敡㘰㘵㜹挵戸戲挶慥戶㔴㔷挲㥣搰㘱㜶愵ㄲ攱戶㜱㘵㜳扢㈲㙤慤搱㤹收㥡㠵㥤换捤㡥〹㘶愴愲㉡ㄲづ搵〵㐳搵搵昱晡晡扡晥㈳攰昹攰挶㐹㜳ㄳ㘶㍣昹㐳昹摣㤹㍥攷㌴㑥㉡㍦搸㑣晤㔰㍥㐷挲㈷㕣㑥敥㙣て户㜶晣㐰㑥㡢戹ㄳ慢㈷㥢搱㔶敥㙤搳㑣戴㜶㉣㉢㐷戳戳㠰㐶慤戶扣㈱㤹散㙡㕦挱㠱搳㘸戶戵捤㌷攳戲㤷摢㈷㈷㔳㜳挳㠹昶㘴晦㜶攲㘷㈶捣㡥愸㤹ㅣ搸㍥㘵㜵搴㙣戳ㄵ㤳㈵敤㡢挳㠹㠳挳敤㘶ㄱぢ愵敤搶㍥㙣㡡㤹ㅤ愹搶搴㥡〱敤㡢㤲收晣㜰挷㌲㤳㉡挵敤搳扡㕡㘳慡愸〸㝦〵㝤昶昴㙢㤹散㈸戴愷扤戱㈵㥣㐸㐹㡤扢㌰攸愷敢ㅡ㉥搲㡢慣㜶㜱㐸㤵㜹慣戸捦ㄶ戴戶捦㌴ㄳㅤ㘶ㅢ㠳㜰㑦㡥昵㈸〹㐰搶㝥㐸㈳攵㜴㠷㝢㐹昵戳㡦㌶昶㠵㔱戴㕤㐰づ㍣戸㌳搱㡥〱㌹摢っ㜷㑣愸㈸慦愸愸慤慢〹〵㉢㠳昵愱㡡晡扡敡㥡㡡㘰晤戸〵愹搸㘴㜳愵〸㌱㍣㠳㤵愱敡㥡慡㡡㘰㘵㙤㐵㔵㙤扤扥㉢㝣攸扢搱㕢ㄹ㐸㥦㈹㤵㔵晡㈸戲㐶㠳愸愲㍦攰㠸㜷㠷攵㔱㔷搸ㅣ㉥㙣㡥ㄴ㌶㐷ぢ㥢㘳㠵捤㘶㘱㜳扣戰㜹㔹㘱㜳㑢㘱㜳㙢㘱昳㔱㠵捤换愱攳㙣㈵㝤晢ㄶ摡摢㠴㡡慥㜵㠷昷㙦㥢㜱㕡昱ㅥ㍢㍦摣戱㜵扥攲㐱㉥㜳挴ㄸㄴ㐶㜹扢㔱㔱㔹改㙥㜸㐵㔰摦ㅤ㙡晡ㅥ㈰摡㥥戴㙣慣慣搶昷㈲㙢㙦㄰愵㕥㐱㑢搹摡㈵敦ㄴ㕣㜱昲㜱ㄳ愷㥥ㅢ扤昸昲㍤て㉡㥥慡㌸㡤㐸㤸戱㈸㙣㐷㤸㜱昴㌹ㅥ㐴㉢愷攵㑣㠴搹㤷慣ち㄰愵㥥戵挳慣戹敥搸㝢扡㥡扥㙣扣昹愴㤵㘷づ㍢㙡晡㐸挵㠹㑡挲㔴愲昰㝤㜷㑡ㄵ〳㠶㐰戴㙡扡㥤㠶㥤㔲㐳㔶㉤㠸㔲㑦搸㙤戸㙡㘹攳昰〳慥㌸㘳摡捤㝢扦愰昷㘹㍣晦㌴挵㜹㔲摡㔰㡦挲㠸㙣㐴慢㌳㘸〶昵晤攸㙣㝦㄰敤〰㥡㑣〹㔵敡ㄳ挸㍡㄰㐴愹㐷㙣晦晢慣㝡敢㤳慤㈷慦㤸㜵收㌱愱摦㙥㕤戴敤㌶挵㠳㔳晣ㅦ㠴挲㜶㐰搹〰㌵㝤ㄲ㠸搶〸㠲戱㔵慤㑦㈶㙢ち㠸㔲昷摢㘱㑥晥戲㈵晥搰㈷愷㑣㍤㙢捣㙢捦晣昷攰慡㌶挵㐹㕥挲㑣㐳攱晢㐲㌹㥤〱㥢㐰戴ㄹ㜴㍢ㄵ㔰捥㈴㙢ㄶ㠸㔲㜷摡㙤昸㑦挳〱㈵捤㉡㍡昳敥㝤ㅢ〷ㄵ㤵㙦㥢慢㜸㡥㤱㌶ㅣ㡣挲昷㙤挳ㅣ〶㥣ぢ愲捤愳摢挹㘸挳㝣戲ㄶ㠰㈸㜵㡢摤㠶㜳捥㍢敤㠶ㄳ㡡㌷㑣扤收挲㘵㔳㕥摦㝣挳ち挵㠳㑤摡戰〸㠵敦摢㠶挵っ㜸〸㠸㜶㈸摤捥㐲ㅢ㤶㤰㜵ㄸ㠸㔲搷搹㙤搸㔰晦愹昹攲㡡つつ㤷捤扤晣愴昳慥㌰攷㈹㥥㘱愵つ㠷愳昰㝤摢戰㤴〱㡦〰搱㥡改㜶㍡摡㜰㈴㔹㘱㄰愵㉥户摢㜰挹晡㕢扥㤹㜲搳攰搹敢㈶摥㜶搶㔱㑤挷㥣愱㜸㠲㤷㌶㐴㔱昸扥㙤㠸㌱愰〹愲挵改㜶㌶摡戰㡣慣ㄶ㄰愵㉥戶摢㄰㜹㘹挶挶晢㜶㥥㌵晢攱㐹晦㑥捣ㄹ㍦散㉤挵敢ぢ㘹挳㔱㈸㙣挷搰攷㈴愸户㠱㘸敤戴㙣挲搰敦㈰慢ㄳ㐴愹昳散㌰㜷㍦昳挷戲ㄷ㍥慤㤸㝥㙤昰攲扤捥㕣昵挶㤷㡡㔷㌰ㄲ收㘸ㄴ戶㈳㑣㠲㍥㤳㈰㕡㡡㤶搳㄰愶㡢慣㤵㈰㑡慤戳挳扣戲敤改晦㜹攸扦㙦㤹㜹摦㠸攲㉤ㄳ昷㉢扦㕥昱ㅡ㐹挲慣㐶㘱㍢挲慣愱捦㘳㐰戴㘳㘹㌹ㅢ㘱㡥㈳敢㜸㄰愵㑥戲挳㍣ㄴ㝤昷㥣戶つ戵㔳㙦晦㜴慦戳㥥㙥㍢攲㔲挵慢㌰〹㜳〲ち摢ㄱ㘶㉤搴昴ㄳ㐱戴㤳㐰晡捣㐰㤸㤳挹㍡〵㐴愹㘳敤㌰挷て晦攸㥡挰扤换ㅡ敦搹㘳㜱昹㉤慢晦搶愸㜸㥤㈷㘱㑥㐳愱扢㘹敦㜴㍡㍢〳㐴㕢㐷㤳挹㤸昶㝥㑥搶㤹㈰㑡愵㙣晦㠵扢㜷摤扡昹昱㌹㔳㌷っㄹ㌹敡㤹昷愲㘳ㄵ㉦㈱挵晦搹㈸㙣㐷㌷捥愱捦㜳㐱戴昳㘸㌹ㄵ摤㌸㥦慣昵㈰㑡戵摢㘱㕡㡡挷㡥㝢昴捥愲㌹昷㔷㝣扡昴搳㙤昷散慦㜸㤱㉡㘱㉥㐴㘱挸愲㡥搶㌸捥散攳㘶户攲戴㍥㙥㜶㜸昵㠴愰㝥ㄱ扤㙣〰搱㉥〶搹搵㔶㈹摢慢㘲㕣㜰敦戲昹攵㡢换换㤶㤹ㅤ㘶㈲捣敢愹晤昴㕦㔰晢ㄲ㄰愵攲㑥捣㘱㤷慦晦敤愶㜷ㅡ㑥ㅥ㌲㝥摢摤㡦捦㜹㔰つ㠵㔸㘲㕥㡡挲㜶㜴㙤㈳㝤㕥〶愲㕤㑥换挹攸摡ㄵ㘴㕤〹愲㔴戳ㅤ㘶敤挸㘹㌷㑦戸敡摦㑤㘷㡣摡昳戹昱㉤捦捦㔷㍢㔲ㄹㅦ敤㙡㤰敤〸㜳つ搴昴㙢㘹㜰ㅤ〸㈶㡡㙡晤㝡戲㙥〰㔱敡㔰㍢捣㌱㤷〴㜷㉡㐸扥㍣㘳㐳㘰㡦㌷㜷㜹昳捤扤ㄴ慦敢㈵捣㈶ㄴ扥敦㐴㜱ㄳ〳摥っ愲摤㐲户㑤㤸㈸㝥㐵搶慤㈰㑡捤戳摢㌰㘸挶昲㍤ぢ㐶㤷㑤晤挵挶㤵㍢敦㝦搶㠴㕤㡡㜹㕢㔱攵㜷㘵攷扤㘸㥣㡡㥢㡤㘸㌸㤹戲慦㘷晢挲敥㠷扤摣敤昹㙡㜷㙡㈲晡扦㝦戵㡢㈰㍦挸搵慥扥㤹攸摦づ愲摤挱搲挱㜳ㄷ敦㥢挴戵扡愹摦挹敡㕤㈰㑡捤戴㜷换ㄷ晦㙥扦收戴攱㠳ㅢ慦㐹㕥㔶㌸㐳慤扣戲晦摤㄰捦戳慦㥦㈷㈷挲慢㜰㐷㤲戹搹挱ㅤㅥ晦昵㝣㤷㠷㥢扣㜸㜵扣㌶ㅥっ挶慡㉢挲㔵攱㘲㕥㍤㙦敦敤〴㈷摤晥昱㐳㕡㍢㘲㥤慢攴晥㘲攴愴㜰搲捣散㠰戱戶㙣㔲㘷㔷㐷㉣戹戳扦㜰㐱㉡㥣㌲㐷㜸㘵ㄹ㈷㌹㘶ぢ㜰昷㘵㈶㈵摥慥㕥戳挵攱戶㉥戳㘱㜵慢㈵摥挵㈳挶扤㔷㘷㈴扦㜴㙡挲㍣㍡㉤捤㘹㔱〳㥥〶慣ㄴ摦㌹扤戴㐴㔶扢捡ㅡ㕢㍡㤳㘶㠷㌴㙦㙣晢摣搶攸㜲㌳戱挰攴戳〴㌳㈶㕤ㅤ㑡㤱㝤〳㌸㜶㑥〷㍡㡡㕢扡搸㘸㌷㌷㍥㘵㜵捡散㠸㤹㌱戴㜷㠵㤹㐸慤㔹ㄸ㡥戴㤹㍢㘶愹㔸㌱㈱ㄸ㥥挵㥥摡ㄹ敤㑡㌶㜶㜶愴ㄲ㥤㙤搹㤲㠶搸捡㌰㙥㍡㘳戳㍢㘳㈶敥ㄹ㡢戸ㄵ愸㠲㍥㝤㤴㉡搸挷敦昰愶摦㘴戹散〸搷㉥收㉤攴㑥搹挳慥㝣㍥㝡㠷㕥戴㤹ㅣ㤳㠵㘳㝡㜰㈶㝥改㘶敦晣㡡慥㍥昱挱ぢ戵昷捡慦㉤㙤捣散戹晦㔵攵挲挲㈱㜶敦愷慣挴㡤昹昴㜰㐷慣捤㑣㜴晢搸㐸戱昹晡㍤㈰挵搳㜱㌴攷㐵慦〸ㅡ㙡戵㕡㔳扣慡㌵㤶㙡搱㕡捣搶㘵㉤扣〸挲愳愵㤲ㄲ㐲㥢戳改昷㠱愵摦㑦昲㙢㤰㐰愰㐰㝢㠰㑡㕡㐰㝦搰慡ㄷ昳㐶戸昷户晣㠵戰搲攵ㄱ〳㥥〷㈵㡢摢㌱戵㈷晢昴昱敢攵昴㜰戲㈵挵攱搹慤㜰㌸晤㍤㐴昲㌰㐸㌱敦挷㝢㝣愲挰㉢挷㈲㍥㌸ㄹ搰㍥搹㡣㠷昱戸㑡㡥㙥ㄵ㉥㙥户㥥㠰㑣㌶㤳㔱㥤㡦㑡㥡㜰慣慣搶㔰挲挱摦扦㥤愳摦㕣㥤㥡ㅣ㑥㠵晢戶攳愱ぢ昶㤲づ愵戱㘲㘵㤵㘸㌹㐰㜸㡥㜵挰慥挱㠳㈱㐵㤷㤷㝥挲戰㍣攱挰挱昱㔲搰挷愶摤㜷〲㙤攷㠹㐲昳づ昴散㠷㈷㜸愶ㄳ㥢㘶㜶㉣㕣戳挲㑣㔲扤㐴敢ㄶ㑡敦攱㐵㘷㜳愲㤱㐵愹搶戶㘴㌹㕡㍡㉤搱搹戵攲㠷昴㐳㕦晡ㄶ㄰㘷㉢㥥㠸㔱扣晤㝤〲㕣〵㝤㔷㜲摦㌴㌷ㄷ㤴搰ㅢ㌹㝡ㄹ〹㐷㉢㥣晤〷晦挹愶㙦挵㝦㠱敥㘴挵愳愱搱㥢〷㑤㝣㕡搲扦ㅤ〸㉤㑣㤸昲攸慣㐴㉡㐰㝢㐰晢㈱㥤㠹攵㤱捥捥攵ㅣ㑦〳愵㤶㙣㌱捤ㄴㅦ㐷昵戳ㅦ扦挹㘳㌶愵晡昴挹㝡㘸攴㝡㙥㌵ㄲ晥戵㈷㐰〶㌴戴戵㤵㌹ㅥ㤳摡㤳㘰昵挱㠳㌱敤㈹ㄴ㝥㌲ㄳ㑦㡤换收攲攴摥ㅥ㉥攳っ摣㌶扥㙣㙡㙢㐷戸慤㙣㙥ㄸ㌳㝣昹敡戶攴㙡㔵つ㈰昸挰攷改ㅢ搵〵晤挷㙦㘸戸攱㠴晤敥㕤㝦挸晡扥㉡㘴ぢ㜲ㅥ㌸敤づ搷㍣㘱敢捦㠰愸㑡愸㜱㠲㐱㌹㝢搳㥦㐵㕤㝦㡥攴㜹㄰㑣ㄳ〲㍣㘶㠹ㄷ慤慡摡〳晦㜳愶搰㕦㈲㜹ㄹ㐴敤〵挲攳㔴㝦〵挴搹搴摥昰㍦ㄱㅦ搹㠵㝢㠲㥤扢ぢ摦〰㌷愰㜷㈳㔳㝢㐳㠳扢㔱㈷㙣㍡㠱搲〹㤲摡つ㡥㝤〱搸搵ㄶ攴㍣ちㅢ〷㌳〱攰捦戴ㅦ〹㌵㝦〰摥㘵㡣昷㐸摥〷㜱〱昰㌷慢慡挶攳㝦〱攰〳㉡晤ㅤ㐴敤ぢ㈲〰㝣㠸㠲戳愹㈱㠸㌱ㄱㅦ〱愰ㅣ散㕣〰㍥〱㌷愰㜷㈳㔳ㄵ搰昰〳㐰㠷㘳㕦〰㑡㙣㐱捥㐳扡㉡㜸ㄲ〰扥㐲㐱㘹㔰昳〷攰㙢㠸昵㙦㐸扥〵㜱〱挰搱㠲慡ち攱㝦〱㠰㐷愷捥㌹㑥搵㠰㈵〰ㄴ戲戳昶愶扥晤户ぢ㠰㙡㜰㜳〱搰愰ㅦ搰扢㤱愹㕡搸昹〱昰ㄹ㥣晢〲昰愹㉤挸㜹㐲戸ㅦ㍣〹〰愵㙣昲㈷㔰昳〷㘰㄰挴晡㘰㤲㈱㙣㕤收㄰ㄸ㙡㔵搵晥㜰㈴〰散㐸愵㘱㈰㙡〲㔸愳昰搱㜷㐲捤搹搴晢㙥〰づ愰㌸㘷ㄶㅢ〹晤㠰摥㡤㑣ㅤ〸㍢㍦〰晥㤰て㠰摦摢㠲㥣㐷㤸つ昰㈴〰散㡥愰敡㡤扣〰散〹戱扥ㄷ挹摥㈰㉥〰挶㕡㔵㌵〹㡥〴㠰㜱㔴ㅡて愲㈶㠳㌵ちㅦ扤ㅣ㌵㘷㔳捦扢〱㘸愴㌸〷㠰㑡攸〷昴㙥㘴㙡ち散晣〰㜸㍣ㅦ〰㡦搹㠲㥣㠷慢搳攱㐹〰搸㥦㑤摥㥡ㄷ㠰〹㄰敢〷㤲㑣㘴敢㌲㈳愰挱慡慡㈶㌸ㄲ〰㈶㔱愹ㄱ㐴捤〴㙢ㄴ㍥晡㘴搴㥣㑤晤摡つ挰っ㡡㜳〰㤸づ晤㠰摥㡤㑣捤㠲㥤ㅦ〰户攷〳㘰戳㉤挸㜹戲㍢〷㥥〴㠰㜹㙣昲慤㜹〱㔸〰戱扥㤰㘴ㄱ㕢㤷〱攰㄰慢慡收挲㤱〰㜰㈸㤵㤶㠰愸昹㘰㡤挲㐷㍦っ㌵㘷㔳搷戹〱㤸㐷㜱づ〰㐷㐰㍦愰㜷㈳㔳ぢ㘰攷〷挰愵昹〰昸愵㉤挸㜹慣扣ㄸ㥥〴㠰㘵㙣昲㉦昲〲搰ち戱㝥ㄴ挹㜲戶㉥〳㐰扢㔵㔵㠷挰㤱〰搰㐱愵㑥㄰戵〴慣㔱昸攸㉢㔰㜳㌶㜵慥ㅢ〰㍥㝥捥〵㈰〵晤㠰摥㡤㑣ㅤ〶㍢㍦〰㑥捤〷挰㈹戶㈰攷㤹昶㔲㜸ㄲ〰㡥㘷㤳㑦捡ぢ挰〹㄰敢㙢㐹㑥㘴敢㌲〰㥣㙣㔵搵ㄱ㜰㈴〰㥣㐲愵㔳㐱搴㤱㘰㡤挲㐷㍦つ㌵㘷㔳㙢摣〰㌴㔳㥣㌳〲㝥づ晤㠰摥㡤㑣㠵㘱攷〷㐰㘷㍥〰㍡㙣㐱捥〳昵ㄸ㍣〹〰ㄷ㈰愸㙡换ぢ挰㐵㄰敢ㅢ㐸㉥〶㜱〱㜰㠹㔵㔵㈶ㅣ〹〰扦愴搲愵㈰㙡ㄹ㔸愳昰搱㌷愲收㙣㉡敡〶㈰㑥㜱づ〰㔷㐲㍦愰㜷㈳㔳㉤戰昳〳㘰㐹㍥〰づ戵〵㌹㑦昳㤷挳㤳〰戰㠹㑤㕥㥣ㄷ㠰㥢㈱搶㙦㈱昹ㄵ㕢㤷ㄹ〱户㔹㔵搵〶㐷〲挰㘶㉡摤づ愲㍡挰ㅡ㠵㡦㝥〷㙡捥愶㘶扢〱㘸愷㌸〷㠰扢愱ㅦ搰扢㤱愹㑥搸昹〱搰㤸て㠰㐹戶㈰㘷㥤㈱〱㑦〲挰挳㙣昲㐱㜹〱㜸〴㘲晤㌷㈴扦㘵敢㌲〰㍣㙡㔵㔵ㄲ㡥〴㠰挷愸昴㌸㠸敡〲㙢ㄴ㍥晡ㄳ愸㌹㥢慡㜵〳挰晢昴㕣〰㥥㠶㝥㐰敦㐶愶㔶挲捥て㠰昱昹〰ㄸ㘷ぢ㜲㔶㐰搶挰㤳〰昰㌲㥢扣㑦㕥〰㕥㠵㔸㝦㡤攴㜵戶㉥〳挰㥢㔶㔵ㅤ〳㐷〲挰敦愹昴〷㄰㜵ㅣ㔸愳昰搱晦㠸㥡戳愹㔱㙥〰㡥愵㌸㘷〴扣〳晤㠰摥㡤㑣ㅤて㍢㍦〰㠶攵〳㘰㐷㕢㤰戳㌶戳ㄶ㥥〴㠰扦戳挹㍢攴〵攰㈳㠸昵㝦㤰㝣捣搶㘵〰昸愷㔵㔵㈷挲㤱〰昰㈹㤵㍥〳㔱㈷㠳㌵ちㅦ晤㜳搴㥣㑤昵㜳〳㜰ㄲ挵㌹〰晣ぢ晡〱扤ㅢ㤹㍡〵㜶㝥〰愸㝣〰ㄴ搸㠲㥣㔵愳搳攱㐹〰㔰㠵㘸昲扦扦捤㜷㈹摣〷㘲扤㠸愴ㄸ挴〵㐰㕦慢慡捥㠰㈳〱愰㠴㑡㑣㙢㔲㍦〷㑢〰〸愰收㙣敡ぢ挴㤸㠸㝢づ㠲愲慦㈳挹〱㘰㈰㝤㜶㈷㔳㘷挲㙥㌴㙤㍤㜷㠳㝦㠷㜳摦㝢㠱て㙣㐱捥戲搶㌹昰㈲〰っ㘳㤳晦ち㌵晦㝢㠱攱㄰敢㈳㐸㜶〶㜱〱戰㡢㔵㔵攷挲㤱〰戰㉢㤵㜶〳㔱攷㠳㈵〰㤴愱收㙣敡㉤挴㐸〳㜰ㅥ搸戹〰㡣愱㑦扤ㅢ㤹攲㉡摡㘸摡㝡〰㜸搹敥㘷捥昳㠰㤷㙣㐱捥㠲摢㐵昰㈲〰㡣㘷㤳㕦挸ぢ挰扥㄰敢ㄵ㈴㐱㄰ㄷ〰㔵㔶㔵㙤㠰㈳〱㈰㐴愵㙡㄰挵挵㌷〱愰〶㌵㘷㔳㑦扡〱戸ㄸ散㕣〰昶愳㑦扤ㅢ㤹扡〴㜶愳㘹敢〱攰攱㝣〰㍣攴〰攰㕤晤摢〸㉦〲㐰㈳㥢晣㐰㕥〰愶㐰慣㑦㈵㤹〶攲〲愰挹慡慡换攰㐸〰㤸㐱愵㤹㈰敡ち戰〴㠰㔹愸㌹㥢扡搳つ挰攵㘰攷〲㌰㤷㍥昵㙥㘴敡㑡搸㡤愶慤〷㠰㑤昹〰戸搱ㄶ攴慣㑢㕥〳㉦〲挰ㄲ㌶昹晡扣〰晣ㄴ㘲晤㜰㤲愵㈰㉥〰㥡慤慡扡ㄶ㡥〴㠰㈳愹ㄴ〶㔱搷㠳㈵〰㐴㔰㜳㌶㜵㤹ㅢ㠰敢挰捥〵㈰㑥㥦㝡㌷㌲㜵〳散㐶搳搶〳挰〵昹〰㔸㙦ぢ㜲㔶㑣㙦㠲ㄷ〱愰㤳㑤㍥㉦㉦〰㐷㐳慣㈷㐸㤲㈰㉥〰扡慣慡扡ㄹ㡥〴㠰㤵㔴㕡〵愲㝥〵㤶〰戰ㅡ㌵㘷㔳愷扢〱戸〵散㕣〰㡥愳㑦扤ㅢ㤹扡ㄵ㜶愳㘹敢〱攰昸㝣〰ㅣ㘷ぢ㜲㤶㙢㌷挳㑢㌷ぢ㜸㔹㉢愴㍢㐰㌷㙢〱慦㝦㝣㙡㙢㕢捡㑣挸ㅡ㑤㘹ㅣ晦㔹ㄹ㡦㔲ㅦ挰㜵愹㐴㌸㙡攵ㄲ敥㄰㙦挴搲ㄴ㔲㉣㔳㙢㌲㡢㜵㌹㑢㘳搶捡搱晦㉤〰晥攸ㄶ〰㘵昹㉦㙢ㄱ戰㥢〵㌶っㅡ捦ㄲ㘰昷捡慥㐱㌴〲㐳捣昷㜱扤っ愹㜲㜸捥ㅥ㘴搴昷慥㉤㘰㠵挳捥㍢愶扥㝢㄰㔲扢㈲晦挲㈰〷㝢敥㈰愵㔱摥㐵戸扢㈱晣扦㈵㑣㙦收扢戵㠴㜹㉡愶㌱晤㌴㤲搳㐹捥㈰㔹〷愲㔶摡搳散㈶㠰昷て㝣戰戲㕣㈰㔷捡晡㤹搴㌹㡢攴㙣㄰搷㌴㝢㉥慡摡㜹㈰挵㘵㕣戹つ㈸㜵㍢っ㘵挲㍤㥦敡敢㐱晡㕦〰㜲昰㜴戳つ㑢㈴㍦㔴捡㜹昱㥤〸搳晤戲ㅤ㐶捤㘰㈸敤搸扥㘰㑤㐷戴㈵搱搹㠱㑣㝦慥㈶㌶㐴㤱戳㥤㔴㘱慤㝤㔶㘷㘳㔷㑡㙢㥦摥㡡晦晡户捦㌷㔷㤸攱㔴㈳㤲ㅣ戰㔴㌹ぢ〹㌰戲㄰搹ㄴ㕢晤晦㜳愱戲〰扢〰㝢㐶㘵搶㉡㤵昷㤸戵㤶っ㙤㜸换㈷㜷㈲晦摦㤴敦㍡㄰㜶㑤挳愲昳㡦㜰㈵戲㐰扦㄰慤扢攲㥦㌷敤扦晢㘵户晤挷晥晦〴摣㠳挸愶摦㠱㑥攷㥥㝦㉦㠶㐹愰㍢㤹扡ぢ㜶愳㘹换昳慦戶ㄱ晡㝤㌰っ慣㘵愹㐸扥㜳㜰搸ㄶ㜸㜳㜳㡡敦㠱㤳㕥攴㔴昴㘳攰昸攲㔶㜳ㄵㄷ㠱〷挶㤱攸摦搸㤵㑣㜵捡㡡昵㠰昸攴捥㠳㍢㔳㤳㕢㤳㉢摡挲㙢㠶挴敤挲㈱㉤㘶〷昲㐹ㄲ㐸㉢昱昰㍡㔷慣㌰㘳㝡㝣㐱㘷㔷㈲㙡㌶㑤晥㌱攴㥢愰㝦ㄸ㡢㤲㙡㔲愸戰㝤户ㄴちㄹ捥〱㙥〵挵昷挱愱㜷㈵摣㜵㥡挸㕣㤱ㄸ㔰㉣捤㈰扡戰㌵搵㘶昶㡢㡢㕣捡㈵㜱愰㠸㈴㥤㔸摦昸挲ㄶ慣㄰㑦ㅥ㄰㥦㤶㘸㡤戵戵㜶㤸摣ㄹ戸捡攱户㈷㘶㤹挸㐳㡣捤敤㑣戶㌲ㄳ㜱㐰㝣㘱㈲摣㤱㕣挱摣㠲攸㥡挱㔹㌵㌹昶㡢攳㤳㕡㍢㤲〸㈳㝢㤱攵搲昸㠲㤶捥㔵昸㔶㔱㔷㝢挷戴昰㡡攴㡦㘲慦㘰㜲戰㌷搹㌵慡㔰ㄵㄶ慡㤲挲㤲敦扡㝦戴㉢㜱摣っ戱戲昴换㌰㑥㔳㠹搶㐸ㄷ〱㤳㈸㤵愰㐵㈴㌸つ㜰ㄷ摥㡦㔲㌷㘷㝡㕥ㅦ搸㘹㔲㑣〱㘲㕢戳戲〹㝤戳㔱搲㕦搵攲㌹㕥扦ち捤改㝦㌵挸㡣㘹㡢㥡㌲挹㜱摦敢㙢㔰挵扦㠶㘷敦㑣敡ㅤ㜹改㕣愴愱㔰ㅥ㘸つ㈱昲㌸愲㜰㘴㘲㈴戰收ㅤ㤶㠱戸攸㜰㠴づ捣ㄴ愷㈲㥤愵㝦㝣㔶㌸㘲戶㈱ぢ愷㍤㥣ㅡ㘸㔵㜸搵㠳慦挹㈴㙤㔹㘳㘷㝢㝢㤸㐳㡥挳㜵㐱㌴摣㘶㤶挴ㅢ扡㔲㥤挸戶搵攳㈰㌲㉥㙤㔶㜸㌵㔸攱搵挲敡ㅦ㥦捦散㍣㈹搳㔷攷戲㜰愲㌵搵搲摥ㅡ㉤㘱㠵ㄹ㜴㍦㡡戱㡡㠳㕦捥㘸〰㤴㥢㌳㤷㜸捦攴搶㌹つ扢扢ㅣㄷ慣㠴㡥扢ㅦ㈳扡㔰㘹昸愷扥㘳昲ㄶ捥愳㜲㔲搱慦㠵㌷㍥㌴〳挳㍥㜸㍥㤱㠷㕦攰㝣挲挵ㄵㄹ搹敡㐱㉡攰愳㕦〷㔵ㄶ昸㈹㝡〸愴摢捣㥥扥㔰〸捣敡っ挷愶攲ㅥ慢㌳搱搷晥摡㕥〹㜶㉤愷㥡㠴挱㕣慢㐶㈴㡦㈰㉤㜰㘵㙢捣㑣㤴㤰戱〰㔷㈷㐵捣搲搲慣㝤㐸㙣ち㡡㡢晢㤵昸挵㙡㜲㝣㡤戱㌳㔸摣摦㜳㙣捡昱晦攱扣扡㠹㙣㝢㈰搰〷㔴扦ㅥ摤搱㙦㘰㥦ㅥ㐶㤵晤昱㈸摣㐸㠵㑤㈰挵㕢㈰昴敥㥢散戴㈷㈴㐷改㔰㉡㤲㉦扣㌱㈱慢〴挹㑢㤲挹㔵㉣ㅤ改攷捡挰搲慣攴慢ㄲ攷㕢㜴摡〲愶挹挶〲搶晣捡㙢㌳敥㡥挲挲㈲散㙡捤㝢昳㥢ㄳㄶ捥摡ㄷ㤸㤲㥡愵㜶㐶ㄳ戴㥢搰攲㝥㍣㔸攰扦㤹摦ㄷ昳㍥挵っ攰收ㅤ㍡〵〱戵ㄵ搴改㌸て敥㐰㠰㝢㑤晦ㄵ㍢㝥㉢㠸㝡〶㔵㥥晥㔱㔴㌲ㅣ㤰㕢昱㉣㙡㍣㘱ㄵ㘸户㐱㘵㝢㈷㐸昵ㅣ㉣㌸㐹敡㥢改昸㜹㤴㌸昷愴挷攲ㅤ攰昶㍣ㄶ㕦愴〵㍥晡㥤㜴㘲㔷搴㑢㈸㌸摤㜰敤攰扢愰愳晦ㄷㄵ㕦昶㔷戸㥢ち昷㔰攱ㄵ㈸㙣挱㐷扢ㄷ戵㌴㜸晣ち㥢て㜸昷㐳〷攰扤〱敡㐴摤㠳㥣挰㈰㔰晤搷㜴晡〰㥤晥ㄹ㔵㉦㜸敦㠲㈷攰改〴㑦㌶捦㤹㐴扤〷慥〰昵㄰㥤扣㡦㕡ㄶ㔰㕢挰敤ㄹ愸扦挱㑣㠰㝡㠴㑥散㡡晡〰〵愷挹㉥愰㝥〳ㅤ晤户㔴晣扢扦挲㔶㉡㍣㑡㠵て愱戰〵ㅦ敤㌱搴搲㐰昱㑢㜸㍥㐰㍤〱ㅤ〰昵〹愸ㄳ搵㌵捡㥥愴搳愷攸昴㉢㈸㜸㠱晡ㅡ㍣ぢ㈸㥥㠶㘵昳〲昵つ戸〲搴搳㜴昲㉤㙡㔹㐰晤㌷戸㍤〳昵ㅦ㤸〹㔰捦搲㠹㕤㔱㉣㌹㑤㜶〱昵ㅣ㜴昴攷愹挸㈳搴㐷攱〵㉡扣㐸㠵㐲㈸㙣㠱㍢敤㈵搴搲㐰昱㥢㠲㍥㐰扤〲ㅤ〰挵㑣㈳挷愹ぢ愸㔷改昴㌵㍡㘵㔶㤰ㄷ㈸愶〲㔹㠷攳敢㔰搹敥挳㤱挹㐳〲摥ㅢ㜴捣㉣愲㉣昰㝥て㙥捦攰㌱摢〸㝦㔸㔷愳ㄳㄴ攴挳㤴㈳愷ㅢ攰㌹昳敤ㅦ愱愳扦㐵㐵愶㈳昹㈸扣㑤㠵㍦㔱㠱ㄹ㑡㕢㘰愹扤㠳㕡ㅡ㍣㝥つ搲〷扣扦㐰〷攰㌱㑢挹㜱㕡㉡㔱㘵㉥㝢㤷㑥摦愳㔳㘶ㄴ㜹挱㘳ㅡ㔱て㠷㈳㤳㡣〴愸扦搲〹戳㡤戲㠰晡〰摣㥥㠱㘲㔶ㄲ晥㤰㡢㐷㈷㈸挸㠷愹㐹㑥㤳挹戰㑦㑣ㅦ㐲㐷晦㠸㡡㑣㕢昲㔱昸〷ㄵ㍥愶〲㌳㤹戶挰㔲晢〴戵っ㔰晥㠷攳愷搰〱㔰捣㘶㜲㥣扡㐶搹㘷㜴晡㌹㥤㌲昳挸ぢㄴ搳㡤㝡㌸ㅣ㤹㡣㈴㐰㝤㐹㈷㍣搳㘶〱昵㉦㜰㝢〶慡〱㘶昸㉢搰扦愲ㄳㄴ攴㌳〹搴㘹㌲ㄹ㌶㔰摢愰愳㝦㑤㐵愶㌷昹㈸㝣㐳㠵㙦愹挰㡣愷㉤戰搴晥㡤㕡ㅡ㈸㝥摢搴㘷㐴挹㤷㤴〲㡡㔹㑦㡥㔳ㄷ㔰ち㔷て㝡㈱㠸㘲㠶㤲ㄷ㈸愶㈵㔹㠷㈳㉥㕣戶晦㜰㕣〸㌳〱慦㠸㡥㤹搱㤴〵㥥〶㙥捦攰㌱昳〹㝦㜸㈱〳㥤愰㈰ㅦ愶㍦㌹摤㈰挳〶慦〴㍡㍡㕦攷愰㤸ㅡ攵愳挰慢㈴扤ㅦㄵ㤸㉤戵〵㤶㕡㝦搴搲攰昱㙢戲㍥攰つ㠴づ㐶ㄹ㌳愶ㅣ愷扢㑡㔴㌹㍢㤶搲愹㐱愷捣㙥昲㠲挷㤴愶ㅥ㐶ㄹㄳ㥥〴愸挱㜴挲捣愷㉣愰㜶〰户㘷愰㤸㈱㠵㍦扣㜳㠲㑥㔰㤰て搳愴㥣㈶㤳㘱〳戵㈳㜴昴㘱㔴㘴ち㤵㡦挲㑥㔴ㄸ㑥〵㘶㔵㙤㠱愵㌶〲戵㌴㔰晣㉥慦て㔰㈳愱〳愰㜸㉦攸㌸㜵㡤戲㕤攸㜴㔷㍡㘵ㄶ㤴ㄷ㈸㕥㥤昷〰搴㕡愸〸㔰㘵㜴㜲㈲㙡㔹㐰㡤〶户㘷愰㤸㐹㠵扦〲晤㈷㜴㠲㠲㝣㤸㑥攵㌴㤹っㅢ愸㌱搰搱㜷愷㈲㔳慤㝣ㄴ昶愰挲㥥㔴㘰昶搵ㄶ㔸㙡㝢愱㤶〶㡡㕦㌸昶〱㙡ㅦ攸〰㈸㘶㘰㌹㑥㕤㐰㡤愵搳㜱㜴捡㙣㈹㉦㔰㑣㤱敡〱㈸㈶㔰〹㔰攵㜴挲㑣慡㉣愰㉡挰敤ㄹ㈸㘶㕣攱て㑢搰㜴㠲㠲㝣㤸㜶攵㌴㤹っㅢ愸㑡攸攸㔵㔴㘴㑡㤶㡦㐲㠸ち搵㔴㘰㤶搶ㄶ㔸㙡㌵愸愵㠱攲户愲㝤㠰慡㠳づ㠰扡搲攵搴〵㔴㍤㥤敥㐷愷捣慡昲〲挵㔴㉡ぢ愸扣ㄷ愶㑣戴ㄲ愰づ愰ㄳ㘶㕣㘵〱㜵㈰戸㍤〳挵捣㉣晣㈱㙤㤵㑥㔰㤰て搳戳㝣㜰㌸〸㍡㝡〳ㄵ㤹扡攵愳㌰㠹ち㡤㔴㘰㌶搷ㄶ戸搳㈶愳㤶〶㡡摦敢昶〱㙡㉡㜴〰ㄴ㌳扡ㅣ愷㉥愰愶搱改㜴㍡㝤ㄸち㕥愰ㅥ〱慦〷愰㤸㤰㈵㐰捤愰ㄳ㘶㘶㘵〱㌵ぢ摣㥥㠱㘲〶ㄷ晥ち昴搹㜴㠲㠲㝣㤸挶攵㌴㤹っ㝢㐴ㅤっㅤ㝤づㄵ㤹攲攵愳㌰㤷ち昳愸挰慣慦㉤戰搴收愳㤶〶㡡摦㑣昷〱㙡㈱㜴〰ㄴ㌳扦ㅣ愷㉥愰ㄶ搱改㘲㍡㘵㤶㤶ㄷ㈸愶㘶昵〰ㄴㄳ户〴愸㐳改㠴ㄹ㕣㔹㐰ㅤ〶㙥捦㐰㌱搳ぢ㝦〵晡㑦改〴〵昹㌰摤换㘹㌲ㄹ㌶㔰㠷㐳㐷㕦㑡㐵愶㠲昹㈸ㅣ㐱㠵㘶㉡㌰㍢㙣ぢ㉣戵㈳㔱㑢〳挵敦搶晢〰ㄵ㠱づ㠰㘲㠶㤸攳搴〵㔴㤴㑥㘳㜴捡㙣㉥㉦㔰㑣攱敡〱㈸㈶㜸〹㔰㜱㍡㘱愶㔷ㄶ㔰㉤攰昶っㄴ㌳挲昰㔷愰户搲〹ち昲㘱㕡㤸搳㘴㌲㙣愰㡥㠲㡥扥㥣㡡㑣ㄹ昳㔱㘸愳㐲㍢ㄵ戸㌶戶〵㤶㕡〷㙡㘹愰昸㜶〰ㅦ愰㔶㐰〷㐰㌱㤳捣㜱敡〲敡㘸㍡㑤搰愹挲㜵㥡ㄷ㈸愶㝡㔹㐰昱㔶㐷㌶敦㍤㘱ㄱ〴〲ㄴ㕦㙦愵㠸㐹ㄶ㔰㉢挱敤ㄹ㈸㘶㡥ㄱち㝤ㄵ㥤愰㈰㥦ㄲ㜰㥤㈶㌳戶つ搴㙡攸攸㙢愸愸晢㉢ㅣ㐳㠵㘳愹㄰㠰挲ㄶ㔸㙡挷愱㤶〶㡡慦㌹昰〱敡㘷搰〱㔰捣㌸㜳愲扡㙥㙢㑥愰搳戵㜴㍡っち㕥愰㠶㠳搷挳㠸ㅡ〱ㄵ〱敡㈴㍡㘱收㔸ㄶ㔰愷㠰摢㌳㔰捣㌰ㄳ愰㑥愵ㄳ戴㔷㍥㑣㌳㜳㥡㑣㠶つ搴㘹搰搱㑦愷㈲㔳搰㝣ㄴ捥愰挲㍡㉡㤴㐱㘱ぢ㉣戵㥦愳㤶〶㡡㉦㙡昰〱敡㉣攸〰愸㌱㉥愷慥ㄱ㜵㌶㥤㥥㐳愷捣㈲ㄳ愰㜸昳捥㐷㥢㜸㤶戵㉦㜸〲㤴㜶㉥㔴㜶㜰摥搸搰搳搳㝥㔵〱㍢㐱敦㍣㝡㘶摡㔹ㄶ㝡敢挱敤ㄹ扤㉡㤸〹㝡ㄷ搰〹㍡㈱㥦㄰戸づ㌸攰㌹攸㕤〸ㅤ晤㈲㉡㌲㝦捤㐷㘱〳ㄵ㉥愶㐲つㄴ戶挰㔲晢〵㙡㝢㌸㑦〲㥤扥攵㜹ㅢ㠵て戰扦㠴㌹㠰摤捦ㄵ捦〵散愵㡣户㤱昱㤸㥤收ㅤ㠱㔳挰戳㠰扤っ㉡摢晤㔴㘲㉡捣〴搷换改㤸搹㙣㔹戸㕥〹㙥捦戸㌶挱㑣㜰扤㡡㑥搰〷昹捣〰搷㠱㡤っ㝢㔴㕥つㅤ晤ㅡ㉡㌲㉤捥㐷攱㕡㉡㕣㐷㠵㔹㔰搸〲㑢敤㝡搴搲愳㤲敦搸昰〱敦㐶攸〰扣戹㉥愷㉥昰㌶搱改㑤㜴扡〴ち㕥昰㤸捥搶挳攱㝢㌸㔴〴愸㕢攸㠴㔹㙦㔹㐰摤ち㙥捦㐰㌱㍢㑥㠰扡㡤㑥搰㕥昹ㅣ〹慥てづ㥢愱愳摦㑥挵戰扦挲ㅤ㔴戸㤳ちㄱ㈸〸㔰㜷愱㤶〶㡡㙦〹昱〱敡㙥攸〰愸戸换愹ぢ愸㝢攸昴㕥㍡敤㠴㠲ㄷ㈸愶扤㔹㐰攵㝤㐸㤸㠰㡡〰㜵㍦㥤㈴㔱换〲敡〱㜰㝢〶㡡㔹㜴〲搴㠳㜴攲〰戵ㄲ㕣ㅦ愰ㅥ㠲㡥晥㌰ㄵ㔷昹㉢㙣愱挲㈳㔴㘰收㥤〰昵ㅢ搴搲㐰昱㔵㈶㍥㐰㙤㠵づ㠰㍡捥攵搴〵搴愳㜴晡ㄸ㐸昱愹㔰攸㘶㐹て㠹〰慥散愷㠱昰愹挵㌱㌷愴戰摡挶愹㘲㙡㙢ち敢〶晤攳㈰㈸㑡㕡搳〸㔹㠵㜳ㄹ㡤㑤慦敥敦㤶㉢捡㕡敥摦㌵㔷敥㕥晦ㅦ攳㈳戶㌲〳㕣〹〱㍤㈹㐹㠶㠰㑦ㅢ㝦㑣㈹〳捡㑡㘰戱戳〶搴敥昹㤳扣摣戸㘳摦㝣㡦〴〳敤㜱㡣〶㌵〶㐹㈰ㅣ㌸㝣愴㡤㠵㥦㈷㔱收㜲昵㘹㍤づㄲ㔷搶ㅢ㌳㍡〲捣㍡戰㜸〳散戴捡愶㡥㈴搶敤〲㜶つ慢戲〳敤攲㥣慥㔴㤶㈴扣㝡㠸㉤挱㤷捡攷㜴攰散ㅡつ㈷㘲㍦㤲㠵㔸昴捤捡ㄷ㤰㌵搵敦㥡换〱㉦搸㕣换愷挸搰㜹捡挶㥡改㘵扤㐹ㅡ攴㘵摥〰挲㥤捥㈵㉣㘱㡤㙦㤰㤴扤㘰扤㉦㔲ㄲ㙢收㥡挸㡡挱ぢ㌵摢捣㈱㘲㤰慥捡愲愳ㅥ㙦㠸㈴㤱愴㤱攲ち扣㕤㤲㐳㕤㡦捦㌷摢昰ㅡ慡㤵㈶ㄶ捣敤搲摣㘸ち㈹戲㘹〷㝣扢换㡦㘷て〱㤱㈲㝢㉦㈹搹㑦㕡㌷㌳㕣㜶㈷㐶挰昶㍢敥㔵捣昴㜱搹晥㌱㔱晤昲ㄲ㙥㥢㈶ㄶ㌸〵敢ち戲昸っ散摣㙥昲㍥㌰摢扡㌳㍣㜹㈴つ㜱ㄲ㡦慤㌹㑥愶慦晥づ㡦挹㈱〳㤸挴㤳㐸攱ㄵ㐸㝣昷㔴㈹て㥤㌶慣㥥愷㕡㤱〷搱戶㘶㘰扣愹㈳摡搶ㄵ㌳㈵㠹挲㤹戵㈵㤷攲㐷戱扦㡡㜸㝥戴昶㔵㌷戸搸愰㌴攱敤挳捥㉢㜱㜰㔹晥ㅤ昷㤳晥㍢ㅣ㘹㜲捡㠴㡦㠰晥㡣㝤摣慤挳慥改㜵㍡㙤〰慤ㅦ㥣㐹〶㤷㔷搴㘲㙡换㘱㜱㑥㘳㜶㘴㍡㈳㔷㡥㌸㤷摡慣捥㔹㥤捣挴㜲戱愶户㕡慣ㅦ挵㝥㐲㍦慤摤愴㘹㐸㈵昹㙥挸ㅦ㍤㈱昰敡㌵㥢㥢づ愲㉦收㡣㤸ㅦ㙦扣㘳挹搳㝦挰摡㡦㜵㝢挵㝣㔹敢晡散づ搱挰搰攰つ㝢㈱㠹慤㜲ㄶ㔴攴晡散㔹散㌵挵戴㕡敢晡っ㕦㔶攴㑥㝤ㅥ㈴敦昵ㄹ㥤攸㉦㔸㝢㕢㥤ぢ㔳づ㍤晤㐵㍡㐲㐱㍥捣扥㜵慥搱挰㐳㔰㐸昱㘲㄰㔰晤㘵㉡慥昷㔷㜸㠵ち慦㠲ㄴ㕦〸〵敦㘴㤳㌷搷ㄴ〶〵挵敤㑣攱㈸㘹㘷㉡ぢづ㔵つ慦昰㐱㉥㉤ㄶ㈳戵㝥㈵ㄷ挰㤹晥ㅡ戴㥥㜹晡改〹㙣㡦扡搸ㄵ摦㜵㝦晦㍡攳扦〱愲慥㠲㠲昴敢㑤搶㘸挲ㄸ搷㠲敢捤㐸挹挹ㄶ㘲㡡ㄱ㑥捦挸ㅢ㕡㤰㕡搳㠶㕣㉤ㄶ㤹愱㘲㤵搸㐰㑢㡣扣㤹捥〴づ摣㈲㙦㈲㜹摡㤶㠹攴晤㜶昰扣㈹㑢捣㈸㘱㕡㔲昱㤸㙦㜲摦〶㤵戶㘷愳㌳慦捤愱つ㌷敤て攸搳づ戳㕢愳㠹捥㘴㘷㍣㔵戶〰㜹㠸㘵㝣昳㔸ㅣ㐷㙥㐳昱㘸㜸昴㡤挹㡥ㄵ㜵昰挵搱㉢昹㈶㥥挰昲㡥捥㔵ㅤ搲㥡攲㈴㕦挰㈶㜸昵敤换㌰㍣㥥㘵晢〹㠰㌳慥㐳㐳㘹慣扦㠵挰〳晡ㄸ搷摢攰㙡㙦愳扥㝢攳愴挶昹捤昵昱敡㡡㔰㕤㔵㌸㔴㕤ㄹっ搵㐴捤晡戰ㄹづ㔷搷㔷搵㐴㉡敡昰昶收愸㈱㈹㐳昴昱㈷搸ㄸ㌷摡ㅥ昴㜷㔸摢攴搴㈸㉢扥〵戵敤捤摦㘱慢㔴㐴㐵㔵㑣㤹㐵㝤晢收㕣㈲收攴晤愴摦戰愴㘹㍢挳戶㜸㈴挰昲㕥㔷晡ㅢ㘵敦ぢㅡ愳戱〵晡扢愰晡㝢㈰〱㠳〹㐰㙣㤰昶㍥慡〳ㅢ㈷㌵扢搲ㄷ戵扦㠲搷ㅦ㍣㤹昰收攳慤㙡摡摦挰ㄹ〴㑥昶㉢扥戵て挰ㅥっ㌶㕥ㅢ攴扣㐸㠸㠳捦㘰㘶㤱散㠴㕤ㄹ㔶㤲攴㍦㠲慡㤵㥥扣搹㐱昰㘳戰搸㔲晣㠷愷晢攰㜲挸㉢〳扤攴㐰〳ㄳ㔹〷㤴㘱愰愸㠱攰㜰戰㘴敦散㍢㥤㌸㥦㐱て㍢晢㉥摢戵昶㌹敡搶捥づ㠵㙢㘳昱㜸愸㈲ㅥ慦愸〸㐵㉡㐳昵㤱㘰戰愲㈶㔲ㄷ慢㌶㙢敡捤㥡戰㈱改㐳㡣昵〵㙣㡣扢㙤て晡㤷慣摤攳搴㈸㔳昷愳挶ㅤ慥㑡搰㄰敥っ㌰戱㡣つ慡㙦〳〹ㄸ㑣っ㤲㙥ㄳㄷ㥤挸敡㠴㔲㈷㝡挶〳㡥昰㈹㕡敤㑥戲〷〹㤲挰ち㤴㈴〲戱搶㠷㌵ㄴ攴戳〵㈶㠲挹㌷㕦晢㘱戲つ摣㕣㑣ㅥ㜱攲昴㠵㉢㘰挲搴ㅦ㝡搳㑡㔰㜷㌰㠹挵㠳㘶㙤戴㈲㔲㕦ㅤ㈲〸攱㔸㌴㔴ㄱ〹搶挵攳挱㘸㌴ㄴ㌶㈴㔳㠸捤攱敦〰ㄸ㕢㙤てㄶ㈶㡦㍡㌵捡搴ㄳ愸〹㈶㥦愳㌱㘹㑣〶㐰愴て〴〹ㄸ㑦㐲〱〵㉦ㅣ㍡㈱㌲㤸ㅢ㈴挲㜱搴ㄸ㑦㌲㤴愶㠴㐸㍤敤〴ㅡ〶㔶ㅡㄳ收晣〸㈶㝦昵挵攴㍤㕦㑣㥥㜵攲散っ㔷挰攴㌹摢戵㌶ㄲ㜵ぢ㤳㑡㌳ㄴ慤ち㠵㐲㘶㌸ㄲ〹挵㐳㔵攱㜸㑤戴扡慥慥㈶㔸ㅦつ挷㐲㜵㌵㠶㈴〵戱㠵扢挰挶㜸挱㘹㥣㑣ち㉦㍡㌵捡搴㉢愸〹㈶㙦扢㌱ㄹ〵㤱㍥ㅡ㈴㘰扣ち〵ㄴ晣㌱㘱ㅡ㤰〸慢愸ㄱ㈲搹㥢愶㠲挹ㅢ㑥愰戱㘰愵㌱昹㍤戸㠲挹㑢㉥㑣戴昱㔰挹㍢昳慡ㄷ㝣㠱㘲㤶㡦〴摦ㄷㄴ㐰㌱愳㠷㥢挱慣ㅥ㈹扣敤ㄴ晥㘴ㄷ搴㕦㔰㤰敥㍥攷敥㙥㄰づ昴㑡㤰㠰昱㉥ㄴ攸㔴慢〲昵捥㌵㈱昰戲攷㥡㙡㜰㝣收㥡ㅡ戰晤收㥡昷㙣敦㤹㔷慡敢昵㔰戵昰晡㉢㠴㠴㐹摦ㅦ慣㌴㕥捣攸ㄱ扣戶扡昰捡捣㌵扦昱㠵㠶㜹㍤㜰㠲㘵㑤㔰㐰昳愱敤㕡㍢〸㜵㙢っ㔵㐷慡㘳㤵ㄸ㐳㜵㌲㘴㉡㘲昵ㄵ㜱㌳㙣搶㔷挷㉢攲㤵昱愸㔹㘵㐸捡て㝤㌴挰挶㘰㤲㡦㌴㑥收㥡㡦㥤ㅡ㘵敡㔳搴〴搴〷摣愰㑥㠱㐸㥦ちㄲ㌰㍥㠳〲ち晥㘳㠸㐹㍥㈲㙣愰挶㈴㤲搹㌴㤵㌱昴㈵㠴ㄲ㜶づ㔸㘹㑣㤸扣㈳㤸㙣昶挵攴㔶㕦㑣㤸挲㈳㜱ㄶ㠰〲㤳㙤戶㙢㙤㈱敡ㄶ㈶㔵㌱㌳㔸ㄱ慥愹慢㌷慢攳愱㘸摣慣慢慤愹愸㡦㔴搶㔵〵㈳㤵昸㡤㠴ㅡ㐳戲㝢搸挲㐵戰㌱扥㜱ㅡ㈷挷㤵㈴昶㌸㌲扣晢搳挶攴㐶㌷㈶㑢㘰愶ㅦ〶ㄲ㌰ㄴㄴ㔰昰挷愴搰ㄱ㑥愷㐶ㄳ㐹㤸愶㠲㐹ㄱ㠴㠲㐹ㄴ㉣ㄶ㔰挷敢挹㐰〵㤳㡤扥㤸晣搲ㄷ㤳扥㑥㥣㘵㜰〵㑣㑡㙣搷㕡ぢ敡ㄶ㈶㌵戱捡㘰㕤㕤㝤㕤㘵慤㔹ㅤち〶愳攱捡㜰慣慡㈲ㄲ慢愸愹慡慤慥愸㡣ㅢ扡㙤愳户挲挶攰〵慤㌴㑥㌰㤱㝣ㅤ戶㥥㌲㌵㄰㌲ㄹ㈷ㄷ扡㌱㘹㠷㐸敦〰〹ㄸ愵㔰㐰愱㐰㈶㕣敦㌹挹㜰㠴〴㐱㥦㐳㌲㤷㘴㈵㕤て㜶挲慥㘲つ㙣昹散〰慥㘰㜲㠶㉦㈶愷昹㘲㌲搴㠹㜳㉣㕣〱㤳ㅤ㙤搷摡㜱愸摢挷㑥㈸ㄸ㡡㐷㈳㤵攱㔰㌴ㅣ慡愹愸㡢攰㝣ㅤ慤慢〸㔶挵㉢㑤戳扥愶捥ㄸ收㌴攷㜸搸ㄸ㍢㌹㌵挱㘴戸㔳愳㑣㡤㐴㑤㌰㔹敢挶攴㐴㠸昴㤳㐰〲挶㉥㔰㐰挱㝦㥣散敡〸ㄷ㔳攳㄰㤲㜵㌴㤵㜱㔲收〴㍡ㄳ慣㌴㈶愳挱ㄵ㑣㔲扥㤸㈴㝣㌱㘱扥㡤㌴攲㕣㔰㘰㌲挶㜶慤㥤㠷扡㠵㐹㍣ㅡぢ搷㠷㠲昱慡敡㥡㘰愸㉡ㅥ〹㔷搴㔶㔵搷㐷慢敡㘳㤱㌰㝥㕥愴挶搸摤㘹捥昹戰㌱昶㜰㙡㠲挹㥥㑥㡤㌲戵て㙡㠲㐹㥢ㅢ㤳㡢㈰搲㌷㠰〴っ㈶搹愰攰㡦挹㌸㐷戸㤴ㅡ㐷㤰㕣㐶㔳挱愴摣〹㜴〵㔸㘹㑣㉡挰ㄵ㑣㡥昴挵攴〸㕦㑣㠲㑥㥣㙢攰ち㤸㔴摡慥戵㙢㔱户㌰㠹搴㥢㤸㑥敢㉡慡昰㝢㍦愱㘸㑤㈴ㄲ㡣挶㠲㔵愶㔹ㄷ慡㡣〷敢㙡慡㡣㉡愷㌹搷挱挶〸㌹㌵挱愴摡愹㔱愶敡㔰ㄳ㑣づ㜵㘳戲〹㈲晤㈶㤰㠰㔱て〵ㄴ晣㌱搹捦ㄱ挶愸㘱㤲摣㑥㔳挱攴〰㈷搰㥤㘰愵㌱㌹㄰㕣挱㘴㤶㉦㈶㌳㝣㌱㤹攸挴戹〷慥㠰挹㐱戶㙢敤㕥搴敤㘳愷㌶㔴ㅢ慢愹ち挵㉡㙢㐳愱〸㈶搷㘰㐵っㄷ㉥㜵㤱㡡摡㔸㝤戸戶摥㘸㜰㥡㜳ㅦ㙣㡣㐹㑥㑤捥㍢㤲㕢挳搶㔳愶愶㐲㈶㤸㑣㜶㘳昲㈰㐴晡㐳㈰〱㘳ㅡㄴ㔰昰挷㘴扡㈳㕣㑥㡤㌶㤲㐷㘹㉡㤸捣㜰挲㍥づ㔶ㅡ㤳㔹攰ち㈶㜵扥㤸搴昸㘲㌲摢㠹昳㍢戸〲㈶〷摢慥戵愷㔱户㌰愹㡦㔵〷慢㈳戵㤸㍤㜸㐲慥慥㠹㔴搷搵㠶㉡㉡慢攳㌱㕣搵㔵㠵㉢㡤㌹㑥㜳㥥㠱㡤㌱搷愹〹㈶昳㥣ㅡ㘵㙡㈱㙡㠲㐹㠵ㅢ㤳攷㈱搲㕦〰〹ㄸ㡢愰㠰㠲㍦㈶㡢ㅤ㘱㠲ㅡ㝣㕢㤳晥㍡㑤〵㤳㐳㥤㐰㙦㠲㤵挶攴㌰㜰〵㤳㌱扥㤸㡣昶挵㠴戹㌱搲㠸户㐰㠱挹攱戶㙢敤㙤搴敤昹愴㍡ㅣ㡦挴㉡㙢挲㤵㜵戸昹慤慡愸慦㠹㔴挶㙡攳搵㌵昱晡㍡扣戱㌸㘴㉣㜵㥡昳㈷搸ㄸ㐷㌸㌵挱愴搹愹㔱愶㈲愸〹㈶㈳摤㤸扣ぢ㤱晥ㅥ㐸挰㘰㐲っち晥㤸挴ㅣ攱ㅡ㙡ㅣ㐳昲ㄱ㑤〵㤳戸ㄳ攸㘳戰搲㤸戴㠰㉢㤸ㄸ扥㤸っ昴挵愴搵㠹昳ㄹ㕣〱㤳愳㙣搷摡攷愸㕢㤸㔴搵㔵挶挳㜵搵戵㜵㔵㤵戱㔰〵〶㐷㡤ㄹ愹慦〹愲ㅥ慣慤愹㌶㑤㐳㌲㘴搸挲㉦㘰㘳戴㌹㡤ㄳ㑣摡㥤ㅡ㘵㙡〵㙡㠲㐹㠹ㅢ㤳慦㈰搲户㠱〴㡣愳愱㠰㠲㍦㈶〹㐷戸㤶ㅡ㈷㤲昰㤷㤳㉣㑣㔲㑥愰㍥㘰愵㌱㔹〹慥㘰昲捤㌶搷晤攱㜸㠶攰㍤昳㌶㜰㜳敦て㔷㌹㜱晡挲ㄵ㌰㔹㡤㍡㌷㘳㡤㔳㌸挶㈹㌰愵㠵㥢晡ㄹち搲戳㝦挱㘵晡㉥㡦扦て愷〷㐰〲挶〹㔰㤰㥥昱ㄲ㕦攷㌵扤㕥㑤挲㡢㜶㘳慤㈳㍣ㅤ扥攴搷㍦昴㐱㌴㤵扤㝤ㄲ㠴散㤰㍥〴慣㜴捦㑥〱㔷㝡昶愱扢㘷改愷〱ㅦ昸昶散㔴㈷捥㌰戸㐲捦㑥戳㕤㙢㍢愱㙥敦敤㌸摥㔲ㅦち搶㠶昰㘲昹㔰㉣ㅣ㡡㔴㔷㠵㉢攲挱㔸〵㑥愸㜵昵挱㉡攳㜴愷㌹挳㘱㘳㥣攱搴㘴㙦慦㜳㙡㤴愹戳㔰ㄳ㑣晥攲挶㘴ㄷ㠸昴㕤㐱〲挶搹㔰㐰昷晤昷昶㌹㡥昰ㅣ㙡㥣㑢戲㍢㑤〵㤳昳㥣㐰㝢㌲㄰㘴昲㔹て慥㘰昲㥡㉦㈶慦昸㘲㜲㠱ㄳ㘷㉣㕣〱㤳ぢ㔱攷㘶㕣攴ㄴ㌶㌸㠵㡢敤㠲晡㈵ち搲戳㤷散㥥挹晥ㄹ捦收㤵㠳〴っ㈶㠶攴敤搹㐶㐷㜸ㄱ挲挸㙦愵攸搵㌴㤵㥥㕤づ愱㜸慢〵㉢摤戳㉢挱㤵㥥㍤攱摢戳挷㝣㝢㜶㤵ㄳ㘷㝦戸㐲捦慥戶㕤㙢〷愰㙥敤敤㘸扣㑥㥥敦㔵㐵㙡㐲愱㜸㙤戴扥㍡ㅣ收㐳㡦㥡摡摡摡㘰扣㍥㘴㐸㔶〸㥢㌹〱㌶挶戵㑥攳㘴㙦㕦攷搴㈸㔳㌷愲㈶㤸㙣戱㌱㐱ㅤ户㜱㄰改㤳㐰〲挶㈶㌰昲㘲㜲㤳㈳摣㐸慢换㐸㥡㘸㉡㤸摣〲愱㘰㌲㤳㠱㈰㤳捦慤攰ち㈶㜷昹㘲㜲㠷㉦㈶户㌹㜱收挰ㄵ㌰搹㙣扢搶收愲㙥㘱㔲㡢扢㡣捡㘰㐵搰っ挷㘳愱㘸愴ㅡ搷㤴㤱慡摡㥡愰㔹ㄹち㥡㔵㤱㑡攳㜶愷㌹昳㘰㘳摣攱搴〴㤳㍢㥤ㅡ㘵敡㙥搴〴㤳㕢摣㤸㉣㠲㐸㕦っㄲ㌰敥㠱㐲㕥㑣敥㜵㠴搷㄰㡥㙢㐹㤶搲㔴㌰戹ㅦ㐲挱愴㤹㠱ㅣ㑣ㅥ〰㔷㌰戹搲ㄷ㤳换㝤㌱㜹搰㠹ㄳ㠵㉢㘰昲㤰敤㕡㡢愱㙥㘱ㄲ慡慡㡦㔴㔷㐶昰㜳㈲戸晤愸挵扤㙡㔵㔵㜵愸愶戶㌲ㄴぢ攱户㐶敡攲挶挳㑥㜳㑣搸ㄸ㕢㥣摡㍢㈸ㄸ㡦㌸㌵捡搴㔶搴〴㤳㕦戸㌱㘹㠵㐸㍦ち㈴㘰㍣ち㠵扣㤸㍣收〸㙦㈲ㅣ㌷㤳ㅣ㑤㔳㘲㔲晣〴㠴摥挷扦慥㉦㜲扢搲ち昸戵㈸挳㤵敢㈱て㤲〷挵攷㜵㠵摢昰挳㡣㜳戰摣㤸㈲敢挷戰㐸㔵㘴㉤晡昶昸っ㕤扡昰搳愵㝣㤴敤挵㈰晢ㄱ戸摤㌷昹㘵㠲敦戶攴ㄵ㈸㍥ㅢ晢㙥晢愲㜰㘸㘶ㄶ㍤㥣〷敤㜸㠵㈶昷㌵戲て㥦挴㍥㤳㜱摣〵〶捡昲㔱㑦㌹摣㤵攰㍡㕢㌱㤷㌸户㝦㍤㤵㕥㠷㘴扥つ捤敦扤㡦㙤挳搲昲㜶扣㘶㘰ㄵ愲慡㘷晣摡愰㥥㜵戸㙢愸㠳㄰〱㝣搴昳攰捡㜱㜷㥡敢戸搳㡥㠵㑡晥攷㡢愷昸ㅤ㡣敡〵挷晦昱㌰收㌰㤵愱晡㈲戸㜲㑣晣っ㕣ㅣ愲㉦愱捥捤㜸搹㈹扣攲ㄴ㕥戵ぢ愵慦愱挰挶㘹愲昹〳ㄲ攳㜵㜸㘶ㄴ敦挳㤲㌷ㅣ晥㘶ち昹昶ㅦ晤ㄴ戴搷攰慡㥤戴晥㔴㘹㝤昱㕢愸敦㥦㍦晤挷戵搰㌲ㄶ㙢攴㔹扦㥢㌳〵扦㠳戳〶㑦挰昰愳㤷收ㅡ敢㙢攵㐵㠵晢㝤㌷㕦㍣㘲㤸ㄹ挱㑦昱㌱搸ㅢ摦挳㑦昶㌰愷㐷㔹搳㌹ㅤㅤ㉥晥ㄳ扡敢扢〶敦晤戹㉤昷㙦戴㜲慦つ㙤㙦㑡㘲㜱〹慦㑡㕡搸搹㤰晥愱搸㐱捥愲搳㔸攷攷㕣㜶捦㜰㥣ㄴㄷ挷㙣㑥㈲㙤㠷㥦㐷挱㍡㈱〴㘳昹攳㉦㐳㌳㌵搷搷昲㜷捥㜰㤱搹㠴㝣ぢ㌳收㜸㑣㈲ㅦ扤愸戰㑦捥㍢㠷㘴㠲戵㝦ㄲ㤶摦挳愷㌷晣㔴㔱㔳㙣㈴㝡戰戳捦㑢〹㈶戵愶攴愵ㅥ挳㈱㔷晡摢〰㐷㕢㐷㤸㈶㡣㤹㍣愶慥㜸㈵昶㠳㜷愹㌹㙦㠸㙣搴ㄹ㄰摥戰ㅥ㝥㈶晣㈹㥥㝢攸㡤慣搲㜷㐱挱昴ㅥっ㥦㑣〴㡦摢㐱㐲ぢ㑡散晦㡤㠳㑡摦㜳㉣㤶慡㔱敢ㅢ㡡摦㍥挱晢㠶愲攴扢㤱ぢ㡤㥤搷㑥㝣攴昰㈹愳晥攷戱㐳㈶慡㡦㘰㌱ㅡ㝥扣㙦晣㍢ㅡ㡤昸〳㕥㘶㤴昳搶捦ㄵ戶挰晢㉢㈰挶挷昰㈴〷捣昹㘸昳㠰㍥敡㌳搴㜹搰愸づ㔸㜰愴捡攰扡㠰扤晣〲㙣づ㌰愵㝦づ慡㕤〴㥥㈰㔹慦㡥㠲㥥搳㝦扣慤㤳捡扣㐴㜱㔸愵㕦愱〲㘶㉦㈰搹收㔸攴㠳㘴收收扡㡤㕦扤㍣㙥攲昸挶㤱㝦㝦愷㘶挴㐴挵愵㍢㍦㐸㑣扢攷㌹㤰挴㙣挱ㄲ捦㑦攴ㅡ㕣昶ㄳ㐸㉥㐳㥢〱〹搷敥〴㤲〸㉣搲㤰㕣挱㕥敡㄰㔹㤰㜰㐱㑦扢ち㍣ㅢ㤲㈳戲㈰戹〶㠲搲〱㔰挱晦扤㐰㠱慢㜶㘲戱摤㈸っ㠵㠵ㅦち㑢昲愱㜰愸㉤昰晥㌸㠸挱㠵㍥晣攱㤵ㅣ㘸〱㔰攰㙡㥤愰戰搸㡤挲捤㄰慡㕤㈰戲㔰攰ㄲ㥥昶㉢昰慣㐳㑣捤捦㐲攱㌶〸㑡㐷㐱〵晦昷〲〵慥搳㠹㐵㍥ㄴ㜲づ㡦扤㘱攱㠷挲散㝣㈸捣戲〵摥㕦〸㌱戸戴㠷㍦扣搸〲㉤〰ち㕣㡡ㄳㄴ㘶戸㔱戸㠷ㅤぢ㐲搴扢㡥㜱㐵慥摢㡥㈱㌰戶户㈷㕡㐹㜰昷㑤㔴昵戰昰敢搸㤴㝣ㅤ㥢㙣ぢ扣扦晣㘱㜰つづ㝦〵晡㠳㔶挷戸㤰㈶ㅤ㥢攴敥搸挳㄰慡〶㠸慣摤㝢㄰㑡摡㈳攰搹㠳晣㐰攸㍡〷㜹㐰晦㉤〴愵㔳愰㠲晦㝢戱㝢戹㠴㈶ㄶ昹㜶㙦捥愱㍥ㅢㄶ㝥㈸搴攷㐳愱捥ㄶ㜸㝦晥挳攰慡ㅢ晥昰㍢㐲㘸〱㜶㉦㤷捥〴㠵ㅡ㌷ち扦㠳㔰㉤㠲挸㐲㠱敢㘹摡㌳攰搹㠳扣㌲ぢ㠵㘷㈱㈸㕤〲ㄵ晣摦ぢㄴ戸㘸㈶ㄶ昹㔰挸ㄹ攴㘱㔸昸愱㌰㍥ㅦち攳㙣㠱昷㌷㐰っ慥戳攱て㈹㕡㘸〱㔰攰㘲㤹愰戰㡦ㅢ㠵㔷㈱㔴慤㄰㔹㈸㜰〵㑤㝢ㅤ㍣ㅢ㠵㍤戲㔰㜸ㄳ㠲搲㜶愸攰晦㕥愰挰㘵㌲戱搸㙥ㄴ戸㍡收㠷挲愸㝣㈸㤴搹〲敦て㠱ㄸ㕣㔹挳ㅦㄲ㡤搰〲愰挰攵㌱㐱㘱㔷㌷ち㝦㠶㔰㜱㘵换㐲㠱㙢㘶摡扢攰搹㈸㡣挸㐲攱㝤〸㑡㑦㠴ち晥敦〵ち㕣ㄸㄳ㡢敤㐶㘱ㅤ㉣晣㔰ㄸ㥡て㠵ㅤ㙣㠱昷搷㐰っ慥愵攱て捦㠰搱〲愰挰〵㌱㐱㘱戰ㅢ㠵㡦㈱㔴㕣换戲㔰攰㉡㤹昶㑦昰㙣ㄴ〶㘶愱昰ㄹ〴愵ㄷ㐱〵晦昷〲〵㉥㠵㠹挵㜶愳挰㘵㌰㍦ㄴ昴㝣㈸㤴搸〲敦㑦㠲ㄸ㕣㍤挳ㅦㄲ㡡搰〲愰挰㈵㌰㐱㐱㜳愳昰㌵㠴㡡慢㔷ㄶち㕣ㄷ搳扥〵捦㐶愱㌰ぢ㠵晦㐰㔰扡〹㉡昸扦ㄷ㈸㜰昱㑢㉣戶ㅢ〵㉥㝣昹愱昰敤㔷㜹慥つ扦戱〵摥摦〵㌱戸㕥㠶㍦扣敡ㅦ户〸㐰㠱㡢㕥㠲挲㌶㔸愴㉦㠴晡㐲愸敥㠳挸㐲㠱㉢㘱㥡づ㥥愰㔰慦扥㠴㙥收ㅣ搱て㠲㔲慥㘰昵づ〵㉥㜷㜵㡢㐲捥㌹㠲㑢㕤㝥㈸晣㌳ㅦち㥦搸〲敦㡦㠳ㄸ㕣㈱挳㕦㠱㍥挸㐲㠱换㕣㠲挲㍦摣㈸っ㈱ち捦㐰㘴愱挰戵㉦㙤㘸〶㠵て戲㔰ㄸ㐶ㄴ戸㘶搵㍢ㄴ戸挰搵㍢ㄴ㕥㠷㠵ㅦち敦收㐳攱㉦戶挰晢ぢ㈱〶搷挴昰㠷㡣㉢ぢ〵㉥㙣〹ち敦戸㔱搸㡤㈸晣〹㈲ぢ㠵户㔱搲㐶㘵㔰昸㘳ㄶち㍦㈱ち㕣愵敡ㅤち㕣搲敡ㅤちㅦ挱挲て㠵搷昳愱昰㥡㉤昰晥㑣㠸挱㔵㌰晣㈱ぢ捣㐲㠱㑢㔹㠲挲㉢㙥ㄴ挶ㄲ㠵㉦㈰戲㔰攰晡㤶㌶㍥㠳挲ぢ㔹㈸散㑢ㄴ扥㠲㑡敦㔰攰㈲㔶敦㔰㔰㔰昷㐳攱㤹㝣㈸㍣㙤ぢ扣扦ㄵ㘲昴㠱㈷㠴挷戲㤲㠵〲ㄷ慦〴㠵愷摣㈸搴戲㘳㍡㐴昸敢挵㠴挷㌵㉣戱挸㌷攱挱ㅢ㌶搷㐵昱㈰愸晢㜵散搱㝣ㅤ摢㙡ぢ扣扦〱㘲㜰搹㑢㍡㌶挱敡搸㌰搴愵㘳扦㜱㜷㙣㈲㠴㡡换㑥搶敥攵㠲㤶搶〰㥥㍤攱㍤〴摤捣㠴搷㐸ㄴ㜶㠱ち晥㝡㠱〲㔷慤挴㈲ㅦち㌹ㄳ摥敥㔰昷㐳攱扥㝣㈸摣㙢ぢ扣㍦〴㘲㜰愱㑢㔰㘸戲㔰ㄸ㡢扡愰㜰户ㅢ㠵㤹散ㄸ搷愱昰搷㡢㡥㜱搱㑡㉣昲㜵㡣㍢㌷戳㝤㌲㔱㔵㐳摤慦㘳户攷敢搸㘶愷㘳㥥ㅦ昸㌰㙡攱㐹㍡㌶捦敡ㄸㄷ慢愴㘳户扡㍢戶〰㐲㌵〱㈲㙢昷㜲〵㑢㕢〴㥥扤㝢㙦㠲㙥㘶昷ㅥ㐲ㄴㅡ愰㠲扦㕥愰挰㘵㉡戱挸㠷㐲捥敥㙤㠲扡ㅦち搷攵㐳攱㕡㕢攰晤㤵て㘳㈶㍣〹ち㑢㉤ㄴ戸㍣㈵㈸㕣敤㐶愱㤹㈸捣㠳挸㐲㠱㙢㔶㕡㌸㠳挲攵㔹㈸㐴㠹挲㈲愸攰慦ㄷ㈸㜰㘱㑡㉣戶ㅢ㠵愵㔰昷㐳攱㤲㝣㈸晣挲ㄶ㜸㝦敡挳攰㕡㤶愰搰㙡愱㄰㐵㕤㔰搸攰㐶㘱㌹㔱攰㕡㤲㠵〲㔷愹戴㜶〷㠵㍡戵㍥ぢ㠵㑥愲搰ちㄵ晣昵〲〵㉥㐵㠹㐵㍥ㄴ㜲敥晣㡥㠶扡ㅦち㘷攷㐳攱㉣㕢攰晤扤て挵愵ㄱ㍥搹搴扢搰㜶㍣㜲㤳㡦搱〵慥㘰戳ㄲ㕣㝤ㄵ挹㙡㤰㠰攱㉣㤱愸㔵㡥㥤挳㈹㠴慤挱㜵ち戱㍢〶摡㔸㍡㌸ㅥ昵ㄲ㝡㍦㤶㉥㡥㈳㌹㥥攴㘷㈴㈷㤰慣㈵㌹ㄱ㈴愰戸摣㈰㍢攰㘷敥ㅤ㜰㌲㘴㡡㑦昶㌳晤摤㠸㔸搶挲攴㥡㝣晤㕤㙤ぢ㜲摥慤捥㔵㠱㥥摥慤捥㉦挴㤸㐹昹㉡㌶扦㈱㔴ㅣ攷户㈸晡挵㉤㌶ㅦ攴换㔷㜰摢攴晢㉦晤昱㉡攴挴㜲㌳㌱ぢ㙦晣挶ぢ㤰ㄷ戴摡㍦晣摣㠴㌷㠱昳㙢㐹捥换㜶㜵愹搱㔸㡢捦㐹攰敤扢㝤攳㑤㐹㝣挹㌴㔶㠲ㅦㄹ㑦攱㌷㔳㍡㝥っ敢㝦昸㐶㔲ㄱ㜷㈴㠶㐱ㅦ扣戴愳搰昷换㐰晣㤶㡦敦㔳㜳㐱慣㍣㠳㠷昳㐵挳㐲扥㐱昹扢慤晥㘹敢戰晢㥤户㔹挴㕣敦〴㉦㔲㉢戱㡢慤㝣㥡戵〵昲昵ㄴ㝣捦慤㐰㍦ㄳ晡摡㔹㈰㝤昰㉤ㄸㄹ搹㈰〱晤㙣㜰攴ぢ㡢㐲ち㡡戹㔶攲敤ㅣ扦㥥㌵㤵扤㉦㕥搵ㅡ㑢戵㘸㉤㘶敢戲㤶ㄴ扥㠶搵捦昹晡ㄴ㠱㈹㍡ㄳ愶摤㉤㌵昰㈰敡摢摥ㅣ㑥㈴挲㙢㑡摡㥢摢捣㡥㘵愹㤶㤲收㤵㔸㔹挱扢捣戱挲㠶㕦㐶搰捦㐵㝢㉣愰㌱扡捦㠷㐷㡥㑢敤㍣㜰晤㍢摢改摢搹昵散ㄵ㍢㥢改攸㠵㘴昱㘵〶㔶㐷ㄵ㥦摢戳戳捥愶㉥㐶㠵㕤搰㌷㐰㌳摤㠴换挰㘱ㄳ㜴㌶愱㐸戵昸㠶扢㠴扥戳挳㕤敡〹挷㘷攲㔹攱慥〱㐳挲㕤收づ户挹〹挷摤㕢愴挲扥攱慥捣つ㜷戵㈷摣捤摥㜰㝣挰㉣攱慥㜵㠷晢㉦㍢㥣㜶ㅤ戸晥〰ㅦ收摢㠴ㅢ愰慦摤〸㤲㍤㥡㌶㠱攳〶昹ㅥ㙦㌳ㅥ戴〳摡㜰㉥昴㜵晥㉢㝡挹㠶昳㌶㡦㘳㍥㝤捤㠲昳户㘰㐸晦㙥㠷㘶㝡敦㍤改㠴戳攰㥣敤ㅢ敥慥摣㜰㜷㝢挲晤捥ㅢ㡥㡦㌲㈵摣扤敥㜰㉦摢攱戴晢挰昵㠷㜳慡㙦ㄳ㝥つ㝤敤〱㤰㙣㌸ㅦ〴挷つ攷慢摥㘶昰㔹愲㌴攳㘱㘸愶㝢捤愷㜴㌲㘶慤㕥㑦昴つ昹ㅢ晡捥〶㜹慢㈷摣㥦扤攱摥㜷挲㍤收づ挷挷㘱慥㜰㜵扥攱㥥捣つ昷㍢㑦㌸㍥㌹换摡愷㝣㍡㈶扤㝢挶ㅤ㡥捦㥤㕣攱㠲扥攱㥥换つ昷㠲㈷ㅣㅦ㔱㘵㠵攳㘳㈸〹昷㤲㍢ㅣㅦ昰戸㈶㠰㝤㝣挳扤㥡ㅢ敥㜵㑦㌸㍥ぢ捡ち搷てっ〹昷㈶ち改㝤挷㈷㈹慥㜰㍦昱つ昷㐷㈸㜹昶摤摢㘴戹愶㌷㍥㜴挹ち㌷っっ〹昷づち改㜰扢愰攲ち㌷搲㌷摣扢㔰昲㠴㝢㥦㉣㔷戸摤㔰捦ち挷㈷ㄸㄲ敥㙦㈸愴挳敤㡤㡡㉢摣㔰摦㜰ㅦ㐲挹ㄳ敥ㅦ㘴戹挲㡤㐵㍤㉢ㅣㅦㄵ㐸戸㑦㔰㐸㠷攳㑤戸㠴攳昴㔶愴〶晡㠶晢っ㌲㥤㔳㔹收㕣昱〵㔹慥㜰戵愸㘷㠵㥢〰㠶慢ㅦ㈵扥㡥扦愲㤷散㈳散㙢㡦攳㠹㕥挷扣㈷㤶㝥㝣㡢㐲扡ㅦ㑤愸㌰㥣昶㙦ㄴ搲敦〶换㍥敢㉢摦㌶㌰㜱挵搳㠶㐲戲㕣㥤㥢〹㥦㔹㥤攳㉤愰㐴㉢㠲愶晦㉣昶昵扦晣㉥㌱㌴攸㙢㝤㐱戲㘷戱ㄲ㑦㐰摥㐵㘶〵㍣〴っ改㌴㕦晡㥦敥昴㔲扢ㄹ昶愹攲㜳摦㤰〳攸㍢ㅢ攳㔲㑦戸㘶㙦㌸摥㤲㐹戸㐱敥㜰慤㑥戸㜵㈸ㄴ愹㡦㝣挳敤㤰ㅢ㙥㐷㑦戸攵摥㜰扣昷㤱㜰㍢戹挲ㄹ扣慢㤰ㅢ㠲攱戴ㅦ㐱戲㌳㐸㐰昱挶㐲㉥昶晦㠲ㄶ昰㐹㌲摦㔶㕣㠲㤴㡦㔵㡥攰捦戶㘰㉦ち昰㥥〹摥㠰㠸挵㍢戶㘰㙦〸昴摤攰㑤昱㙥㐳㜶㘵ㄹ㙡愵㐸㌸㌱愳㜸㔳㐴搹㑡收愰㈴ぢ搵㕢㑥㈷晦㕥㌹㍣㜳愵㌸ㅡ扡摡㑦㐰昸㔳㑤㑡昶〷慦ㄴ挷㠰攳ㅥ㌷挷㍡㘱摦戰挳昲晡づ㙦㠵㜲搸慦摢㙣戶㍦愰㡥㜷搸慦搹散ㅤ㠵捤晢ㅤ㘹晢慢㌶㝢㤸戰㑦㜰搸慦搸㙣昶㌵愰㜸㑦㈴摡㉦摢㙣昶㌴愰㜸㤷㈴散㤷㙣昶ㄲ㘱昳〶㠹攳㙣攱㈵昷ㅦ昴㙤搵搲㠶攲㌳挱搸敥敢㜳摥晢㝤挷挴戵昱㐰㑡昱挲㕡敥ㅦ换㔹㠳㌳㝥㑡㜹㜹换〲敦晤昰捡〷搴搸㈸㝤㕦敡昰ち㔵㉣㉡摣ㄶ扣ㅡ捤㔸昰㑡㔳㉣㠲搴戹搴戱愸㜴㕢㕣㤶㘵挱㡢㐵戱愸愲づ慦ㄳ㈵㐶挸㙤挱㙢挲㑣っ㕥摢㠹㐵㌵㜵㌶㌹ㄶ㌵㉥ぢ挵㑢㌴搱愹㈵㤷㔷㘷攲戵捥愵㔳捡㉢戱㡣㔷㕥㘵㠹㐵㍤㜵㜸㠱㈵ㄶ晢戹㉤㜸㌱㤵戱昸戵㘳戱㍦㜵ㅥ㜴㉣づ㜰㕢㍣㥣㘵挱㙢ㅡ㠹㌱㠱㍡扣㥣㤱ㄸ〷扡㉤㜸改㤲㠹昱愴㘳㌱㤱㍡扦㜳㉣づ㜲㕢昰敡㈳㘳挱㉢ぢ㠹搱㐰ㅤ㕥㔴㐸㡣㐹㙥ぢ㕥㐰㘴㉣㕥㜵㉣ㅡ愹挳敢〲戱㤸散戶㜸㌳换㠲攷㜷㠹㌱㠵㍡㍣戵㡢挵㔴户〵㑦攳㤹ㄸ㍣㐵㡢挵㌴敡昰散㉣ㄶ搳摤ㄶ㝦换戲攰㔹㔶㉣㥡愸挳ㄳ慣㔸捣㜰㕢昰㘴㥡㠹挱ㄳ愵㔸捣愴づ捦㤱㘲㌱换㘵愱㜸捥ㄳ㥤搹攴㝥敤攸ㅣ散搲㈹晤搶收㕡挷〰捦㔰㘲㌱㠷㍡㍣㌹㠹搷戹㉥ぢ挵ㄳ㡢攸捣㈳㤷攷ㄳ搱㤹敦搲㈹攵戹㈳搳㔶㥥ㄷ挴㘲〱搹㍣㈵㠸挵㐲扢挰㑡㈹愷晦㡣〵愷㜶戱㔸㐴㌶㘷㜵戱㔸㙣ㄷ挴㠲㌳㜸挶㠲㌳户㑣㍢㥢散㘹攷〰ㅥ搸㠵㥡攲㙣㉥㠲ㅢ㙤〱㕦戰㔲㠲ㄷ愸㜱㠶ㄷ挱つ戶㠰㠹㙦晡㘱攰㤶㜲扡敥㡦㕡摦攷昱㝢ㅤ㐵㐵㥦慢挱㐵挹挲㑦ち㍦㈹攰㑢搷㡦㔷㝤ちㄴ愷㘵㘹攰㑦㔱㔰㥣㡤愵㠱㠷愳挰㌹㥡ㅦ㈵㌳て㝤㍡て㥦㔰㉥㌰㌸〳挹戹收〸ㄴ戰㔸㈹戳㑤㡥ㄶ㘷ㅤ搱㍡搲搲㤲ㄹ㈶㐷㡢㌳㡤㘸㐵㉣㉤㤹㔵㜲戴㌸扢㠸㔶捣搲㤲㤹㠴㕡㈶敡捥㘶㜰㐶ㄱ慤戸愵㈵㜳〹戵戲㕡捦㌹㐵戴㕡㉣㉤㤹㍦㜲戴㌸㡦㠸搶㔱㤶㤶捣ㄹ㌹㕡㥣㍢㐴慢捤搲㤲㜹㈲㐷㡢昳㠵㘸昱愱〴昰㤲戹㈱㐷㡢㜳㠴㘸慤戰戴㘴㍥挸搱攲扣㈰㕡〹㑢㑢收㠰ㅣ㉤捥〵愲㤵戲戴攴戸捦搱攲昱㉦㕡㉢㉤㉤㌹搶㜳戴㜸捣㡢搶㙡㑢㑢㡥敦ㅣ㉤ㅥ攷愲㜵㡣愵㈵挷㌴戵戲昶㄰㡦㙤搱㍡捥搲㤲愳㍡挷ㄷ㡦㙥搱晡㤹愵㈵㐷㌲戵㑥㐰摤搹っㅥ搱愲戵搶搲㤲㘳㤹㕡㔹㝢㥢挷戴㘸㥤㘴㘹挹昱㥢愳挵攳㔸戴㑥戱戴攴㤸捤搱攲戱㉢㕡愷㠹㔶㈹て㌴㝥㔱扡㜰戵㡡ㅥㄹ㍢昲挸㝦㤵ㄶ㤵㡤㈸㍡昴愰晥㤷扣晤搴㍢敢㕦㍡㝣挲晢摦㙣摣昸搲㕦搶㍦晤捤〳㤱〹㡦㕦㝤昵搶ㄹ㔷㍣晤捥攰昸㤵㠵㜷晦㙢搶㤵挷〵㤷ㅦ㜷㜴㝣搱㍥搳㡥㕢㜲搴扣攰摣㐱㘳晢昴改摢㜷捦㈱㑦散戴㤷戱昶攸㝢搵㈳慦て敢㔰㜲㘴戲ㄹ愷㈳ㄲ㡦㑥㕥ㄲㄹ㍣㐲愵ㄹ㘷愰愰慦〳ㄹ㔰愸㜸㈸捡㔴戰搲㥥ち㈶㐱戵〴敦㐶攴搱㈷㠲㉥㡦㠰〷㥣〸㔲ㅥ〱㡦㌱ㄱ㈴戳〵㠶戳㉢ㄵ㡦㉦搱㐸㘴㙢㈸ㅥ㔲㈲㌸摡㈳攰㔱㈴㠲ㄵㅥ〱てㅣㄱ㜴㝡〴㍣㔶㐴搰攱ㄱ昰昰㄰㐱扢㐷挰㈳㐲〴㙤ㅥ〱て〲ㄱ㉣昷〸㌸敥㐵㜰㤴㐷挰愱㉥㠲㔶㡦㠰愳㕢〴㉤ㅥ〱〷戴〸㤶㜹〴ㅣ挳㈲㠸㘷ぢっ㘷㌰㉢㡥㕦搱㌰戳㌵ㄴ㠷慣〸㘲ㅥ〱㐷愹〸愲ㅥ〱〷愶〸㈲搹〲㠳〳㐸挶捣ㄵ㈸㘰ち攲搰ㄱ挵㈳戳ㄵㄵ㠷㤳〸㥡㙤㠱挱昱㜷㌵戸挵㌴敤收户㍣㌳㡦愳㜹㈲搶摢昹㥥㐵㍥㤸づ戴㑦改攸㙡㤷ㄴ㜴慤㥤扦愹搸㌱挸㝥㐷摥搸戴捥攰㌴㈷慤㍢㌰捤ㄲ㥢攱搶㉦攲㠵昱摢户㔴ㄹ㥢㜱㍡搴㉢ㄱ㝤㜴㤶晤㉤ㄸ㥤晦㕢〴㑥〳㤹搷㕦愲戶㕢戱挴晡㤱攵㙢㠰〶㌷愵愷㑢㔲㔵挴㑡捥慢搷ㄲ㌴ち户挳㌵て敥敦㜸㜷㜰ㅤ㈲㈸挶㤲搳户㜳㡣愲㕥愰㐴㠴㐲搶挴搹敦晦〱㝥晡换㠷</t>
  </si>
  <si>
    <t>㜸〱捤㥤〷㜸ㅣ搵昵昶㜵㔵挶㥡戵㡤㠶㕥㙣㙣搹搸㘰戰戱户愹㐱㡣㉤㑢㙥戸〱挲㄰㕡挴㤶㔹㕢㔸挵㘸㈵㘳搳㙣㑡愸〱〲㌸〹愱㤷〰愶㠴ㄲ㝡つ㉤㠴摥㐲㐲㑢㐲ㄱ㉤〱㈷〱ㄲ㝡昰昷扥㘷收慥㘶㘷㘷㈵㍢晦㝣捦㤳昵敥昱摣㜳捥㍤昷摥摦㤴㥤㥤㝢㘶㔴愲㑡㑡㑡㌶攰挵晦昹㉡攷挲挸㤶㔵搹ㅥ扢㘳㜲㔳㔷㝢扢㥤敡㘹敢敡捣㑥㙥散敥㑥慣㥡摦㤶敤㈹㠳㠳搱摡〶㝢戶愲㌵摢㜶戴㕤搹扡挲敥捥挲愹愲愴愴戲搲㉣㠵㝤㝢昷㘳改㠲挹㕡㘶㌹〵扣㑡㑣㠳㘲〸㐵㈵㠵㐹ㄱ愲ㄸ㑡㌱㡣㘲㌸挵㘶ㄴ㔵ㄴㄶ挵收ㄴ㕢㔰㙣㐹戱ㄵ挵搶ㄴ摢㔰㙣㑢戱ㅤ〵摢㌷㜷愰ㄸ〱㌱㙣㈴挴晥㑤㌳ㄶ㈵㡦挰㘸㕡㝡扡扡敤㐹搵〷㌸㝤㥥ㅡ㠹㑣㡥㑣㡥搷㐴愲㤳挳㤳慡㥢㝡摢㝢㝡扢敤愹㥤㜶㙦㑦㜷愲㝤㔲昵㍥扤挹昶戶搴㍣㝢搵晥㕤换散捥愹㜶㌲ㅣ㑢㈶攲昵㤱㜸㑤㑤愶愱愱㝥搸㡥㠸扣戰㘹挶㍥摤㜶㈶晢摦㡡㌹㡡㌱ㄷ㌵捤㤸扣搰敥昹㙦挵ㅣ㡤㤸〸搹摣搵㤱㘸敢晣㉦〵慤攰㍡慤㘹戶㔳㙤㕣昹戶摤摤搶戹㘴㌲扡㥤〷ㅡ愵扡挹㡤搹㙣㙦挷㜲㙥㐷㑤㜶㝢晢㝥㜶㐶㔶㝡㐷㜳戶㘷㥦㐴㜷㐷㜶㔸〷昹搹摤㜶㘷捡捥㙥搶㌱㜳㘵捡㙥㜷ㅤ戳㤵ㅤ〷㈴扡ㄷ㈶㍡散㜲㉥㔴㜵㌸敢㜰㙥摡敥散㘹敢㔹㌵扣㘳㜱搶摥㉦搱戹挴愶㑢㐵挷散摥戶戴㉡㉦挷扢愴㙣㤷愰㥥挹㡡㐲㝦㍡㥡㤶㈶扡㝢愴挴㔵ㄸ〹昲昵㙣㉥㌲㡡扣㝥㜱㤳慡昶搵攲㍡㙢㘹敢㤸㘷㜷㜷摡敤㙣㠴㙢㜲愲捦㐹〰㌹敢㈱㐷㑡て㠷㙢㐹つ㜵㜷㍥㡥㠵慤ㄸ搵㄰㈳ㄶ㜶㜵㜷㘰㠳㕣㘰㈷㍡愷㠶㈷挷㈷戵昴愴㥢敤ㄵ㔸っ搷㤸㘳攰㘰㡥愵敢㑥㄰㘵戳愲つ收㌸慡挶㐳愸昲搷戱㜷㝢㘳㜲て㉢㙤㑤㤴戶㈶㑢㕢㔳愵慤改搲㔶扢戴㌵㔳摡扡愴戴㜵㘹㘹㙢㕢㘹敢ㄱ愵慤换攰愳㕦㤵㐳㠶㤴扡慦慦敥攸㍢昵搴ㄷ㔳㌳㑥㝤㙦捤昱㥦㤷㕣㍣㑤㜱㠷㤶攳挱㉥㔸ㄸ㤹摦挷㔸捣搳挹㤸㌹〱ㅥ收慥㄰挶㙥慣搴ㄴ慤㌳㈷㔲㌵〹㐲愹摦愱㤳散攸改攷晥昳摣㙢㍦ㅦ搶㜴改ㅦ搷㥥戴晥挵摢慥㔲㍣㕡㐸ぢ㤳戱戰攳攲捥戶っ㐰㑣㕡搰搶㌹㌵ㄶ收㙢搲㠲挴捡愹㌵㌵㕣㌴愷㌰㕥ㄸ挲㠸戰搶慣㔸搸㡣㔲ㄵ㠳㔰敡ㄹ户㠹戵昱戲㠷捥晤戸㘴搱㘹敤搶㕤㝢摤㜶摤㘵㡡挷㈲㘹愲〶ぢ〳㠲慥㘵戴㍡〸愳㥥㜵收〲㜴〳㔵㝢㐰㈸昵ㅢ户㠱㜵愷扤㕡㜲捦挲ぢㄶ摣户挳㠷〷慤敦㝤攴〶挵攳㥣㌴昰㍤㉣っ㑣㘹㉡挳敤〵㘱㑣㘳愵戹愰㌴㥤慡㐶〸愵ㅥ搴㤴㕥㔸昲敡敡㤷㑥㙣㍡㘱挲㕢㑦㌴㙦户攸㌸挵晤㐹㕡㘸挲挲㈰㤴㥡ㄹ㙦㈶㠴㌱㡢戵㘶㠳搲㙣慡收㐰㈸㜵㤷摢挴㘷㌷慡㝦敤昸㔵㜷攳敤㌳ㅡ㥡㍥愸扡扦㔵昱㄰㉤㑤散㡤㠵扤昲㔷㜵㌸㕣㔷㕦ㅢ㡦㐴㈳つ昱㜰㐳㝤㑤㙤㌸搲攰㔹昷㘱ㅣ㉤㈳搱㜸㑤㙤㉣ㅣ㠹搶㠵㘳㜵つ收㍣㌶㌸ㅦ挲㔸挰戰㝢㐷㘳收㐲慡ㄶ㐱㈸㜵㡢摢㠷㉤㈶摣扡㐷敢攷㥤㜳捥㝥㙥㐳敤戸㘴㐷慢攲㌷㠴昴㘱㕦㉣㡣昱昷㈱ㅣ㡤㝡㕢つ㐷捣晤ㄸ戳〵挲搸㥦㌵攷㐷㙢捣挵㔴ㅤ〰愱搴㜵㙥㌳㉦慥㕡㌴昳㥢ㄳ㔷㌴晦晡愶㕢㜷扦㘸摣挵て慢愱㜴挶挷昸㍥挴㠰ㅢ挴㐱㜰㌰て愶敢㈱㄰㘵昳戰㐱ㅣ㑡搵㘱㄰㑡㕤改㌶㜰㙦㕦挵ㅦ挷摤户㙤攳㥡㙦挷扤摥㍤晦㕦㈹挵敦㌷㘹愰ㄵぢ〳㌶㜰㌸ㅣ捣〴㠴㤱㠴挰〸ㅡ捣ㄴ㔵㘹〸愵㉥㜲ㅢ㔸㜸攳搳㔵愵敦慤㥤㜹㔵慡㘵捡㌵昳㕢收㉡㝥㜷㑡〳ㄹ㉣っ搸挰ㄲ㐶㕢ち㘱戴戱捥〲㌴㜰〴㔵换㈰㤴㕡敢㌶㔰㌷昱攵㕦㕥搲㌸㜱摥戹昳㥥摢敥扥扤ㄶ扤愷昸扤㉣つ㜴㘰㘱挰〶㍡ㄹ慤ぢ挲㔸捥㍡㜳搰挰㤱㔴㜵㐳㈸㜵㤶摢挰て㑥戸晣㤶昷て晥㐵昳〹㠷㡣㜸攱晥㘳㔷ㅣ慦昸㥤㉦つ昴㘰㘱攰㝤愶㤷攱㔶㐰ㄸ㐷戱搲㑣散㌳㉢愹㕡〵愱搴㈹㙥ぢ慤㍤慦敥搴戳晤㝤㡤㌷㡣㙣㌸扥昴搵慡ㅦ㉡㥥㔰㐸ぢ挷㘰㘱攰ㄶ㡥㘵戸攳㈰㡣攳㔹㘹ㅥ㕡㔸㑤搵ㅡ〸愵㔶扢㉤㍣扤戲㜹㙢攳戴搳㥢捦㥦㜰捤搵㐳愳㐷晣㑢昱㙣㐵㕡㌸ㄱぢ攳㘶搸㍤〹㌹㜰㌹挷慣挸愴挶昶攵㑢ㄳ㔳㈳戱挹昵㤳㘸㥢摡㌰㌹㙡㥥〴㑦昳㘴〸攳㠷㄰愳敢㙡挶㔷敦搳摤㤵㑣㈴摢摡昱㜵㔷摤㤵愹㙥敥敥㕤㔲摤搲㥢挲㔷㘵搶㍣㠵敥愷㐲㈸戵搲敤挵㐹扢㈷㡥扥㜳摦㈹ぢ慦㕡昱敦戵㡢ㅦ㡢㍦愵㜸扡㈴扤㌸ㅤぢ〳慥慡㌳ㄸ敤㑣〸攳㐷慣戳㌷㔶搵㔹㔴㥤つ愱搴㤱㙥〳敢㕦㜸攵慢㙤慥㔹㍦敢慥摡攱て㕦扦扥㘹扣攲愹㤸㌴昰㘳㉣っ搸挰戹㡣㜶ㅥ㠴㜱㍥敢捣㐴〳㙢愹晡〹㠴㔲㐷戸つ散扡敥㤰㉦捥晣晥扦攷㥥㝣㙦挵㙣晢攵㘳捥㔰㍣捤㤳〶㝥㠶㠵㠱搷搴〵っ昷㜳〸攳㐲㔶㙡挶㥡扡㠸慡㡢㈱㤴㑡戹㉤扣㝢摥戶㑦㤴㑥㔹㍤昳扣㝦晦晤㡤捤敥昹戴㕣㙤㑤㘷㝣㡣㑢㈱〶㌹㝥㕥〶ㄷ昳㜲㍡㕦〱㔱搶㡣攳攷㤵㔴㕤〵愱搴愱㙥ㄳ戵㐷㥤㜱搹愴攱㉦㉦㕡晢挰㌱㍦昹敤㕢愳ㅦ㔴㍣㐳㤵㈶慥挶挲挰㠳戸㠶攱慥㠵㌰搶戱搲㉣っ攲㍡慡慥㠷㔰㙡戱摢挲㉤愳ㄶ㑦戸敢挱ㄵ㜳搶㥤㔵㕡昱挲愴挵㕢㈹㥥晥㑡ぢ㌷㘲㘱攰ㄶ㝥挹㜰㌷㐱ㄸ㌷戳搲㝣戴㜰ぢ㔵户㐲㈸戵搰㙤㘱敤摦愷㝥摣㕢搷㍢晤捥昸扡晢㡥㝣㘸㔸㤷摡㡥捥昸ㄸ户㐱っ摣挲敤昰㌰敦愰敦㥤㄰㌸慥搴㤹㜷㔱㜵㌷㠴㔲戳摤ㄶ㕥㘹晦㝣攵挸收挳㘷㕦戹敥愲攸㠱摦ㅤ㝤㠹摡㥥捥昸ㄸ昷㐲晣㕦扦㘵敥㐳っ昳㝥㐶㝢〰〲扢㙤捣㝣㤰慡㕦㐳㈸㌵摤敤挳挷敢㈷㙣晢搲㠵慦㉦扣㜵捦挷户㕢昲㐶攲ㄹ戵〳㥤昱㌱ㅥ㠶ㄸ㜰㝢㝥〴づ收愳㜴㝤っ愲㙣㌶戶攷摦㔰昵㌸㠴㔲つ㙥〳ぢㅥ晢搱户㕦㍣㔸㌶晦搶㠳㠷㍦㜰昹挸挸㡥㙡〴㥤昱㌱㥥㠰ㄸ戰㠱㈷攱㘰㍥㐵搷愷㈱㜰搲搴㘰㍥㐳搵戳㄰㑡㐵摤〶㌶摣搹㍥昱扡ㄷ扢收晣戲敡捡ㅦ戴㝣戰昷搷挳㥥㠷㜹㕦昷㌴戲戹㍢㜱ㄴ㑥捣晢捦昹昱㐳㠷晦〶晦戱㠳摦㍡㤹㥡㑣㕤㈶ㄲ㐹搷㠴ㄳ戱㐴挵ㄸ㠴摤搸戳㙡ㅥ㕤㠷㘵づ㙣敢㑣㜷ㅤ㈵愷搹㈳㘷㈴戲㜶晦㔹昷㐴搷㌶愳慢户㌳㥤ㅤㄱ㙣㙣改㐹昴搸㍢昸㙤晤㐱ち慡戵攰㐷㠸㥤㤵昶㐶昹慢ㅤ㤰㘸敦戵ㅢ㔷戶㌹收ㅤ㝤㘶晣〴改㑡ㄶ户捥敡戶㡦捣㔹ぢ㝡搴㠸摦挸㉢㈴㜶挱㈸ㅤ㤳搳慦敡愶愵㕤㔹扢㔳扡㌷戱㘳㥦戶搴㌲扢扢挵收㉦㙣㍢㉤㐳摤㥡㈶昷㜷搰挴㐵㥤ㄸ㈸㝥搹愴挷㝡戵㤹㤹㉢㝢散捥戴㥤㐶㝦㤷摢摤㍤慢昶㑦㈴摢敤㙤昲㕣㥣㌶㘱搸㍥㑦㍤慢㉢搵㥢㙤敡敡散改敥㙡捦户㌴愶㔷㈴昰摢㉢扤愰㉢㙤攳愷㔳㌹㕦㈵慡愴慣㑣愹㤲摤㠲㝥扦㌰㙥㜶戲慣〸捦㉡摥ㄱ敢㝣扢晣捤㙥昲㝥ㄸㅤ㐶搱㙥㜳㥢㉣ㅤ㌷㐸㌰㠹换㌰扢ㄶ㜷昴㡣㠹㤷㈳攸㍤愱戸户昴㌱户收晥晦㍡㤷㤶㙥改㡥㝥收ち晣㍥㥤㤳攸㑣户摢摤〳㕥㑣㔱散㤱昹〲㐴挵ㄴ散捤㐵改㤵挳㐳慤㔴慢㉡㡥㙡㑢昷㉣㌵㤶摡㙤㑢㤶昲捣〸ㄷ㕣㉡㉢㠹戶攰㘵扥〴㤵昹㍢㡡㤷㈱㐲愱ㄲ攳昷㜴㌲㐲收ㅦ㥣㜲挵㔸晣扦改扦㝣㑢㔱换㤴㕦摡戸㉣㤲慤攸㤸搵搵㥤㉤㉢ぢㅡ攵㥣㐴㜶㘹て㌷捦㠱㡤㡣昷ち挵慢㄰ㄵ攳㈰〶晤㘱㕤〵愷㜲㕥㍦ㄸ摥搱㙣㘷ㄲ戸㙡㈳㝢户㑡㔴㜴㌸ㄷ〲㥡敤㙣捡攴ㄵ㠳戹搸㔷㔶ㅡ㔸挲捥㍦慣㠳㕢扦扤戲愷㌹搱㤳ㄸ搲㠱㙢て㔸㑢㈶㥣㈶㑡㉤㘷㠹㌵㠷㡢㑥搷づ戹㈵㐴戰㘴搱ㄳ㘵愸㈸㥣㐸搸㜱戰扦㤴㤴戹㜲攰㐱愰敦愳㌰〸挳扦愱攷㕦㐳挰愵㡤昴㙣扢㜳晦㔵换敤㉣摤㉢㡤〱㔱晡㜷㉦〶㕢㤴㑡㉥敥㘹㙢捦㑥㐶㑦㘷㜷㜷昵㉥晦㙦挶㘱㉣昳㌵〸晤慡搸ㄹ㕢昱挶㡦〹戸㑡㠶慣攰扡㘹㙤㉤愹㘴㌴㙡捣㥤㈸戸戵㈲搸〶晣㈷㉦昳㑦昸㉦㌴㤰慤㘲㍣㍣㌶攵㝡㑢〵晣㠷㜵㠰搰晥摤戶㕣㐱慡㤴〲㘸て敦㌸戰慢㝢㔹戲慢㙢ㄹ户愷捤愴㤴㕤㙡摢㍤扣㉡㌳搴扤ち㈵㔷㥢㤴㉡㉢换扢扣攲戹㝣㌳ㅡ昱㡤户㈱㠶㌷戶户㔷敢㠸㔹攳ㅤ愸捡㜰㝤挸攸挳挲㑥昳㜰㉤戵㝡ㅦ㕣㡦敡㐸㔴昳〸摣扥㝢昵慣戶捥㐴㝢昵㍥〹ㅣ攱㈷慦㙣捦慥㔴㈳〱㠲搷㐷㥥㔹愷捥ㅦ戶晢㑦ㅢ慦㕤扤挷摤攷ㅤ㜸摥㄰㌵挲㌵ㄴ㕣㥡㤹㠰搰㘳昰㌱摦㠷㔰摢挳㡤〷ㄸ㉣攷扦捣て㔱㌶晦㐲昱㔷〸ㅣ㈶〴㍣㡥ㄲㅦ㍢㐵戵㉢晥攷㤱挲㕣㑦昱㌷〸㌵ㄱ㠲晢愹昹㜷〸晤㔲ㄶ攲㜳昵换㉡摣つ敡挲㔵昸ㄹ戴㈱㜳〰㥢㥡〴て慥㐶㤳搸㑣㠲㌲〹㐹ㄹ〸ㅣ〸愰挲㌵ㄴ㕣㌹㥡㠲㙡〲攰㕢搶㉦㠳㕢㌰㠰敦搸〶挱㤸摣昸㍣〰㑡㥤愲ち挳㈶〰捡愰㌰㜹㠱㕣㐵愱ㄲ〰ㄵ㈸改㤷晡晡㍢て㠰〸搴㠵〰㑣挶㌴〷戰愹ㄸ敡〵〱昸〷㠲〷〲昸扢㙢㈸戸慥㔵㡢㐸㘳搸㡢㉤搸攵昵㜰ぢ〶戰ㄵ捣收搶ㄴ摢㐰㜸〰㙣攷ㄴ㔵ㅤ㠲〸㠰敤改戴〳㠴㙡㠰㑡〰㡣㐰㐹扦搴扢㕥〰昵㔰ㄷ〲ㄸ捤㤸收〰㌶戵〷敡〵〱㜸扤ㄸ㠰搷㕣㐳挱㜵户愹㠸㌴㠶扤㤸挰㉥扦㔲ㄴ挰㙥㌰㥢ㄳ㈹㈶㐱㜸〰㑣㜶㡡㙡㉦〴ㄱ〰㔳攸ㄴ㠶㔰搳愱ㄲ〰ㄱ㤴昴㑢㍤攷〵㌰つ敡㐲〰㌵㡣㘹づ㘰㔳㡤愸ㄷ〴攰戱㘲〰ㅥ㜵つ愷晢㉦ぢ㌶㈳搲ㄸ昶㘲㉦㌴慡ㅥ㉥ち㘰㍡捣㘶㈳挵っ〸て㠰㘶愷愸㘶㈲㠸〰㤸㐹愷㔹㄰㡡搷っ〵挰㙣㤴昴㑢摤敤〵㌰ぢ敡㐲〰昳ㄸ搳ㅣ挰愶收愰㕥㄰㠰㥢㡡〱昸愵㙢㈸戸㘸㌹て㤱挶戰ㄷ晢戳换㌷ㄴ〵㜰〰捣收㠱ㄴ摦㠷昰〰㌸搸㈹慡昹〸㈲〰づ愱搳愱㄰㙡㈱㔴〲攰㌰㤴昴㑢㕤改〵戰〰敡㐲〰〹挶㌴〷戰愹㐵愸ㄷ〴攰㠲㘲〰㝥收ㅡち慥㤸敥㠷㐸㘳搸㡢㈳搸攵㥦ㄴ〵搰づ戳搹㐱搱〹攱〱戰摣㈹慡ㄶ〴ㄱ〰㐷搲愹ㅢ㐲㉤㠶㑡〰㘴㔱搲㉦昵㈳㉦㠰晤愱㉥〴㜰ㄴ㘳㥡〳搸搴〱愸ㄷ〴攰挴㘲〰㑥㜰つ〵搷㜲て㐲愴㌱散挵ㅡ㜶㜹㜵㔱〰㈷挲㙣㥥㐴㜱㌲㠴〷挰㈹㑥㔱ㅤ㡣㈰〲攰㔴㍡㥤〶愱づ㠵㑡〰㥣㡥㤲㝥愹ㄵ㕥〰㠷㐰㕤〸攰㉣挶㌴〷戰愹挳㔰㉦〸㐰㝢㌱〰换㕣㐳挱戵收挳ㄱ㘹っ㝢昱㔳㜶戹慤㈸㠰ぢ㘰㌶㝦㑥㜱㈱㠴〷挰挵㑥㔱㈵㄰㐴〰㕣㐲愷㑢㈱㔴ち㉡〱㜰ㄹ㑡晡愵づ昷〲㐸㐲㕤〸攰㉡昸㠷捣〱㙣㉡㡤㝡㐱〰づ㈸〶㘰戱㙢㈸戸ㄶ捥㉢摣㘳搸㡢ㅢ搹攵㤶愲〰㙥㠲搹扣㤹攲ㄶ〸て㠰㕦㌹㐵戵ㄴ㐱〴挰㙤㜴扡ㅤ㐲ㅤ〱㤵〰戸〳㈵晤㔲㝢㝢〱戴㐱㕤〸攰ㅥ挶㌴〷戰愹㘵愸ㄷ〴㘰㝡㌱〰搳㕣㐳挱戵晡㑥㐴ㅡ挳㕥㍣挲㉥㑦㉤ち攰㌱㤸捤摦㔰㍣づ攱〱昰㠴㔳㔴㕤〸㈲〰㥥愴搳㔳㄰敡㐸愸〴挰搳㈸改㤷㡡㝢〱㉣㠷扡㄰挰昳㡣㘹づ㘰㔳摤愸ㄷ〴㘰户㘲〰㜶㜵つ〵㜳〹扤㠸㌴㠶扤㜸㤵㕤摥愵㈸㠰搷㘱㌶摦愰昸㈳㠴〷挰㥦㥤愲㕡㠱㈰〲攰㑤㍡扤〵愱㔶㐲㈵〰摥㐶㐹扦搴㈸㉦㠰愳愰㉥〴昰ㅥ㘳㥡〳搸搴㉡搴ぢ〲戰㔵㌱〰㕢扡㠶㠲愹㡥㘳ㄱ㘹っ㝢昱㌷㜶㜹昳愲〰晥〱戳昹〹挵愷㄰ㅥ〰晦㜴㡡敡㌸〴ㄱ〰晦愲搳攷㄰㙡㌵㔴〲攰ぢ㤴昴㑢㔵㝡〱ㅣて㜵㈱㠰㙦ㄸ搳ㅣ挰愶搶愰㕥㄰㠰敦晥㕤攴㔴昸摦慥愱㘰㈶收㈴㐴ㅡ挳㕥㤴㤷愲换摦挰㉤昸㔴搸㠰搹ㅣ㐲㔱〹攱〱㄰㜲㡡敡㘴〴ㄹ换㐰㐳改㌴っ㐲㥤㠲愲〰ㄸ㡥㤲㝥愹㑦搱㐶敥挷搰て愱㉥〴戰㌹晣㐳收〰㌶挵㤹㥤㈰〰ㅦㄶ〳昰㠱㙢㈸㤸〴㍡〳㤱〴挰づ散昲㝢㐵〱㡣㠴搹摣㤱㘲ㄴ㝢搷晦㙢戰摡㈹慡㌳ㄱ㘸㉣㠷㌳㠶㑥㘳㈱搴㔹㈸ち㠰㥤㔰搲㉦昵㐷㉦㠰ㅦ㐱㕤〸㘰ㄷ昸㠷捣〱㙣敡㙣搴ぢ〲昰㔲㌱〰㉦扡㠶㠲㐹慡㜳ㄱ㐹〰㠴搹攵攷㡢〲㠸挲㙣挶㈸攲散㕤㍦㠰㕡愷愸捥㐳愰戱ㅣ㑥ㅤ㥤敡㈱搴㕡ㄴ〵㐰〳㑡晡愵ㅥ昷〲㌸ㅦ敡㐲〰㔳攱ㅦ㌲〷戰愹㥦愰㕥㄰㠰晢㡢〱戸捦㌵ㄴ㑣愲㕤㠰㐸〲㘰ㄶ扢㝣㑦㔱〰㜳㘰㌶攷㔲散捤摥昵〳㤸敦ㄴ搵捦ㄱ㘸㉣㠷戳㠰㑥ぢ㈱搴㐵㈸ち㠰㐵㈸改㤷扡挵ぢ攰㐲愸ぢ〱戴挰㍦㘴づ㘰㔳ㄷ愳㕥㄰㠰㙢㡡〱戸摡㌵ㄴ捣昱㕤㠶㐸〲攰㔰㜶昹慡愲〰㝥〰戳搹㑡㜱㌸㝢搷て㈰改ㄴ搵攵〸㌴ㄶㅦ㌳㐵愷㌴㠴扡ㄲ㐵〱㘰愳愴㕦敡㐲㉦㠰㉢愰㉥〴搰〶晦㤰㌹㠰㑤㕤㠵㝡㐱〰㝥㕣っ挰㌹慥愱㘰〶昲ㅡ㐴ㄲ〰摤散昲㔹㐵〱昴挰㙣昶㔲慣㘰敦晡〱慣㜴㡡㡡㔳㤳㘳㌹㥣㔵㜴㍡ㅡ㐲㕤㠷愲〰㌸〶㈵晤㔲㈷㝢〱慣㠳扡㄰挰㙡昸㠷捣〱㙣敡㝡搴ぢ〲㜰㜴㌱〰慢㕣㐳挱〴改㉦ㄱ㐹〰㥣挶㉥ㅦ㔵ㄴ挰ㄹ㌰㥢㘷㔲晣㠸扤敢〷㜰戶㔳㔴㌷㈱搰㔸づ攷ㅣ㍡晤ㄸ㐲摤㠲愲〰㌸ㄷ㈵晤㔲㥤㕥〰㌷㐳㕤〸攰㈷昰て㤹〳搸搴慤愸ㄷ〴㈰㕤っ㐰捡㌵ㄴ捣摦摥㡥㐸〲攰㔲㜶㌹㔱ㄴ挰攵㌰㥢㔷㔰㕣挹摥昵〳昸㠵㔳㔴㜷㈰搰㔸づ攷㙡㍡㕤〳愱敥㐲㔱〰㕣㡢㤲㝥愹敦㝢〱摣〹㜵㈱㠰ㅢ攰ㅦ㌲〷戰愹扢㔱㉦〸挰挲㘲〰ㄶ戸㠶㠲改攵晢㄰㐹〰摣捥㉥捦㉢ち攰㑥㤸捤扢㈸敥㘶敦晡〱摣敢ㄴ搵晤〸㌴㤶挳戹㡦㑥昷㐳愸〷㔱ㄴ〰て愰愴㕦㙡㠶ㄷ挰〳㔰ㄷ〲㜸ㄸ晥㈱㜳〰㥢晡㌵敡〵〱愸㉦〶愰捥㌵ㄴ捣㙤㍦㠲㐸〲攰㈹㜶戹愶㈸㠰㘷㘰㌶㥦愵㜸づ挲〳攰〵愷愸ㅥ㐵愰戱ㅣ捥㡢㜴㝡〹㐲晤〶㐵〱昰㍢㤴昴㑢㑤昲〲㜸っ敡㐲〰慦挰㍦㘴づ㘰㔳㡦愳㕥㄰㠰戱挵〰㡣㜱つ〵㜳敦㑦㈲㤲〰㜸㡢㕤ㅥ㕤ㄴ挰㍢㌰㥢㝤ㄴ敦戲㜷晤㕢挰晢㑥㔱㍤㠵㐰㘳㌹㥣て攸昴㈱㠴㝡〶㐵〱昰ㄷ㤴昴㑢㙤攳〵昰㌴搴㠵〰搶挳㍦㘴づ㘰㔳捦愲㕥㄰㠰㘱挵〰っ㜵つ晥摣㠰㡡ㄷ㄰㘹ㄳ收㜴㠷戲挳㤹〳摡散愳㌸〹戵㔹〶昹戶㑤扤搹㥥㉥㤹㌱ㅢ㥥㘹敥㕡搸搵搳摣㤶㕤摥㥥㔸戵㘵挶㕤㌸㜰愹摤㠹昹散㙥㑣㙢晢㜴㕤换㤷摢㘹㌳搳搲搵摢㥤戲攷㌶晦㉦捣㜷㘳㝣㔸㜵㌲搵㕤慡昰晡捦愶㜰ㄱ㐲㘱㉢挱慢愴攲㈵〴昴捦挴㐹搶慦㘷搶㕣ㄶ㉤㌸㔶昵ㄳ摤扦慤愷摤ㅥ㥡㤱ㄹ㙢㔹慥捣㠰㈲㤲〴搲㐳㌲晢㉦挵っ㔵昳昰捣散敥戶㜴㝢㕢愷捤㤵戱㤵攳㍡摦㕥㠲㠴㠰㝤扡戲㙤㑣戰ㅥ㥥搹扦㍢搱㤹㕤捥戹捤搴慡㉤昲㑡㌲〹㕡㤱㤹搱搶㤹㐵㌳戲ㄶ戹㕣㤵㘹㔹摡㜵ㄴ㜲晤㝢㍢㍡㘷㈷㤶㘷晦㈷搶㡡攲㙡㤱㤷慣ㅡ㔵慡㑡㑢㔵㘵㘹攵㝦扡㝥㡣捦戱㡦㙤改愴㡣㔶㘳㍢敤改㙥㑢昶ㄲ㤸戴ㄱ㠵㉣愷㤰㜵㔸㔲昱㍢㉣昹㘷㌱㍤慢搰㤷㠲挰扥收攵戰〷捥㠶攷㙥愰搸ㄱ敥收ㄷ攸捥戰㉦㈱昶㥥扤㜸㙥㝦㜲捥晦改㙥㠴㡡㤷ㄱ㜹愳㜳㈱戶㠶昳㘶捥㈶挴晣〸㙥㔱搸㌳戱㈵戰攴摦㉣㐳ㄹ昱攱ㄶ扡㔹晦攲㉣㑣愷て换捣㑦㈴敤㜶㘴〱㜴㈴㝡㌶㜳ち㑣挷㐰戶㝡搶戵㌵㜵㜵㜴㈴戸挹㌱攷扥㈵㤵㘸户㉢㌳㡤扤㍤㕤挸攲㌶㌳㄰戲㕤扡慡挴㑡愸ㄲ㉢㥤昹晡捣㝥捣づ㤲㘵挶敡㕡㤲攸㙥敢㔹摡搱㤶慡㘴㠱ㄹ㍣晦ㄳ摢㉡㜶晥㜲挰搴㉦㝤㉣昱㈷〰㌸搳昰㔸摤㤳㤱㌳㐳㜴㕣晤搸愲㑢㤵㠱㝦敡㍦㑣ㅥ挱㠱㐷扥㔰捣慦ㄱ慤〲ㅦ㈸摣㥤攷ㅦ㌲ㄵぢ捤㍦㔶㐳㈳〷㈷昵〷㍡攰㘳㝥〳㔷㉥昰㔳晥ち挴㠰㤹〵㐳攰㄰㥡摦㤵㐸捦㑡愴㜰晦捣㄰昷敥㤹㑡慣㕡ㅥ㙡扡㉤收㝡㌴㘱昲ㅡ㘹㐹㉢摡搲㜶㜷㈵ㄵ㉤戸㍢愸㥣㔹㈲㠶戳づ㌱敢㕤㔶㔲㔱㌱戴㌲愸慤戹㍡搶㌸㜷〶摤㝢昷搱摣㠲昸ㅦ敦㕢㍦㡤㝤て㠵捡㈰捤㙦㌱ㅣ昳摦ㅣ搳慢㈸㜲㍣㍥㠷敦攸戰〱愲攲㌵ㄸ晤敢㈶㍦敤〲挹ㄹ㈶㥣捡攵扥ㄳ㈶㠴㔴㈲㜹㐲㌲㐹㉡㘴㈰㐳㍤ㄹ㈰㠶㤳晣㔱愹㙦㘶㌱㕡戰㤵摢改㤰㜳㝣㘵愶〹㔷㐷㘹㘹㌹㔶戵攱捦㥥㉢㘸ㄶ挱㍡㕡㙣㐹つ㔱愳搰〵㠳㠹㠲㐳戹戳㈰㝥㉢敦散昸㍤戴㤸换摥㠰晦攴ㄵち㤹愵㈴㄰㔲㝦㠲搴〳攷捥ㅤち㜱慤㤹㐰㡥敢㕥㄰敡㝤ㄴ昹昵㡦㐵晤㘵愵㍥㐴㠹㕦㔸㈵〶㙦攷搹搸〳愴晡ぢ㙡昰㈰㘹ㅡっ晣㔷㉣昱搸㤳摢ㄶ㉢愱ㅤ㝣㕢晣㤸㌵昰㌱㜹㜷ㄸㄷ攴戳ㅥぢ㝡ㄸ㔴戸㉢㤸慢搹ㅣ㑡挷扦〵㍢っ愳挳㜰㍡晣ㅤづ㕣挹挶㘶㈸攵攰昱㡥㤳〰㜸ㄶ㝣〰敦㌳㑦㔰㠲て㠵㌶㠷㌴㌷㘷搰㉤ㄸ昴㕢ㄴ晤昰扥㠳捥㠱户㈵㕣戶㜲敦㑥ㄹ昴敢㐵㜱攵〹扤慤ㄸ㤹挳捥愳户つ戴㠳搳㉢㐵㌵昲㌱户㤵㈰㑥㐱㌱㐷㐱搳㠳㔱搳摢づ㍥收昶㜴㘴晥㐲㠰挳づ㜴ㄸ㐱〷愶㌴〸扤㤱㈸攵攸昱㘶㥡〰㝡愳攰〳㝡㑣㙢搰㐱㍤㥢摥㘸〶慤㘶㔰愶㈰昸改㌱敦㐰攸㤹晣㙥㤶ㄷ扦㠲㍤摦挳㡡㔹〹〲㙡㉣㠳㌰㍤㈱て搴㌸㘸〷〷挵㌴〶扣㜱㍦ㄴ㠳㘰㐱㍥捣㘵搰㕤愶挲摤捣㜶㠶㡦戹ぢㅤ㤹攷㄰攰㌰㠱づ扢搲㠱愹て〲㙡㌷㤴㜲愰㜸㔳㔰〰愸㐹昰〱愸搱㥥愰ㅥ㔰扢㌳攸㘴〶㘵慡㠲ㅦㄴ昳ㄳ㥣捤㙣ち㕣㌶㝡ㅦ㘵㐶㠳挰ぢ㌳㌰㔳ㅢ昲攰㐵愱ㅤㅣㅥ㔳㈰昰挶㌵㔱〶搱昰㤸〷ㄱ挰㈶づㅦ戳㠶㡥捣㤱〸㜰愸愵㐳ㅤㅤ㤸㌶㈱昰敡㔱昲挰ぢ摣㐷昷㠰て攰㌱㜵㐲〷昵挰摢㤳㐱扦挷愰㑣㜳昰挳㥢づ㥤戳㤵㜱ㅦ㤵㤷㝦㉢㙢㠴㡢㠰摡㡢㐱㘶愰㤴〷㙡㍡戴㠳㠳㘲慡〴摥挸愳㘰㄰㉣挸㠷昹ㄲ扡换㙣摢摤捡㘶挰挷㙣愲㈳㜳㈹〲ㅣ㥡改㌰㤳づ㑣慦㄰㔰戳㔰捡㠱攲㕤㕢〱㕢搹ㅣ昸〰ㄴ㔳㉣㜴㔰て愸戹っ扡㌷㠳㌲ㅤ挲て㡡㌹㄰捥㔶㌶て㉥ㅢ扤㤵㌱㙢㐲攰捤㘷㘰愶㑦攴挱㕢〸敤攰昰㤸㘶㠱㌷㙥〰㘳㄰㉣挸㠷戹ㄶ㝡ㄸ㔴戸昰昶㠱㡦戹㉦ㅤ㤹㠷ㄱ攰戰ㅦㅤ㕡攸挰搴っ㠱户㍦㑡㌹㜸扣摤㉣〰摥〱昰〱扣㠴㈷愸〷摥㠱っ晡㝤〶㘵㉡㠵ㅦㅥ昳㈷ㅣ㜸〷挱㘵愳攱㌱攳㐲攰ㅤ捣挰㑣扤挸㠳㜷㈸戴㠳挳㘳㡡〶摥戸敢㡣㐱㌴㍣收㘹〴戰昹〱㝣捣㔶㍡㌲㠷㈳挰攱㜰㍡㈴攸挰戴づ㠱㤷㐴㈹〷㡦㌷搱〵挰㑢挳〷昰㤸摡愱㠳㝡攰搹っ㥡㘱搰㌵㜰昰挳㍢ㄱ㍡㘷ㄷ㉤晡㐵挰捣っ〱戵㤴㐱㤸愲㤱〷敡〸㘸〷〷挵㔴づ扣㜱㜳ㅢ㠳㘸㔰捣攷搰㕤愶搲摤捡摡攱㘳㜶搰㤱戹ㅥ〱づ㥤㜴攸愲〳搳㍦〴搴㜲㤴㜲愰㜸㌳㘰〰愸㙥昸〰ㄴ㔳㐰㜴㔰て愸㉣㠳昲ㄶ㝢挵㜴つ㍦㈸收㘸っ〲㡡ㄹㅣ〲㙡〵㠳㌰㤵㈳て搴㑡㘸〷〷挵㤴て扣㜱㠱㥦㐱㌴㈸收㝤攸㉥㔳改㠲㍡ㅡ㍥收㌱㜴㘴㑥㐸㠰挳戱㜴㌸㡥づ㤷挱㐱㐰ㅤ㡦㔲づㄴ㙦㙡っ〰戵〶㍥〰挵㔴ㄱㅤ搴〳敡〴〶㍤㤱㐱㤹搶攱〷挵㕣㡥㐱㐰㌱搳㐳㐰㥤捣㈰㑣昹挸〳㜵ち戴㠳㠳㘲㙡〸摥戸〷㡦㐱㌴㈸收㠷攸㉥㔳改㠲㍡つ㍥收改㜴㘴敥㐸㠰挳ㄹ㜴㌸㤳づ㑣㈷ㄱ㔰㍦㐲㈹〷㡡㌷㘷〶㠰㍡ㅢ㍥〰挵㤴ㄲㅤ搴〳敡ㅣ〶晤㌱㠳㌲晤挳て㡡㌹ㅦ㠳㠰㘲㐶㠸㠰㍡㡦㐱㤸ㅡ㤲〷㙡㉤戴㠳㠳㘲ち〹摥戸搵㡦㐱㌴㈸收㤱攸㉥㔳改㠲晡㈹㝣捣㥦搱㤱㌹㈶〱づㄷ搰攱攷㜴㘰摡㠹㠰扡㄰愵ㅣ㈸摥㘴ㅡ〰敡㘲昸〰ㄴ㔳㑦㜴㔰て愸㑢ㄸ昴㔲〶㘵㥡㠸ㅦㄴ㜳㐳ㅣ㔰㍣〷㤳㔷ㄴ搲㝢戲捡捣ㄱ〱㜵㌹㠳㌰㠵㈴て搴㤵搰づづ㡡愹㈶㜸攳㜶㐲〶挱㠲㝣摥㠴搴㕤愶挲〵昵ぢ昸㤸㔷搳昱慤㘰㠷㙢攸㜰㉤ㅤ摥㠶㠳㠰㕡㠷㔲づㄴ敦㤵つ〰㜵㍤㝣〰㡡㈹㉡扡㔵て愸ㅢㄸ昴㐶〶㘵㍡㠹ㅦㄴ㜳㐸〶〱挵っㄳ〱㜵ㄳ㠳㌰搵㈴て搴㉤搰づづ㡡㈹㈹㜸攳㥥㐵〶搱愰㤸㤷愲扢㑣愵ぢ敡㔷昰㌱㙦愳㈳㜳㔶〲ㅣ㙥愷挳ㅤ㜴㘰ㅡ㡢㠰扡ㄳ愵ㅣ㈸摥昲ㅢ〰敡㙥昸〰ㄴ㔳㔹㜴㔰て愸㝢ㄸ昴㕥〶㉤挷てㅣ〱挵㙢㌳捥㘵㘲挵㕣ㄳ〱㘵摣〷㤷捤㜹ぢ昰攰扦ㅣ㤹㥢㈲攸敥㘷㔸㈶愹攴愱㝢㄰摡挱搱㌱㤹㠵㜰捣㕦㌳㠸㐶挷㡣ㄶ㍤〸愳ㅦ摤㐳昰㌱ㅦ愶㈳戳㕤〲ㅣㅥ愱挳愳㜴㘰〲㡣愰㝢っ愵ㅡ㝤搱挲㝦〳㜳㥡㌷㌰㘷㥤ㅢ㤸慢㈷㉣㙤敢愹敥㔹㙡㔷㜷㈴扡㤷搹㍤扢〶㐱㝥ㅣ搱〰㤹改㌲扡㜹て攴摦戲昹㈷搸㍣㔳㕢晣㕢㈳昳㔹㥣慤戱攸愹〵戳㕤〴改㔳っ挲戴㤷㍣愴捦㐰㍢㌸㔲愶挷〸搲㘷ㄹ㐴㈳ㅤ〳慤敥㌲㤵敥搶昸ㅣ㝣捣攷改挸晣㤹〰㠷ㄷ攸昰㈲ㅤ㤸㔲㈳㐸㕦㐲㈹户㌵昲捥散㠰慤昱㘵昸〰ㄴ搳㙡㜴㔰て愸摦㌳攸ㅦㄸ㤴㈹㌰㝥㔰捣㝢ㄹ〴ㄴ戳㘲〴搴慢っ挲昴㤸㍣㔰慦㐳㍢㌸愸㕡㔴ㄳ㔰㙦㌰㠸〶挵㕣ㅡ摤㘵て愸㍦挲挷晣ㄳㅤ敢㠳ㅤ晥㑣㠷㌷改挰搴ㅢ〱昵ㄶ㑡㌹㔰扣挳㍣〰搴㍢昰〱㈸愶摦攸㔶㍤愰晡ㄸ昴㕤〶㘵慡㡣ㅦㄴ昳㘳㥣摤昶㍤戸㙣昴㤹㍥㌳㙡〴摥晢っ捣搴㥡㍣㜸ㅦ㐲㍢㌸㍣愶攰〸扣扦㌰㠸㠶挷㍣ㅣ㍤って扣扦挲挷晣㠸㡥捣搱〹㜰昸㤸づ敢改挰戴ㅤ㠱昷㌷㤴㜲昰㜸昳㝣〰扣㝦挰〷昰㤸扡愳㠳㝡攰㝤挲愰㥦㌲㈸搳㙣晣昰㤸㕢攳挰晢っ㉥ㅢ㝦挱㡣改㌸㐲敦㥦㡣㝣㌸㑡㜹昴㍥㠷㜶㜰㝡捣摦ㄱ㝡㕦㌰㠸愶挷㈴ㅥ㍤づ攸昴㍥晡㈵㝣捣慦攸㤸づ㜶昸㥡づ摦搰挱㠶㠳搰晢ㄶ愵㝥㝡挱扦搰扦㠳て攸㌱敦㐷户扡戳戴㉡㤷ㅢ㌷㌰㘸〹㈶ㄳㄴ㜳㜴晣昴㤸㤸攳散愳㐵捦㐱㤸戶㈳愰㜰扤戹㐴慤㐰㈹てㄴ㙥敢摤〸㔰㉢㔱㑤㐰㔵㌰〸㝡㈷ㅦ㈶晢攸㉥㔳攱ㅥ捣っ昸㤸㐳攸挸㐴愰〰㠷㑡㍡昰搱㕦㡡戹㐱〲㉡㠴㔲づㄴㅦ㙦㄰戰㤹つ㠳て㐰㌱㍦㐸〷昵㙣㘶挳ㄹ㜴㌳〶㘵㉥㡦ㅦㄴㄳ㜸〶〱挵昴ㅥ〱㘵㌱〸昳㝣昲㐰㙤〱敤攰㕢ㄴ昳㠱〴搴㤶っ愲㐱㌱㈹㐸㜷搹〳㙡㉢昸㤸㕢搳㤱〹㐳〱づ摢搰㘱㕢㍡㌰㠷㐸㐰㙤㠷㔲づㄴ㥦搲㄰〰㙡〷昸〰ㄴ昳㠸㜴㔰て愸ㄱっ㍡㤲㐱㤹昳攳〷㜵㌹㜴㠳㠰扡〲㉥〲㙡ㄴ㠳㌰ㅦ㈸て㔴㌵戴㠳㠳㘲摥㤰㠰ㅡ挳㈰ㅡ搴搵搰敡㉥㝢㐰㡤㠵㡦戹ㄳㅤ㤹㔸ㄴ攰㌰㡥づ攳改挰㕣㈳〱戵㌳㑡㌹㔰㝣搸㐴〰愸〹昰〱㈸收ㅢ改愰ㅥ㔰扢㌲攸㙥っ捡摣㈰㍦愸㍢愱㜳㐰捤攳づ捣㔷ㄴㅦ敦改㍦搳㠵〴搴㈴〶戹ㅢ愵㍣㔰㤳愱ㅤㅣㄴ昳㡢〴搴ㄴ〶㐱ぢ昲㘱㤲㤱敥戲〷㔴ㄸ㍥㘶㠴㡥㑣㐰ち㜰㠸搲㈱㐶〷收㈴〹愸㌸㑡㌹㔰㝣㈲㐶〰愸㕡昸〰搴挳㥥愰ㅥ㔰㜵っ㕡捦愰捣㈱昲㠳㘲攲㤰〳慡攸〹ㄷ搳㡡〴搴ㅥっ挲晣愲㍣㔰摦㠳㜶㜰㔰捣㐳ㄲ㔰㔳ㄹ㐴㠳㘲㌲㔲〰㠷扤攰㘳㑥愳㈳ㄳ㤵〲ㅣ愶搳愱㤱づ捣㕤ㄲ㔰㌳㔰捡㠱攲㤳㍤〲㐰㌵挳〷愰㤸扦愴㠳㝡㐰捤㘴搰㔹っ晡ㄶㅣ晣愰㤸㘰㌴〸㈸愶ㅦ〹愸㌹っ挲㍣愴㍣㔰㝢㐳㍢㌸㈸收㉢〹愸㜹っ愲㐱㌱㘹㐹㜷㤹㑡昷㘰㍥ㅦ㍥收〲㍡㌲愱㈹挰㘱㈱ㅤㄶ搱㠱㌹㑥〲㙡ㅦ㤴㜲愰昸㠴㤲〰㔰晢挱〷愰㤸攷愴㠳㝡㈶搹㕡ㄸ㜴㝦〶㘵㔶㠴㜴㜶㌱㑢㙥㘷㉢㌸戳敤㥦戰㉤㤸㑣㤷ㄶ㌲㥣㔶㙦改㔹搵㡥㔴〶㉥㜲〲搷㔹攲㔴㜴㐸㜴㤸㔶敥敡挶㉣㔸戹晦㘱ぢ戹扡捦愳攱愱㕢昹ㅥ㘴㈱搵㘸攱慣㝤挵昵摦ㄴ㍥慣㈱㔷㥦ㅤ敦扦慢㥤㜵昸㌲づ㐴ㄷ户㕡搰㤶敡敥捡㜶㘵㝡慡㕢㤰愶㔳捤〷㠳㘴㑡㑡挲㡤ㄵ敢㄰㌱戰㑤づ慣扣㤳㡦㌷㕣挱ㅢ攵㐳换㍡扢㡥敡㤴摥㔴㘴昹㝣ㄴ攱㌵㘴〸㥢〹戱ㅤ扥㜶〲㍣㡢㌳晣慣㙣ㅥ〴㌹扣捣攲ㄴ㌹㥤㡤㠳㔱ㅥ摦㌴愳㘹扦搶㜸戸㉥㔲㥦㐹搴挵攲㠹扡㜸㕤㐳㐳㌲ㅣ愹㡤挴㙡愳改㘴㍡㤶㑥挴㙣㑢㘶搴ㄹ攳㄰搴戱㌸㠷㉥捤ㅤ捡ㄲ㈷搳愵㐴㕢㐵㈹㡥㡢ㅢ㍢扤つ晦ㄲ㤵㔴㈹㤵㔶㜶昹㤰㈱㙡扣敦昹ㅤ〵搳攲戹〷㈰ㄸ〶户㥢㡡㉢〱㙢攳㉡戱㠳晤敢㠲㤵㜹晣㌶㕢搱〵昳㜰㠸㤰㔵〶〵㍢㘴㈴㈰㌷㙢㥡搱敡挹敥㌱㤲搰つ㠳㑥愶晤昱攰捡慣㤱㠲㘶㜳㘸昲ㅦ㐴㘹愴愱摥〲㙡摣搵慦敦昳攷挶㘷㤵扢搱捤㌱㙣㜶㉣挵ㄲ戸㥡㝤㔸㔲〶㡣㐲戰つ㉡㉥愰㡣㕦昵㤰摣攴搵㑦㌱㑡㙥㘸㔰㤶ㄸ换攰㔲㜴敢㔱㙢攱挶㉤㈸㝦ぢ㌰ㄱ〹搵㜰ㅤㅢㄲ㕢㐰挸㙤捦攸㐴搹搹〲愲㤱㥡㜴㈴㕤㡦ㄵ㥦㑣挶敢㤲改㐴愶㈶㤲㠸愷㈳昵戶㥤㐸㐷㙢愳搶㔰户㡥搹㠵㍡搶㌰㕤㕡捥搲㜰㕤愲㑤㔹㈸㜱㉢㔰㘷愳㈳㕣㐳㔸㉥㌱戳㌰㤹㍤㄰㈱㙢㜳㈸戰㔰㘲昴㐲〶挰㌲㔶㐰敦㕦〳㐷㐱㤷扦〶㔶㐲㔳戸〶慣㉤摣攸㠲戶晦㜱㤳收戱㜰㔷㕢戱㕦散捥㜱㉣㘱㐱㍥摢㐰㉢愴㑦㐴㙦㌵㘹㤳晢㈹㜷㐹戵〶摡㐲愸摢敡㜶㑥㠰ㅦ愰㙥㠷㌲㕦搶昶㝡㘱〷扤㌰挲㕤㔰愳戰㈰㘸㡥㜷搱㐸㕦㑥㐲〰昳㘴㠸㤰㌵ㅡづ㙣搶攴㐶㘸㜲慢㌳戹愱㤹摣慣慣㙡㙤㥣㐲㡦㌰挵㤹㌴昶㘱㐹㡤㠵㔱愲㥤〵㔵㙥㘴攳愰㤵㤱㜵〷㡥㙣㜹攰挸挶敢㜶捥㐵㈸㡣㙣㘷㌷戴㜱ㅥ捡捥收㤲捡㠴ㅢ㙡㙤扢〱㠷㡢㑣㍣㤳㑥㈴昱ㄴ摣㐸㍡㔹㠳㠷戰愴愲改㑣㡤㈵㔳攷散攱昹愸㘳㑤搰㥤㤳〳挶慥扡㐴㥢㥡㠴㤲㌰㌹挲㘵㠲㌲㉥晢挲㘴㕥〰ㄱ戲㜶㠷〲ぢ挱㑣㈶㙢㘳㉤㍤敡㈸㉥㘳搵㍥㉣愹㌰㡣挲攴ち愸㜲㑣愲搰ち㤳ㅦ〴㌲㌹㌴㤰㐹㑣户㜳㌵㐲㠱㐹摣つ㙤㕣㠳戲挳㈴㙤愷㔲㐹ㅣ㐰敤㌰愸愴㙡攳昵戱㔸愲㍥㙤㈷攳戵昱㔴挲㡥搷㔹㌲㈳捥ㅥ㕥㡢㍡㔶慤敥摣㍡㤶敡㜴㠹㌶戵〷㑡挲攴〰㉦㤳ㅢ㘰㌲㙦㠴〸㔹㝢挲〱ぢ挱㑣扥愷㡤㔳改戱ㄷ挵㙤慣摡㠷㈵戵ㄷ㡣挲攴づ愸㜲㑣愶㐳㉢㑣昶づ㘴㌲㈷㤰㐹愳㙥攷ㅥ㠴〲㤳ㄹ㈸昳㘵㌵改㠵㘶扤㌰搳㕤㔰㜳戰㈰㈳㥢攵㡥㑣晡㜲ㅦ扢㜷㍦㐴挸㥡ぢ〷㉣〴㡦㙣㙦㙤㙣愶挷㑣㡡㐷㔹戵て㑢㙡㍥㡣ㄲ敤㌷㔰攵㐶戶㄰㕡ㄹ搹ㅥ摥㤱昱㈸㉡晢㜶㝤攰挸ㄶ改㜶㥥㠴ㅦ㐶戶㡦ㅢ摡㜸ち㘵㘷㙤搷搶挴敢ㄲ昱㥡㑣慣愶ㄶ㑦㍢㡤㐷敢ㅢ敡搳戵㜵㤱㌸扥㍦㌳戵㠹㑣㠳戵慦敥捥搳愸㘳敤愷㑢捦戰搴愲㑢戴愹〳㔰ㄲ㈶㔱㤷〹捡戸㌰〸㤳昹〲㐴挸㍡㄰ち㉣攰㐶ㅣ敡㜸㈴㌴㜹昰㌳㜹晣戴扥慦㡤昳攸㌱㥦攲ㄵㅡ晢戰愴づ㠶㔱㤸扣〶㔵㡥挹愱搰ち㤳㥤〳㤹㡣ぢ㘴挲㔹㘵〴挱㠵㌸㐸㌰昹㠱ㅢ摡昸㌳捡敥㔱㈱㙤挷敡㔳つ㜶㐳愶㍥ㅥ㙦㠸挴ㄲ㌵昱㑣㌸㤵慥慢㑤愴敡戱㐳㐴慤㔶摤㥤㌷㔱挷㍡㕣㤷摥㘲㈹愱㑢戴愹㌴㑡挲㘴㤴㤷㐹ㅦ㑣收扢㄰㈱换㠶〳ㄶ㠲㤹㘴戴㜱㍦㝡戴㔰㝣挴慡㝤㔸㔲㑢㘱ㄴ㈶敢愱捡㌱㌹〲㕡㘱戲㠵㤷㐹敥㍢挰ち㘴戲㑣户昳〹㐲㠱㐹扢ㅢ摡昸ㄴ㘵㠷㐹捣慥㑢愴㙢㙡㌳戱㔴〶摦愷攱㐴㝤㍣ㄹつ搷愵㙢ㅡ攲戵挹晡㠶扡㝡慢㐳㜷攷㌳搴戱㍡㜵㐹㡥㤴㕤扡㐴㥢敡㐶㐹㤸㠴扣㑣扥㠰挹晣ㄲ㈲㘴㘵攱㠰㠵攰㝤愷㐷ㅢて愲〷ㅦ㘳㘰㙥㘰搵㍥㌲㔹〱愳㌰㔱ㄵㅥ㈶㉢愱ㄵ㈶摦㝤ㅤ昴扤昸㉤戴㠵摦㡢慢㜴㍢ㄵ〸〵㈶㐷扢愱つ〳㘵㠷㐹愴㌶ㅥ㑦愷敡㜱慡㔱㥢挶扥㤳挴㔲㌴㤵㐸㐶㙢挲改摡㠶㜴㉡㘲ㅤ愳扢㌳〴㜵慣㘳㜵㐹㤸挸っ㌲㝢㑦㥢㕡〳㥢㌰昹ㅣ㥤挹㥤㙣っ㠵挹ㅣ〶ㄱ戲㑥㠰㐳㔱㈶㈷㙡攳攱っ㤸愰搸㤲㔵晢戰愴㑥㠶㔱㤸㙣捤㠶愸攱攷ㄴ㘸㠵挹㕦〳㤹㝣ㄸ挸㠴搳挲搲㠹敤ㄱち㑣㑥㜳㐳ㅢ㍢愰散㙥㈷昵戱㥡㘴㍣㥤㐸搷搵搴昳改挹つ㌵挹㑣㈲搶㤰㑣搴搵㘴攲戵つ㐹敢㜴摤㥤ㄱ愸㘳㥤愱㑢挲攴㑣㕤愲㑤㥤㡤㤲㌰㜹挷换㘴㌴㑣㘶㌵㐴挸㍡〷づ㐵㤹晣㔸ㅢ㤷㄰〷ㅦ㜶㘰敥挲慡㝤ㅣ晤㜹㌰ち㤳㕤搹㄰㌵晣慣㠵㔶㤸晣㈱㤰挹换㠱㑣㌸〳㉣㥤搸ㅤ愱挰攴愷㙥㘸㘳㌲捡づ㤳㑣㐳㍡㙣搷挵㈲㤱扡㠶扡㜸戲㉥㤵㡣㈶ㄳ㌵搱㜰ㅡ愷慡挹㘴㈲㕣㘷晤㑣㜷㘷ち敡㔸ㄷ攸㤲㌰昹戹㉥搱愶㉥㐶㐹㤸㍣攷㘵ㄲ㠳挹㡣㐳㠴㉣㑥晢ㄶ㘵㜲愹㌶昲㌶〱㜹㡡戱戹㈷慢昶㜱昴㤷挳㈸㑣愶戲㈱捤攴㑡㘸㠵挹㈳㠱㑣ㅥち㘴㜲㤵㙥愷ㄱ愱挰攴ㄷ㙥㘸㘳〶捡づ㤳㠶〶扢㉥ㅥ戶ㄳ戵昵㜶㍡ㅥ慦㡢搵挷㌲攱㑣つ㑥搷㙢ㅡ挲ㄱ晣㡡戳慥搶摤㘹㐲ㅤ敢ㅡ㕤㤲戳っ㤹〲收㄰㘸㔳搷挳㈶㑣敥昵㌲㤹つ㤳㌹〷㈲㘴摤〰㠷愲㑣㙥搴挶㕥〶㕣㐱戱㠸㔵晢㐸攰㈶ㄸ㠵挹扥㙣㠸ㅡ㝥㙥㠱㔶㤸摣ㄴ挸攴挶㐰㈶户敡㜶ㄶ㈳ㄴ㤸晣捡つ㙤ㅣ㠰戲挳〴ㅢ㐴扡戶㌶搵㔰㥢戴敢攳つ攱㘴㍤㥥㉥ㅥ㡦㘶㜰愰㡤㠴搳㜵㤱㠴㜵㥢敥捥㠱愸㘳摤慥㑢挲㐴㘶㝢搹㝢摡搴摤戰〹㤳㙢扣㑣づ㠱挹㍣ㄴ㈲㘴摤〳㠷愲㑣敥搵㐶㍥㘹㐱㥥ㄴ㙤愶㔸戵㡦愳扦ㅦ㐶㘱㘲戳㈱㙡昸㜹㄰㕡㘱㜲愱㤷㐹敥晣攴㠲㐰㈶扦搶敤戴㈱ㄴ㤸㍣㠴㌲㝥㈹㤶ㄸ㐷愰散㌰㐹搴挶㙡㜰㕡㥥㑡搴愶戱敦㠴㘳つ愹㥡㠴ㅤ㡥㈶敤㘴㉣㔹㕢㥦㡡ㄹ换㜲慥㌸搰搴㘶攸㥢㡥挶攲㤹〸㌶愹㘴㌲㤲㑡㐵散㍡ㅥ㡢ㄲ〹敢㘱㌷扣搹㡥㍡㘶〷㠴昵㠸㔶昱慦㝤㤸㕤㔴㍤慡㔵㜴㄰㔷昵㌸㔵昸愸戳㕤㥡㤵攸愴㤹愵扤〷㈲㘴㜱搶㔶㘸〶㥤搹㍣愱㡤㈷戱搶挹ㄴ挷戰㙡ㅦ㤶搴㔳㌰ち捤攳愰捡搱㝣〶㕡愱㜹愲㤷㘶敥㕢㝣㑤㈰捤㘷㔱㐹㍡㜱〲㐲㠱收㜳㙥㘸攳㐴㤴ㅤ㥡昱㘸㑤㉣ㄵ㑦㐵敤㔸㌸ㅥ㡦㐵敤㐴㌸ㄱ㡦㐶敢㙡攳つㄹ扢㈱ㅡ㡦㔹捦敢敥㥣㠴㍡搶ぢ扡㈴㐷愲ㄷ㜵㠹㌶昵㌲㑡挲攴㘸㤷〹捡㐸ㅣ㠲挹㍣つ㈲㘴㜱㠲戶攸ㄶ昶〷㙤㍣㠳戵捥愴㌸㠷㔵晢挸攴㔵ㄸ㠵挹戹㙣㠸ㅡ㝥㕥㠷㔶㤸㜴〶㌲㘹て㘴昲㠶㙥攷㈷〸〵㈶㝦㜴㐳ㅢ㍦㐵搹㘱ㄲ㙤挰㘶㘳攳昴ㄷ挷愲㌸㜶㌳㥣捣挴㤳㤹摡㌸ㄸ愵㘳㜶㌸㙤挹㡣㉤㝢昸㌳搴戱晥慣㍢㈷㑣摥搴㈵摡搴㍢㈸〹㤳㡣㤷挹㐵㌰㤹ㄷ㐳㠴慣㍥㌸ㄴ㘵昲慥㌶昲攱づ昲㕣㜱昳㉡㔶敤攳攸摦㠷㔱㤸㕣捤㠶愸攱攷㐳㘸㠵挹挱㠱㑣扥ㅦ挸攴㉦扡㥤敢㄰ち㑣晥敡㠶㌶慥㐷搹㘱挲㥦挳㜶㌸㥣挹㈴敤㘸㍣ㄹぢ攳㠹敤㜵㈹㍢ㄹ戱攳昸㌳ㄵ㜵改㍡敢㈳摤㥤ㅢ㔰挷晡㔸㤷攴㐸戴㕥㤷㘸㔳晦㐰㐹㤸散攷㘵㜲㌳㑣收㉤㄰㈱敢ㄳ㌸ㄴ㘵昲愹㌶昲㜹て昲㈴㜴昳㉥㔶敤攳攸晦〹愳㌰戹㠷つ㘹㈶㥦㐳㉢㑣㘶〵㌲㘹づ㘴昲㠵㙥攷〱㠴〲㤳㉦㔱收换晡㑡㉦㝣慤ㄷ扥㜱ㄷ搴㜷㔸㤰㤱捤㜰㐷㈶㝤昹㌵扢昷㄰㐴挸摡〰〷ㄹㄹ㉦㝢昸㉥㠵㔸戴㠸戱て捤㤸㤷㔱㕣㑥昱〴挷㔲ち㡢㐴㝢㤲㈵愸攵㔳づ慤㡣慣㌶㜰㘴昱挰㤱㔵攸㜶㥥㐵㈸㡣㡣ㄳ㥣㡣㘶㍣㠷戲戳戶敢ㅢ㔲㘹慣摡㐸ㄸ㕦㍣昱㥡㜸慡㈱ㄲ愹㑦挵㤳昱㠶㔸㍤晥搴㐵㈶㘵挹㝣㈸㍢昷㍣敡㔸㤵扡㜳戲戶㘵㉡㔴摢搴㌰搸㠴挹㘴㤷〹㘱㤹扦㐳㌵昳㘵㠸㤰㌵㕣㜷㈷攸捡㄰㘷㐰昱挶㉤昸ㄴ㝣㉥㠳昹〶慢ㄲ㤱戲㘰ㄱ㈶㝦㠲㉡挷㘴ぢ㘸㠵挹搸㐰㈶搵㠱㑣戶搴敤扣㡤㔰㘰挲戹㑣㘱昲づ捡づ㤳㌰㉥㝤挴ㅡ敡〱㈳㡡敦㡥ㅡ扢扥扥慥㈶㔵㡢㙢挸昸ㄱㄸ挱㕦〷戱戶搶摤改㐳ㅤ㙢ㅢ㕤ㄲ㈶摢敡ㄲ㙤㡡㌳㥡挲㘴〷㉦㤳て㘰㌲㍦㠴〸㔹㥣搴挴摢扦㠹㌸㔷换㐶㙡㈳ㅦ昷㈰て戹㌷晦捥慡挲㐴㈶㌱愹晦㠴つ㤱ㄲ㍦搵愸㈲㑣㌶ぢ㘴㌲㉣㤰挹ㄸ摤捥扦㄰ち㑣挶愲㉣㑣㍥㐷搹㘱㘲搷㐵昱㔷㑦㔲昸㐲㡥㘴攲㌸㈲攰㑦㐷挵㔲ㄱ㕣ㄵ挲㌷㉦扥㐴㤲搶㑥㙥ㅤ昳ぢ搴戱挶改㤲㌰ㄹ慦㑢戴愹〹㈸〹ㄳ挳换攴ㅢ㤸捣㙦㈱㐲ㄶ攷㉦昱づ㘶挲㜹㑤㌱摥㑥㡦㍢㈸捡㤰攳攵㌰㤹〴ぢ㍢㙥㔶㐰㤵㘳挲昹㑡㘱昲昵㔷㥥摦㠰戹昳㤳㉦愱㉤晣つ㌸㐵户挳㍦昰〵㈶㘱㌷戴ㄱ㐲搹㘱㠲慢〲昸㙢㍤搸㙦ㄲ㜶㉣ㅥ㡥攰㔴扦㍥㠱扦ㄷ㘳攳搲〱㑥攷敡搳㤶㑣㘸戲㍢㐳㔱挷㡡敡捥挹昵㤳㤸㉥搱愶㙡㔱ㄲ㈶㥦愲㌳戹摦㠰㔵㌰㤹ㄶ㐴挸慡㠳〳摥挱搷ち敡戵㤱て㠵㤰㍦ㄳ㘰㙥换慡戲㥤挸搴㈴昵摢戳㈱㉣挸攷㝢愸㈲㑣摥昷㌲挹㥤㘵扣ㅢ挸㠴ㄳ㤴搲㠹ㅤㄱち㑣㌸ㄹ挹㘸挶㈸㤴㕤㈶攱㘴㈶㠲ぢ㈶戱㔸ㄴ攷ㄴ戸ㅡ㥦慣戵ㄳ昵㜶慣㌶ㅥ㑢㐶ㄳ戸㔶㌰捤慤㘳㡥㐶ㅤ㙢扡㉥挹㌷㙡愳㉥搱愶㥡㔱ㄲ㈶㝦昶㌲搹〹㈶㜳ㅣ㐴挸㥡〹〷扣㠳户ㄳ捥㔶㡡昱ㄱ㝡㍣㑡㌱㤱㔵㠵挹ㅣ㔸搸㜱㜳㜷㌶㠴㠵㌲㝣ㄴ㘷㈱㠵挹㑢㠱㑣㕥〸㘴㌲㑦户ㄳ㐱㈸㌰㤹敦㠶㌶愲㈸㍢㑣ㅡㅡ昰愳㌸㘶挷㔲挹㜴㑤ㅣ〷摣㘴㈴㙡㠷ㅢ挲昱摡㐸㙤戴㈶㔲ㄷ戵ㄶ攸敥挴㔰挷攲挴愴㜴㑥㤸㉣搲㈵摡搴㝥㈸〹㤳愷扣㑣敡㘰㌲敢㈱㐲㔶ぢㅣ昰㜶㉥户晢扦㜷㌸㌱㈹㐶㐲㌰昹晣〸昹㡢っ收㜴㌶扢㔸ㅢㅢ㔱ㅡ㕥㔶挱愹戶㍤㝤戳㔹挱㌷㡥㑦昴㍦挸㝦㈶ㅥ捣捦ㅣㅢ晣愱ち㝢㤵㜳㥦㘹㜹改ㅥ晦㔹㉣捥㤷昱㌶㜳㝥㉡ㅥ挴愸晦て㜱㐸戵㝦〶㡤ㄱ㐷攳㘳㌶㘱挰ㄵ㥣昹ぢ〷㜵㜱愰扦㥤㠶㡡㈵㕢㜷捣捤㘲㍡つ㝦㠳㙦晦慥挶摣ㅦ㜰摢㕣㑦戳㑤搴捦㤷ㅦ摦慦㘹㑣㘶昱㠸㠲ㅥ㕢㔷㕢搴㥤慢㠷攷戵㘳㘶ㄴ㠶㠹㝣ㅡ晤搶晤㈵捦㝤扡㈳晡戵㜳㍢戳昸换〹㜶㕡㐷捣攲扥搵昲搲㌲ㄵ㜸敢扣晢愷摡㜸㘳㉥愳攱㙦㈷捣㑤ㄳ挰㠸㠰扢㤴㘷戴昵挸㕤晥㈳㘱㔷㈶愷㔹㡤㤹ㄸ慤㌱㜵㕣昳戸㐸愴攲㕥慣㠸㡤㙥㈳ㅦ㍢㕢攴敥ㄶ㌲㘷㈳愰攲㐶捥㘸㔴㔵戵愲㠰慦〰摣㉢㥣昷晡挷㌴户㌸摤昹扦搲晤摦㥡㕥㜵戸慥㜱㤸ㅡ㜳㕥㘳挵㕢慢㉦晢攴晡㍤挷㕦㜲昳〶昷晦搵ㄷ晥㥣慦搷愶㌹晦㕦㌷㑤㜱捥㜲㍣攲㤸㙦㔳扣㐳挱摤㐱摤㠱㑥扣㡥扢㤱ぢ㥥㑢㝥扢㙢昰㍦㤷摣攲㔴㈷摥㐸㌳㐰㝦㠷㤷愹づㄴ戸搷愸㕦愱〶㌷㔵搹扡ㄶ㜱㤴㥣㔵攴ㄶ愶㑣捥㔷ㅡ晢㐲攷愰っ慢㥢攰愸〱㠴捣ㄶ㝡㜳㐶㔲慢慡戲㈸㙣ㅡㄳ㑥㔱㑡㡤㘲㑣㐶晦昰愳㝤敦ㅥ昵晢㘹㜷㡦攲挲愵搳搴戱愸ㄱ挴攴㍡㜷攸〵㑣搶戹〶晦愳捡㉤㑥㑡攲㡤㤹㝡㠷挹〹㈸〸㤳㙢㔰㈳挷攴㄰ㄸ慢㑥㠲㘹搳〶㜶戲慥㔱㙣㘰㘸戸㘴捤愲㉤ㅡ昹晦㕢㑦㔴㌷慡㌳㔱㈳㘸㘰㔷ㄴㅢ搸攵慥挱晦〸㜲敢㉣㐴挲ㅢ㕦㌶捥挰㌸戱㈸〳扢搴㍢戰ㄴ㔷摦昹㌰㌹㉢晢㍣㉣ㄹ㌶㜴敥㝥愳㉥㠴戳㕥戳㈱㜳〹㌱晣っ㍥㥢㠶㠱㜳㡡㔲愳ㄸ㠶㠲㙤晥㌲搴〸挲昰㤳㘲ㄸ搶扡〶晦㠳挸慤㉢㄰〹㙦㕣㐲㜱㌰㕣㡤㠲㘰㌸捦㡢愱㡢ㄸ㌸つ攸㘰攰〴愳㜱㘴づ㐳㔸㥤㥤㠷㈱㑢㙦㥥㈸㙡㌲㔵㌷愰戰㘹㑣㙥搴㌵㡡㌱㈹搸收㙦㐳㡤㈰㈶愷ㄷ㘳㜲㥡㙢昰㍦㥢摣攲㌴㈴摥戸挷捣㘱㜲てち挲攴ㄴ㉦㤳㘳㘰慣扡て愶㑤ㅢ搸晤扡㐶戱㠱愱攱晣㙤㥥搳㠹㐱〳㍢愱搸挰搶戸〶晦㌳挷慤摦㈰ㄲ摥㈵收〹捥挰㌸㤵㈸〳㍢摥㍢戰㤳戸晡㥥㠶挹㔹搹㥣㕦㌴㝥〸㕤〵扦㉢敡搵搱昰搵㉢㌶㘴㥥㑡㘷㥥〰㙢㔵ㄵ㈷〹㌷つ〹㘷ㄴ愵㐶㌱㈴搹昷㤲㙢慤ㄱ㙢愶㍤㝣攸捣㌱㕦㍣㝥攰㌴昵ち㙡〴㈱改㉤㠶愴挷㌵昸㥦㐲㙥扤㠶㐸㜸㤷㤸㘷㌹㐸㌸㤳㈸㐸扡扤㐸捥攱㈸摦㠴挹㐱挲改㐵攳㕣㡤愴㐱㜵收㈱㌹㥦捥㙦挱㈵㠷㠴㜳㠴㥢㠶攴㕤㕤愳ㄸ㤲㜹户搴㕦晣搵敦㈷㑤摢扤㘹攴㐷敦搴敥㌰㑤㝤㠴ㅡ㐱㐸摡㡡㈱㔹敡ㅡ晣捦㈵户搶㈳ㄲ摥戸㐴攳㈰攱㐴愲㈰挹㜸㤱㕣挴㔱㝥〶㤳㠳攴㔳㉣ㄹ㤷㐰愷㡦㡣挹㍣㈶㤷挱㔲昵〵㝣㌶つ〳攷㄰愵㐶㌱っ〵㐷挶つ愸ㄱ㠴攱戰㘲ㄸづ㜵つ晥愷㤳㕢ちつ㈳ㄸ敥㘲㜳㌰㜰敥㔰㌰ㅣ散挵㜰㉤㌱っ㠱挹挱挰〹㐵攳㍡て㠶〳昲㌰摣㐰っ㥣〹挴㝢ㄳ㑥㡡㌸㙤㈸㌵㌶ㅡ〳愷っ挷戳昳扥㤳愲㝤㡢㘱搸挷㌵昸㥦㔱㙥㜱愶㔱㌰摣敡㘰攰㜴愱㘰㔸攸挵㜰ㅢ㌱㡣㠰挹挱挰㌹㐴攳づて㠶扤昳㌰摣㐵っ㥣晣挳㝢ㄳ㌰㔴敢ㅡㅢ㡤㘱ㄷ搴ㄸㅦ㠰㘱㘶㌱っ捤慥挱晦愴㜲㡢㤳㡢㠲攱〱〷〳㘷〸〵挳っ㉦㠶㕦ㄳ挳ㄴ㤸ㅣっ㥣㌶㌴ㅥ昶㘰搸㉢て挳愳挴挰昹㍥扣㌷〱〳㈷〷愵挶㐶㘳搸ㄳ敥攳〳㌰㌴ㄴ挳㔰敦ㅡ㝥攰晢摢愷ㄶ攷ㄳ〵挳㤳づ㠶㐶㤴〵㐳慤ㄷ挳搳挴搰〴㤳㠳㠱㌳㠵挶戳㌹っ㘱ㄵ捤挳昰㍣㌱捣㠶て摥㥢㠰㠱昳㠱㔲愳ㄸ㠶㠲㌳㠴㐵㜰ㅦㅦ㠰㘱昷㘲ㄸ㈶戹〶晦㔳换㉤㑥㈱ち㠶摦㍢ㄸ㌸て㈸ㄸ㜶昳㘲㜸㠵ㄸづ㠴挹挱挰挹㐱攳㌵て㠶㥤昳㌰扣㐱っ㠷挰〷敦㑤挰挰㈹㐰愹戱搱ㄸ㔲㜰ㅦㅦ㠰㘱㑣㌱っ搵慥挱晦散㜲㡢戳㠶㠲攱㙤〷〳愷晥〴挳㈸㉦㠶㍥㘲攰㌴㥤㠳㠱昳㠱挶㝢ㅡ㐳慣㐶敤攰㘲㤰〷㜹㤹ㅦ搰㥢搳㜵㡥㌷愷〴㡤扦㌸摥㑤攳攰扤㡤敢つ㍤㝥㜲㝥㐴㙦捥昷昱扢㤶㉡搵攵ㄶㄸ慤㡡搳㝡㕣㠰㤷昷㔵晣昷愷攳戵搵㜴攷晦敤愶㔷㜱㑥㔰㈲ㄴ挳敢㡤㡢挷㤹戹扦㑢㈷㑥捦挸㙢散㜴㜵っ㈲㡣㠷㤷晦㔰扣㌹㝡ㅣ昸晢搴㜲つ晥㈷愵㕢㥣㔶ㄴ摣㥦㘰㍣昸㝤㝡〲捡㠲㝢㌳搴㜸㄰ㅦ昹㝤晡ㄹ㤱㥣〴㤳〳㤰ㄳ㠶挶扦愰搳㕦捣㈱㌸敡㌳㤳㤰昹〵㉣㔵愷挲〷敦㡤挷㔴挵㘹㐱愹㔱っ㑢挱ㄷ昳㌹㜰ㅦㅦ㠰愱挲ㅤ㙤挱㑦搲㜲搷攰㝦㕥扡挵㤹㐴挱昰㙦〷〳愷〳〵㐳㈹㙡攴㌰㙣㈰㠶㥦挱攴㘰攰ㅣ愱挱㍦㜷慥㌱㝣昷愵ㄷ㐳ㄹ㉣㔵ㄷ挱〷敦㑤挰挰㤹㐰愹戱搱ㄸ慥㠲晢昸〰っ㕦愱㍢㠱㕢挳㤷慥挱晦搴㜴㡢㤳㠷㠲挱㐴摦戱㌵㜰〶㔰㌰㝣㡥ㅡ㌹っ㐳㘱㔴㥣扣㜳㌰㜰㕡搰ㄸ㥥挳㄰㔶㥦收㘱愸㈲㠶㥢攱㠳昷㈶㘰攰攴㥦搴㈸㠶愱攰㔰㝣ㄷ摣挷〷㘰㔸㕦っ挳挷慥挱晦散㜴㡢昳㠵㠲㘱㙢〷〳㈷晤〴挳㕦扤ㄸ戶攵挰㌸㥤㠷昷㈶っ散㈱㕤愳搸挰㄰㉤晦挷ㅡ愷晣挶〷っ散扤㘲〳㝢搷㌵昸㥦㠹㙥㜱扡㔰〶戶愳㌳㌰捥昹挹挰摥昱づ㙣㌴㡣敡㜹㤸㥣昵换㠹㐰㘳っ㜴捥㘶ㅥ㔶㝦㠶㜳晦摥扥ㄳ㌱㜰〶て敦㑤挰挰改㍥愹㔱っ㐳挱晡㝤〳敥攳〳㌰扣㔶っ挳慢慥挱晦㘴㜴㡢㌳㠴㠲㘱㔷〷挳摢㈸ぢ㠶㍦㜸㌱㑣㈴㠶㍥㤸ㅣっ㥣晢㌳㜶昷㘰㜸㈹て挳ㄴ㘲昸〰㍥㜸㙦〲〶捥昰㐹㡤㡤挶昰㜷戸㡦て挰昰㙣㌱っ捦戸〶晦昳搱㉤㑥ちち㠶ㅡ〷〳㘷昶〴挳㔳㕥っ㜵挴挰㐹㌹〷〳愷晢㡣〶て㠶挷昳㌰散㐹っ摦挰〷敦㑤挰挰㐹㍤愹戱搱ㄸ捡㜰㉣ㅥㅦ㠰攱攱㘲ㄸㅥ㜲つ晥愷愴㕢ㄵ㠸㈴ㄸㅡㅤっ㥣捣ㄳって㝡㌱㌴ㄱ挳㔰㤸ㅣっ㥣攱㌳㘶㐲攷㕥挱戸㌷㡦挲㙣㔲愸㠲换愶㔱攰㌴摥㠰ㄴち㉥㕡㙣㡢ㅡ㐱ㄴ敥㈸㐶攱㜶搷攰㝦㔴扡戵㍤㈲〹㠵〵づ〵㑥摦〹㠵㕦㜹㈹㉣㈲〵捥扣㌹ㄴ㌸愷㘷散ぢ㥤晥〶扣㈹て㐳ぢ㌱散〴㥦㑤挳挰㤹扢〱㌱ㄴ㥣〸㑣㐴㡤㈰っ搷ㄵ挳戰捥㌵昸ㅦ㤸㙥敤㡥㐸㠲攱㈰〷㐳〴㘵挱㜰㡤ㄷ挳㈱挴㄰㠳挹挱挰㘹㍣攳㌰て㠶㉢昳㌰戴ㄲ㐳ㅤ㝣㌶つ〳㈷敢㌶つ挳㜴搴〸挲㜰㐹㌱っㄷ扢㠶㠲挷愶㌷㈲搲㘰㡦㑤㜷晥捡户㍣摡扢ち㍢㘲㐵㠶㜷㠰つ捤㌸㙡㑥挹攱〶挴戶昶㜶戹㜷㙦ㄸ㥥㜲㡣㈷㥥㜴捦挷挳扣昱㙣攳㤶㌶昷㙦捡捥挵㐳扥昹搰㔸晤ㅣ㕤㔳㑡慣㙣㘴ㄶ㜵攳挱扡㐳㌲㜳戳㜸〸㝢扡ㄲ㝦扦戸愷挷敥敥晣㕦㜸〴㌲敥愶攴㈳㙥昰㜲ㅥ㝥ㅣ㜸㈳㈳敦㔰っ㥣晥ㄲ㘲㤳晢㜹攸㍦敢㕤捡㠷㈳晦㘷捦㘳㌷㙣㙣㘲晡攱ㅣ㘹捦攳扥换搵㠵㔸挵㑥收挲㥡㤲つ搲㘷愴㔰㥡㑢戸戱㉥㠵攰摦攵㤵㤹㘴〸晣㠵㌶㘸攴㠶㔶ㄱ㈵ㄵ㑤搸っ晣㠳攳慤愵㝣㔲㐸㠹敦㡦㜳てㅤ捡ㄱ敢㔷昹㙣㔴ㅤ㘸搲㤰㜳㜹㐳㍡㕡ㄳ摤摤㠹㔵㤵ㅤ慤敤㜶攷㤲㥥愵㤵慤㉢㌰㐷㡡挷㤴愳ㅦ昸㑢摦收㌲晣敦㠰挶晥戶〰ㄱ戹㕤ㅡ敤搰〶て昶晣挰挱㌲㥡搱〵㤱㍦搸攵搰㜸〶慢ㄶ㈱㌶〷慣㕦慡〵〵づ挳散㠶㘷慥ㅢ〷㐱㈳摤挸㐲㥢㝢愶㐷㍥昴ㅦ〵昶愳㤷つㄲ㝡㍦昰愳愸攲ㅤ挴づ㜰挵㐹慦扣㍥㈴摣搶㑣慥攱㜲㜵㑡㘰攰㘳ち〳ㅦ攷ぢ㥣昲〷㕥〲㠵っ㙥㌵㍣㜳㠳敢㜰㥢㌳搶㐰ㅢ捣㜸㜵㘰ㄷ㑥㉣散挲挹扥㉥㜴昹扢㤰搵㕤㌸挵摢㠵㔵㙥ㄷ㑣昲㉤㔷㉢〳㥢㍢扤戰戹㌳㝤捤㜱㉥㈵て攵〹㙥㘰攳㉣㜸〶㡦慤㍢戰戱㜳ㄸ㤹摢㑦晦㝡㍢搷搷搸㐹晥挶㑥㠵㐲昰㥥て捦ㅣ摥戳㜴ㄷ搶㐲ㅢ摣㠵㘵㠱㕤昸㈹摢换敦挲〵扥㉥㥣攳敦挲昹扡ぢㄷ㝡扢昰㜳户ぢ敥〶㤵づ㙣敥ㄲ挶捥摦㔲㉦昳㌵挷㙢昵㜹㜸㜹㌹㕥㐶㝣㠵户㌹㕥攸收摥攲㌶㜷㔸㘰㜳扦㈸㙣敥ㅡ㕦㜳搷晡㥢扢㐱㌷户捥摢ㅣ㉦㈸㝢㥡㍢㈰戰戹ㅢち㥢晢愵慦戹摢晣捤摤愵㥢扢搹摢ㅣ㉦摣㝡㥡㕢ㄴ搸摣慦ち㥢扢摤搷ㅣ慦昱收挱㝣㔴㌷㜷愷户㌹㕥㈰㤵收戸㜷㤶慢㌹㠱捤摤㔳搸摣㝤扥收㥥昶㌷昷扣㙥敥〱㙦㜳扣㄰改㘹慥㌱戰戹㠷ち㥢㝢挴搷摣㉢晥收㜸㔹㔲㌶㤵挷扣捤扤敤㌶㘷晣〶㕡攷〱㜱昹㐷搵㍤〲㍢昰㕢㜸ㅢ㑦㐰攴ㅦ摤㥦㠴挶㝢㘴敤昳㜷攲〳摤㠹愷攱挹㍤㤴ㅦ昵㤱搶㍥攳搵昲攲㤸㘷㍤㐷〳㍢昲㍣㕢捣摦㘹㕥昴㜵攲㌳㝦㈷扥搰捤晤捥㙤づ㝤㈸㔱扣〸攵㘹㙥㘲㘰㜳㝦㈸㙣敥㔵㕦㜳扣㕥㤵户㔹昱㤲㤴㠰㝦摤摢㥣㠹〲㥢㌳摥挰㐲昰㔱㘹㕣㘰ㄷ晥〴㝦攳捦㄰昹攸摦㠴挶㡢㝥㈸捡㜹摤愸㠲㐲扡昱㌶ㄶ㜲〷㐷㕥㙣㤱㙥扣㠳㠵㈲㕦慣㍢〶昶攳㕤㔴㌰搹㡦晥〳昴晢㔴㜹扥㔸㜹戱㈶慦て㍢㐲㈱㡣㥤㝤㘹摢挰挰㝦㘵㤴晣㔵晡戱㉦昰㘸㝦㘰㕥て㤱挱晤つぢ戹挱敤㡡㠲愷㌹㉢戰戹㑦攰攴㙢敥㌳慡㍣攳㤸㠸㜲摥㌸愶㐰㈱捤晤ぢぢ戹收昸㡢摥搳㥣ㄹ搸摣㤷㜰昲㌵昷㌵㔵㥥收昸攳㍦慦戹㍤愱㤰收扥挵㐲慥㌹晥㜲㤶收昸搵㕡慥㑡〳㥢摢〰㥢敦㍢㑣攱㐶ㄹ㙦㜳晣㤱㥤搷ㅣ㝦㐸㑢㜳㘵昰捣㌵挷㥦愸搲㥣㜳㔲昴捤ㄷ㐱愷戸〶㘳攷慦扢㑡㕦㜳㡢晣捤戵攸收㐲摥收昸㔳搰搳摣㍦〳㥢ㅢ㕥搸㕣㤵慦戹㐳晣捤戵敡收㌶昷㌴㔷挱㜳昳㡤晥攱挰扣戹㉤昱ㄳ慢摤㑥昱捦晢捣挰ㅦ㠹㤹搸㡥ㅦ〰ㅢ昱㌷㜹戶㐰愳慡つ㡤㌱㠶戹㈵㑢敥ㅥ㔴戵捣搵㐲〷㉤捦㥦搹㈹㜳㉢晡昰戴㔹㙡㙣敤慤挱㔳㘴㙡㥤ㅡ㍣搳㤵ㅡ摢搰㠷㈷戹㔲㘳㕢㑦つ㜵㡣昶搹㡥摡攳戴捦昶ㅥ㥦慡搵慥ㄶ㍡昸昰ㅣ㔳愲敥㐰ㅦ㥥㕥㑡搴ㄱ摥ㅡ㍣㤵散敦挷改扡挶㐸晡㥣愹㙢散攸愹愱捥搱㍥愳愸攵㠹㥤㐴ㅤ敤昱愹攲㐹㕣㝦㔴㥥㡣㐹㍦慡改挳昳㌰愹㌱挶㕢㠳攷㕣晤㌵㉥搱㌵挶搲攷㌲㕤㘳㈷㙦つ㥥㌶昵搷攰㈹㤱戴㌱㡥㍥㍣ㅢ㤲㌶挶㝢㙢慣换慢㜱㠳慥戱㌳㝤㜸㐲㈳㌵㜶昱搶戸㌹慦〶㑦㑣愴㡤〹昴攱㌹㠹搴搸搵㕢㠳攷ㅦ晤扤攲戹㠵搴搸㡤㍥昷改ㅡㄳ扤㌵ㅥ挸慢挱搳〳愹㌱㠹㍥㍣㌳㤰㌶㜶昷搶攰㔹㐰㝦ㅢ扦搵㌵㈶搳攷㐹㕤㘳㡡户挶搳扡㠶㘴㠴昲慢㕡敡戳愴㥥搷昵挳慣挱㙦㘰㘹㌱攲慤捦㙦摢晥ㄶ昹㑤㉡㝤㡣搲㠷㕦愲㔲㈳收慤挱㉦捣晥ㅡ㝦搲㌵攲昴㜹㔳搷愸昱搶攰㜷㕢㝦つ㝥㐵㐹ㅢ戵昴攱户㤳戴㔱攷愹愱昸㙤㈳㍥昵搴昲㡢㐶㝣ㅡ㍣㍥㔵晣㔲改㡦捡㉦っ愹戱〷㝤昸㕤㈱㌵昶昴搶攰昷㐲㝦つㅥ昳愵挶昷攸挳挳扤搴㤸敡慤挱㐳㝢㝦㡤つ扡挶㕥昴攱ㄱ㕢㙡㑣昳搶攰搱戹扦〶㡦扣搲挶㜴慡㜹搰㤵ㅡ㡤敥〲ぢ㔵㍣挰昶搷攰挱㔳㙡捣愰㥡挷㑤愹搱攴㉥㐸つㅥ㈳晢㙢挸挱ぢ㠱捣㘶愸昵换攲㐱㑣慥摥捤挴〲收慦攴㠰㐵慦㔹㕥㉦ㅥ戸挴㙢戶攳㈵〷㈹㝡攵挵攲挱㑡扣收㍡㕥㜲㤸㉡昰攲攱㑡扣收㌹㕥㜲㘸㉡昰攲㈱㑡扣ㄶ㌸㕥㜲㌸㉡昰攲㘱㐹扣ㄶ㌹㕥㜲㐰愲㔷㕥敦㜹㘰ㄲ慦㝤ㅤ㉦㌹〸ㄵ㜸昱㘰㈴㕥㉤㡥㤷ㅣ㜸ち㕡攴〱㐸扣ㄶ㍢㕥㜲戰㈹昰攲㐱㐷扣づ㜴扣攴〰㔳攰挵〳㡤㜸ㅤ攴㜸挹㐱愵挰㡢〷ㄷ昱㍡挴昱㤲〳㐹㠱ㄷて㈸攲㜵㤸攳㈵〷㡦〲㉦ㅥ㐴挴慢搵昱㤲〳〶扤づ㐷㔹扦㉣ㅥ㌸挴㉢攱㜸挹㘱㠱㕥㜹㙢㥢㠷〷昱㑡㌹㕥㜲㈸㈸昰攲㈱㐱扣㙣挷㑢㜶晦〲㉦ㅥ〶挴㙢㠹攳㈵扢㍣扤昲晡挵㕤㕦扣摡ㅣ㉦搹改ぢ㘲㜱攷ㄷ慦㘵㡥㤷散攸〵㕥摣攱挵慢挳昱㤲㥤扢挰㡢㍢戹㜸㜵㌹㕥戲㐳搳㉢㙦晢攲㡥㉤㕥㐷㍡㕥戲ㄳㄷ挴攲捥㉣㕥㔹挷㑢㜶摣〲㉦敥挰攲搵㉢㕥㤶㐶慥戸㝦捡㘵昵㌳㜰㌲挵㠹攵ㄹ愸㕢㠹愷戸改慥㈸敥㥢攲㜱㝡扥㠷攲敥㈸㠶搳㝣〶敥㠱㘲㌸搵㘷攰㑥㈷㠶㔳㝣〶敥㘷㘲昸愱捦挰㕤㑢っ㈷晢っ摣㥢挴㜰㤲捦挰ㅤ㐸っ㈷晡っ摣㘷挴㜰㠲捦挰摤㐴っ㙢㝣〶敥ㄹ㘲㔸敤㌳㜰㘷㄰挳昱㍥〳户㝦㌱ㅣ㤷㙦戰昴〶愷戸敤㡢挷戱昹ㅥ㡡㥢扢ㄸ㡥昱ㄹ戸㠵㡢攱㘸㥦㠱ㅢ戵ㄸ㔶昹っ摣㡥挵戰搲㘷攰愶㉢㠶愳㝣〶㙥慤㘲㔸攱㌳㜰〳ㄵ㐳慦捦挰㙤㔲っ㍤㍥〳㌷㐳㌱㘴㝤〶㙥㜹㘲攸捥㌷っ晤㝦㜵挷ㄵ㠰</t>
  </si>
  <si>
    <t>㜸〱捤㝤〷㝣ㅣ挵昵扦㐶攵慣㌹户〵㑣戳挱㤶㡤〵㙥ㄸ㐹戶㙣换挱㕤㉥㜲挷㌲愶㤹㠸戳㙥㘵㥦慤㘲敥攴㈲㈰搸㠰㈱㠰改扤昷づ〱㐲㌵愱㠵摥㝢㙦愱〸〸捤㐰㠰㠴搰晦摦敦摢㥤搳摥敥㥥㘴攵㤷晦攷㤳昵摤昳捣㝢摦㜹㌳敦扢㍢户㜷㍢㙦㔷㌹㉡㈷㈷攷㌷㙣晣㥦㕢㍥ぢ㍢㔵户愴㥡敤㠶攱㔳㥡敡敢敤摡收㐴㔳㘳㙡昸愴㘴㌲搶㌲㍢㤱㙡捥〳㈰㔲㤳㠰㍤㔵㔰㤳㑡ㅣ㘲ㄷ搶慣戶㤳㈹㠰ち㜲㜲ちぢ㜵㉥散㍢扡㙦换㔴㌴㕢改㝣ち愰㜲㜴㠴愲ぢ㐵㈱㠵愶㠸㔲㜴愵攸㐶搱㥤愲〷㐵㑦ち㡢㘲㉢㡡慤㈹戶愱攸㐵戱㉤挵㜶ㄴ摢㔳散㐰挱晥㜵㙦㡡㍥㄰摤㜶㠲㔸㌸㘵昲扣㈵换ㄱ㑤㜵㜳㔳搲ㅥ㔶戴挸ㄹ昳戸搲搲攱愵挳㐷㤶㤷㤶つ㉦ㄹ㔶㌴㘵㔵㝤昳慡愴㍤慥搱㕥搵㥣㡣搵て㉢㥡扦㙡㐹㝤愲㜶㤶摤戲戰㘹㠵摤㌸捥㕥㔲㌲㘲㐹㙣攴㤸搲㤱攵攵㜵ㄵㄵ㘳扡敤っ捦㜳愷㑣㥥㥦戴敢㔲晦㉤㥦㝤改㜳摥㤴挹挳攷摡捤晦㉤㥦晤攰ㄳ㉥㉢㥢ㅡ㘲㠹挶晦㤲搳〲敥搳昲㑡扢㌶挱㥤㙦摢挹㐴攳搲攱ㄸ㜶〶搱愸㡤ㅥ㍥㈹㤵㕡搵戰㤲挷搱ㄴ扢扥㝥㠱㕤㈷㍢扤愱㌲搵㍣㍦㤶㙣㐸㜵㙢㈰㝦㜶搲㙥慣戵㔳㍤ㅡ愶慥慤戵敢㕤㘰慡戰㘱㔱㉣㌹㌷搶㘰攷戳搰戳挱搹㠷㔵㜱扢戱㌹搱摣搲扤㘱敦㤴扤㈰搶戸搴㈶愴愰㘱晡慡㐴㕣攵攷攳㤵㤳户㕢搸挸㘴㐷㘱㍣つ㔳㤶挵㤲捤㔲攳㉥㉣つ挳㝡づㄷ㠹㈲㘳㕣㍣愴㡡㝣慤戸捦慡ㄳつ戳散㘴愳㕤捦㑥戸㈷㠷晡㐰㐲㤰戳ㅦ搲㑣㤹㜰戸㤷㔴㔷㜷昲㌱ㄶ昶ㄲ㈹㠲搸㜹敦挶㐴㕤㔳戲㘱搸㥣㐴攳戸ㄱ㈵摣㠶捤㠹慤ㅤ㔷㕥捥愲敥て㠸ㅥ㐰昰㉥㄰㜹戳㐷㤴攸㠱㔴ㄵ㐳愸晣㌷㌱扦扤㕥㌹挷㜲㙢㘲戹㌵㑢㜲㙢㙡㜳㙢攲戹㌵㜶㙥㑤㕤㙥捤搲摣㥡㘵戹㌵㠹摣㥡攵戹㌵㉢㠰㌱㕢㘱㤷㉥戹敥戶戰敢㐹㝦㍥扣攷挶㜹ㄷ㥥㔱㝥晤愸晡㤱て㈹㑥㘹昹㐴搸つ㠵㥤收㘲㠸㤸㌶㜳散㔸攳戸㤲攱愵攵挳慡㥢攳㤵昶㙡㤴㑢捡昴㈰㈰昴㘰㠸挸㄰㌶慡ㅣ㔹慥㠷㔲㌵っ㐲愹㤷㌰㐸づ昴搴㝢㜷㜹㘲晦㍦㡤㥦㜲搲㡥搷ㅥ搹晦晣ㅥ摦㈸㝥㕥㐸て挳㔱攸㥤搹㠳愷㠳㔲扤〷㥤㤵㐰㐴㑡搹㘴收挸㌲㕤㐶搵〸〸愵㥥㜶晤㑦㜸晡愴㥣〳收㝥㍦晤挶〳晢收㝦㌹慥换㔸挵㡦㈲昱㕦㡥㐲〷㍣㡦愲扦搱㄰㤱㌱㙣㌵〳㍣㔷㔰㌵ㄶ㐲愹㐷摣㉥㥥㍢慥摢挲㥢㕦㝡㜴挶愵攷㙥摡㝣㜵攴攴敥㡡ㅦ㜴搲挵㥥㈸戴㑦搲㌸扡ㅢてㄱ㤹挰㐶㌳㐰搲㐴慡㈶㐱㈸㜵㥦摢挳昱愷㍥㌳晤〷㙢晦㤹搷摤㘸㉤ㅥ昴搴㍢㜱挵〹㈵㍤㑣㐱㘱㐷敦挱㐲敡攵㔰㐱愱㕣㔷搲搷㔴㠸挸㌴㠸㈱晢搹戱㘴㝤㑢搱昴㘴搳㥡收㘵㐵㠹挶愲攲愲昹㜶愳㡤捦㍥㑥搶㈲ㅣ㜱㐵戳ㄶ㑥摤㝤㑡㘹㠵㥥捥㤶㌳㈰㤴扡搳ㅤ挵扡扤㍥㝢敦㠰挴攸㌹㈷扣摥㙢晥敦㠷㍦慢ㄵ㍦挶㘵ㄴ㌳㔱㘸㍦捥㔹㜴㌷ㅢ㈲㌲㠷㡤㘶㈱捥戹㔴捤㠳㔰敡㘶户㠷捦昶㝡攱昴摥〳ㅦ慢扣收昳慢捦晡慥㝣挷戹㡡攷〸改㘱㉦ㄴ摡敦㘱〱摤㔵㐳㐴ㄶ戲搱ㅣ昴戰㌷㔵㡢㈰㤴扡搶敤攱㤹㝢攳㠳扥戹攷扥戹㔷㝣㌶㘴㥢ぢ摥敤晢扡敡㑡㌰摥㤱㝤㈱㍡㌸ㅣ昶〳㐴敦㑦昰〱㄰㜹㔳㜱㌸㉣愶敡㐰〸愵㉥㜳扢搸攳㡣㜹挵㥢扦摢㙦搶つ〷㉣摥㘱愸晤换㤳㡡愷㌷改愲〶㠵㍥㤹㐷昴㐸捦㤴㈹搷〷〱愰㘳㄰㤱㈵㄰㜹㤵㘵ㄵ扡㤶慡㌸㠴㔲攷扢ㅤ散晣攱慥㉦㈷ㅥ㌸㘵摥捤昳㍦扡敥愴愱つ㜵㡡愷㑥改愰づ㠵昶愶捣㔲㍡㕢〶ㄱ㐹戰挹㜴㑣㤹攵㔴慤㠰㔰敡っ搷扦㔵昵昸搷敦㥤㤰㔳㜵㔲攱㥥扦ㅢ搸㕡㘱㉢㥥㤵挵㝦〳ち敤昹㙦愴戳㈶㠸挸㑡㌶㤹〳晦〷㔳㤵㠴㔰敡㐴搷晦搸挷ㄷㅥ扦敦愷㍦捥㍥攲搵㈷〷㕤㍥㜰昱㌸挵ㄳ扥昸㙦㐶愱㍤晦慢攸㙣㌵㐴㘴つ㥢㔴挱晦㕡慡㕡㈰㤴㍡挶昵扦昸昹㌹㌷㍦㌴敢昴ㄹ㤷晦㝤摡昱㉤㉢捡㑡ㄴ扦㑢㠸晦㐳㔱㘸晦㈸㍡㡣敥晥〰ㄱ㌹㥣㡤㘶攲㈸㕡㐷搵㝡〸愵搶戹㍤ㅣ㜹搶扣㡤愹㍤扢捥戹收攳㈷㘲㉦慤㍢㘵㤰攲ㄷㄵ改攱㐸ㄴ㍡㌸㡡㡥〲㐴㙦㠰㠸ㅣ捤㔶㌳㜱ㄴㅤ㐳搵ㅦ㈱㤴㕡敢㜶搱愰㕦ㅡ晡㝥改㔷ㄳ㙦㈹搹昷搶攷挷㉦慣㔷晣ㅡ㈴㕤ㅣ㠷㐲㝢㈴ㅤ㑦㘷ㅢ㈱㈲㈷戰挹っ㤰㜴㈲㔵㈷㐱㈸㜵戰敢㝦昳戱㍤㈲㜷㜷摢㌰晤㡥㜱㜷戴㝥㝦㐷挵慥㡡摦戰挴晦㈹㈸戴攷晦㔴㍡㍢つ㈲㜲㍡㥢捣㠶晦㌳愸㍡ㄳ㐲愹攵慥晦㝤ぢ换㕡㠷摥㌸㜰捡㑤敦㈵敢㡥㌸扦晢㜲挵㉦㙦攲晦㙣ㄴ摡摦〹攷搰摤戹㄰㤱昳搸㘸㍡㜶挲昹㔴㕤〰愱㔴慤摢挳搸ㄹ㥦㍦㌵戵昷㘹戳慦㝢㝣晡挰㥣ㅥ慦㍥愲戶㈵ㄸ敦挸㐵㄰扥ㅥ㐶㡣昰㑣戴ㄱ晡㘲㈰昴㈵挴㕥ち㤱㌷愳㙣戴扥㡣慡换㈱㤴㕡散昶昰挷攵ㄳㅡㄶ㍥晢敥慣㥢㌶㝤㜰扡戵摤摦慢ㄴ扦㜶㑡て㔷愲搰ㅥ㐷㔷搱搹搵㄰㤱㙢搸㘴ㄶ㌸扡㤶慡敢㈰㤴摡摢昵扦搳挶㉡戵捤㠶㑢攷ㅥ愹搶㔶㌵㕣戲摦㝣挵㙦戴攲晦〶ㄴ㝣ㄱ昸捥慥㝦愲扢ㅢ㈱㈲㌷戱搱㌴㜰㜴㌳㔵㝦㠶㔰㙡慥摢挳㡢昷㥥㜳昵㕦㝥㥤㌸改愶㠵㜵摦扤扥晥㠹昳搴づ〴攳ㅤ戹ㄵ挲搷㠳㡦愳摢㠰搰户ㄳ㝢〷㐴摥㜴㜰㜴㈷㔵㥢㈰㤴㥡敥昶㌰收晡㤶㍥攷㑣㥢㌸攳㡡户㘷㡥捦㝤晥㠴㤸摡㤱㘰扣㈳㝦㠱㘸扦㠷扢㠱搰昷㄰㝢㉦㐴摥㑣昴㜰ㅦ㔵昷㐳㈸㌵搱敤攱㤱戲攳㉡㙦㍦㜳昴㡣搳ㄶ㜶摦晣攰㉤㠳㉢㔴㙦㠲昱㡥㍣〰搱挱㘴㝢㄰㄰晤㄰挱て㐳攴捤挲㘴㝢㠴慡㐷㈱㤴慡㜰扢㘸扥㙣㐱挱愲ㅢ收捤戹戳挷㈹ㅢ㔲挹捦㈷愸㍥〴攳ㅤ㜹ㅣ愲㠳㉥㥥〰㐴㍦㐹昰㔳㄰㜹㔵攸攲㘹慡㥥㠱㔰慡捣敤攲攱㜷搵挶㐳㍦㙢㤹㝣散㌷て捥㔸㥢户挷敢摤㥥㠳㜹㉦昷扢㕦㘵㌲戶〶摦愶摢扥愸攳搷〹晦㜵晣ぢ〵㍦㔰敡捡敢㐶搷㤵㤶挶换㑢㘲㈳㘲〵晤攱㜶㑢扦ち昳㜳戱㕢摤㍥㠹挶㜸搳ㅡ昹㙥扣搳攴㔸捡㙥晢慡㍣搴戵㑤㙥㕡搵ㄸ㑦昵〹㌷㔶㌷挷㥡敤摥㝥㕢㥢㤳㐰戳㙡晣㜲戰㔳搲㕦㕦㝦戳㐵戱晡㔵昶愴戵〹挷扣戳捦㡣摦つ㑤㑢戲㕢愷㈵敤㠳搳搶挰㠸㈶攱㠷敤㙡昱ㅤ㠸搲㌱㌹攳㉡㥡戲慣㈹㘵㌷捡昰㠶㌶捣㑦搴慥戰㤳搵㌶㝦ㄶ摢㜱〹㜵㕢㥡摣ㅦ㉦㐳攷㌵㈲㔰晣ㅣ㠹て昰㙡敢愶慥㙤戶ㅢ攳㜶ㅣ攳㕤㘹㈷㥢㕢ㄶ挶㤶搴摢摢㘵㐰㥣㍥㘱搸㌱㐳㍤慤愹㜶㔵㙡㑡㔳㘳㜳戲愹㍥搳㌲㈹扥㍡㠶ㅦ㑣昱㌹㑤㜱ㅢ扦㜷昲戹攵愸㥣扣㍣愵㜲㠶㠴晤攸愰摦搴㜰搹ㄱ㥥㕤扣㌳昶昹づ㤹㠷摤昰〵㠸づ㔱搴摢㍣㈶㜳〷㜶攰㑣晣搲捤攰散㐰㑦㑣扣㠶㐰昴愰散㘸ㄹ㘳㝡捦晤晦〵攷收㙥攳㐶㍦㜵㌵㝥㔴捥㠸㌵挶敢敤㘴扢㔷㐰ㄴ㐷愴㥦㠷㈸搸〳戳㌹㉢㝢昹㐰愸戵慡愵㘰㑤㈲摥扣㉣戲捣㑥㉣㕤挶㙦㌴戸㑡㔲㔸㐸㙡〳㥢㝥ㄱ㉡晤ㄲ挵换㄰搱㘸㑥攴ㄵ㠲㈲㔱晤慡㔳㉦ㄸ㠰晦㍢晦㜳㌵ㄷ慤戴晣㍣挶戵㡣㔴㐱挳戴愶㘴㉡㉦㉦㉣捡ㄹ戱搴戲㘶ㅥ㥥敤ㅢ改敦㌵㡡搷㈱ち〶㐲㜴昸㙢戸㈷㐰昹晣搱摦扤愱搲慥㡢攱㔲㡢捣㙥ㄵ㉢㘸㜰㝥扤㔷摡愹㕡捤㥦昹㔵㤸㉢㙢㈳㈸㘱昲㜷㙢攰搱㙦慦㙤慥㡣㌵挷扡㌴攰㠲〱昶㤲〶㘸愸戴㜲㑡㙣搹㕤㜴愶㜵搴慤挱㠳㈵㐵㡦㤷慥愲㜰㍣㘱攲㘰扥攴攴戹戲晤㈰㌰昶扥〸㈲攲㍦搰㌳㝦昸攳㝡㐴㝣扡摤戸戰㘵愵㥤㈲扣㌰搲㉥㤵晥改㐵㘷昳㙡㤷散摤㥣愸㑦つ挷㐸昱攳㙣搵捡晦愶ㅦ晡搲㙦㐰㤸慤㘰㔷ㅣ挵㕢ㅥㄳ攸捡改戲㥡晢愶愶㈶愷㤰摥愸搱扢㔰昰㘸㠵戳摦昰㥦㙣晡ㅤ晣ㄷ㙤捦㔶㔰っ㐴㘷㉥㤲ㄴ〰摦慤〱っ㉤㑣摡㜲搹愷㔰㉡㘰扢㝢挳㍥㑤挹ㄵ㑢㥡㥡㔶昰㜸敡㈱戵搴㌲摢㙥收愵㤴慥敥愵㈳戹㐴愴㔴㕥㕥挶ㄵㄱ捦㌵㤷㝥昰ㅦ㜹ㅦ愲晢愴晡晡㈲攳㌱ㄵ昹〰慡㍣㕣搴㠹戴愲戰换㉣㕣〰㉤㥡㡦㡢㐸つ戱㈲㝥〲搷敦㕥㌴㉤搱ㄸ慢㉦㥡ㅦ挳㈷晣昰戵昵愹戵㙡㈷㄰挱㑢ㅡ㑦㕦愳㑥敦戶晢㔹㤳慥㕥㌷㜶搳㘹晢㥣搶㐵昵㜱つ㠱慢㈹㠳攰扡㍦摥晡㘳〸戵㈳㘰晣㠰㐱㌹㜳搳㥦愰慥㍦愵昸っ〲ㅦㄳ㐲㍣㍥㈵扥㜰慡㙡㌰晥攷㈷㠵摥㑣昱㈵㠴ㅡち挱㜹慡扦㠲㌰㥢戲攰㥦扢㕦㜶攱㄰愸㠳扢昰㕢㘸愳扡ㅤ㥢ㅡ〶〴㜷愳㈶㙤㥡㐴㘹㤲愴㈲㜰ㅣ㑡㐰㠱㙢〸㕣散搹〳捤㠴㠰㥦搹㍥て戰㜰〲㝥㘵ㅦ㈴㐶昳攰昳㄰㤰敢㔴㔵〹㙣㐲㐰ㅥㄴ㥡㔷戵㔵ㄹ㔴㐲㐰〱㙡㘶㔳㍦晥敡㈱愰ㄴ敡㈰〱㥡㍥㜵㍢㌶㌵〲敤挲〸昸ㅡ捥㐳〹昸捡㌵〴慥㐶㡤㠲愷晥ㅣ挵搶ㅣ昲㘶挰挲〹攸〵戳摥㤶㘲㍢〸て〱㍢㌸㔵㌵ㅡ㑥㠴㠰ㅤ〹敡つ愱㉡愰ㄲ〲晡愰㘶㌶昵愱㤷㠰㌱㔰〷〹攸㐷㥦扡ㅤ㥢ㅡ㡢㜶㘱〴扣㤹㡤㠰㌷㕣㐳攰㕡搹㌸㜸敡捦㔱っ攲㤰㕦换㑡挰㄰㤸昵㔰㡡㘱㄰ㅥ〲㠶㍢㔵㌵ㅥ㑥㠴㠰㍤〸㉡㠱㔰ㄳ愱ㄲ〲㑡㔱㌳㥢㝡搶㑢挰〴愸㠳〴㤴搳愷㙥挷愶㈶愱㕤ㄸ〱て㘷㈳攰㈱搷㄰戸㤴㔷〹㑦晤㌹㡡昱攸㔴㍤㤰㤵㠰㠹㌰敢㐹ㄴ㤳㈱㍣〴㔴㍡㔵㌵ㄵ㑥㠴㠰愹〴㑤㠳㔰扣㠸㈷〴㑣㐷捤㙣㙡㤳㤷㠰㘹㔰〷〹㤸㐵㥦扡ㅤ㥢㥡㠱㜶㘱〴摣㤸㡤㠰㍦戹㠶挰㔵挴㔹昰搴㥦愳㔸挸㈱㕦㥦㤵㠰㐵㌰敢㝤㈸昶㠵昰㄰戰扦㔳㔵戳攱㐴〸㌸㠰愰挵㄰㙡㉥㔴㐲挰㠱愸㤹㑤㕤收㈵㘰づ搴㐱〲㘲昴愹摢戱愹㜹㘸ㄷ㐶挰㌹搹〸㌸摢㌵〴㉥㜲㉥㠰愷晥ㅣ挵㜲づ昹捣慣〴搴挳慣ㅢ㈸ㅡ㈱㍣〴慣㜴慡慡ㅡ㑥㠴㠰㠳〹㑡㐲愸扤愱ㄲ〲㔲愸㤹㑤㥤攰㈵㘰㈱搴㐱〲搶搰愷㙥挷愶ㄶ愱㕤ㄸ〱㐷㘶㈳攰〸搷㄰戸〶扢ㅦ㍣昵攷㈸搶㜳挸敢戲ㄲ㜰㈴捣晡㈸㡡つ㄰ㅥ〲㡥㜱慡㙡㝦㌸ㄱ〲晥㐸搰戱㄰㙡㌱㔴㐲挰㜱愸㤹㑤慤昶ㄲ㜰〰搴㐱〲㑥愴㑦摤㡥㑤ㅤ㠸㜶㘱〴搴㘷㈳㘰㠵㙢〸㕣㈱㍥〸㥥晡㜳ㄴ㘷㜱挸㠹慣〴㥣〳戳㍥㤷攲㍣〸て〱ㄷ㌸㔵ㄵ㠳ㄳ㈱攰㐲㠲㉥㠲㔰戵㔰〹〱ㄷ愳㘶㌶㜵㤰㤷㠰㈵㔰〷〹戸ㅣ昸愸㙥挷愶攲㘸ㄷ㐶挰愲㙣〴散敤ㅡ〲㔷戰㜹㘱扡㍦㐷㜱〳㠷㕣㥤㤵㠰ㅢ㘱搶㌷㔱摣っ攱㈱攰ㄶ愷慡㤶挱㠹㄰㜰㉢㐱户㐱愸攵㔰〹〱户愳㘶㌶㌵搳㑢㐰〲敡㈰〱㜷搱愷㙥挷愶㔶愰㕤ㄸ〱ㄳ戳ㄱ㌰挱㌵〴㉥戱㌷挲㔳㝦㡥攲㐱づ㜹㕣㔶〲ㅥ㠶㔹㍦㐲昱㈸㠴㠷㠰挷㥤慡㙡㠲ㄳ㈱攰〹㠲㥥㠴㔰〷㐳㈵〴㍣㠵㥡搹搴㐸㉦〱㉢愱づㄲ昰ㅣ㝤敡㜶㙣㉡㠹㜶㘱〴っ挹㐶挰㘰搷㄰㔸〳㔸〵㑦晤㌹㡡搷㌹攴摤戲ㄲ昰㈶捣晡㉤㡡户㈱㍣〴晣捤愹慡搵㜰㈲〴扣㑢搰㝢㄰㙡㉤㔴㐲挰晢愸㤹㑤昵昵ㄲ戰〶敡㈰〱ㅦ搱愷㙥挷愶㕡搰㉥㡣㠰㕥搹〸搸挶㌵〴ㄶ㈹づ㠳愷晥ㅣ挵㤷ㅣ昲㔶㔹〹昸ㅡ㘶晤て㡡㙦㈰㍣〴㝣攷㔴搵ㅦ攰㐴〸昸㈷㐱晦㠲㔰敢愰ㄲ〲扥㐷捤㙣慡搰㑢挰攱㔰〷〹昸㠹㍥㜵㍢㌶戵ㅥ敤挲〸昸昵㤷㉣㕦㠵㝦㜱つ㠱㌵㤴愳攰愹㍦㐷㤱㥦㡢㈱晦〴㔸昸㔷攱〸捣扡ぢ㐵㈱㠴㠷㠰愸㔳㔵ㅢ攰㘴〰ㅤ㜵㈵愸ㅢ㠴㍡〶㔵㈱愰㍢㙡㘶㔳摦愰㡦昴㡦愱愳愱づㄲ戰ㄵ昰㔱摤㡥㑤㜱搹㈶㡣㠰㑦戲ㄱ昰㜷搷㄰㔸攱㌹ㅥ㥥㠴㠰摥ㅣ昲㐷㔹〹搸〹㘶扤㌳㐵㕦㡥慥敤搷㘰㤱㔳㔵ㅢ攱㘸〰挳改㑦搰〰〸㜵㈲慡㐲挰㉥愸㤹㑤扤敤㈵攰〴愸㠳〴散〶㝣㔴户㘳㔳㈷愱㕤ㄸ〱㉦㘶㈳攰〵搷㄰㔸㠲㍡ㄵ㥥㠴㠰ㄲづ昹戹慣〴㤴挱慣㐷㔰㡣攴攸摡〸ㄸ攵㔴搵㘹㜰㌴㠰攱㡣㈶㘸っ㠴㍡〳㔵㈱愰〲㌵戳愹㐷扤〴㥣づ㜵㤰㠰㜱挰㐷㜵㍢㌶㜵㈶摡㠵ㄱ㜰㑦㌶〲敥㜶つ㠱㌵戲㜳攰㐹〸㤸挶㈱摦㤵㤵㠰ㄹ㌰敢㉡㡡㤹ㅣ㕤ㅢ〱戳㥤慡㍡ㄷ㡥〶㌰㥣㌹〴捤㠵㔰攷愳㉡〴捣㐳捤㙣敡㘶㉦〱攷㐱ㅤ㈴愰ㅡ昸愸㙥挷愶㉥㐰扢㌰〲慥捡㐶挰㤵慥㈱戰㠴㜷㌱㍣〹〱㡢㌹攴换戳ㄲ昰㝢㤸㜵つ挵㐱ㅣ㕤ㅢ〱㑢㥣慡扡〴㡥〶攰慤㙢〹㡡㐳愸换㔰ㄵ〲㙣搴捣愶捥昳ㄲ㜰㈹搴㐱〲ㄲ挰㐷㜵㍢㌶㜵㌹摡㠵ㄱ㜰㑡㌶〲㑥㜶つ㠱ㄵ挶慢攰㐹〸㐸㜲挸㈷㘶㈵愰ㄹ㘶扤㡡㘲㌵㐷搷㐶挰㕡愷慡戸昸㌸㠰攱戴㄰㜴〸㠴扡ㄶ㔵㈱攰㔰搴捣愶㌶㜸〹戸〶敡㈰〱敢㠰㡦敡㜶㙣敡㍡戴ぢ㈳攰㤰㙣〴戴戸㠶挰ㄲ攸㥦攰㐹〸㌸㤶㐳㕥㤳㤵㠰攳㘱搶ㅢ㈹㑥攰攸摡〸㌸挹愹慡ㅢ攱㘸〰挳㌹㤹愰㔳㈰搴捤愸ち〱愷愲㘶㌶搵攸㈵攰㈶愸㠳〴㥣〹㝣㔴户㘳㔳㝦㐶扢㌰〲攲搹〸愸㜵つ㠱ㄵ摡摢攰㐹〸戸㠸㐳㡥㘵㈵攰ㄲ㤸昵愵ㄴ㤷㜱㜴㙤〴㕣攱㔴搵敤㜰㌴㠰攱㕣㐹搰㔵㄰敡㑥㔴㠵㠰慢㔱㌳㥢摡搷㑢挰ㅤ㔰〷〹戸ㅥ昸愸㙥挷愶㌶愱㕤ㄸ〱㜳戳ㄱ㌰挷㌵〴ㄶ㤰敦㠶㈷㈱攰㌶づ㜹㔶㔶〲敥㠰㔹摦㐹戱㠹愳㙢㈳攰㉦㑥㔵摤〳㐷〳ㄸ捥摤〴摤〳愱敥㐳㔵〸戸ㄷ㌵戳愹挹㕥〲敥㠵㍡㐸挰〳挰㐷㜵㍢㌶㜵㍦摡㠵ㄱ㌰㈶ㅢ〱愳㕤㐳㘰㝤晢㐱㜸ㄲ〲㥥攴㤰换戳ㄲ昰㌴捣晡ㄹ㡡㘷㈱㍣〴㍣敦㔴搵㐳㜰㌴㠰攱扣㐰搰㡢㄰敡ㄱ㔴㠵㠰㤷㔰㌳㥢ㅡ收㈵攰㘱愸㠳〴扣〶㝣㔴户㘳㔳㡦愲㕤ㄸ〱〳戲ㄱ搰摦㌵〴㔶摦㥦㠰㈷㈱攰㍤づ戹㕦㔶〲㍥㠰㔹户㔲㝣挸搱戵ㅤ〱ㅦ㍢㔵昵㈴ㅣつ㘰㌸㝦㈷攸ㄳ〸昵㌴慡㐲挰愷愸㤹㑤㙤攷㈵攰㈹愸㠳〴㙣〶㍥慡摢戱愹㘷搰㉥㡣㠰㙥搹〸攸敡ㅡ晣戹〱〵捦挳㔳㈷搶㜴扢㜲挰㜵㡢ㄲ昶ㅡ㉥㐲昵愸㐳㤲散㤴㔵愹收㈶㔹㌱敢㕥㔷搹㌴户愹戹㌲㤱㕡㔹ㅦ㙢搹愶捥㉤散戳捣㙥挴㝡㜶ㄲ换摡㍥㕤搳捡㤵㜶㕣搷㔵㌷慤㑡搶摡㔵㤵晦ぢ敢摤㠸て扢㑥㤶扡㜳ㄵ戶晦㙣〹ㄷ㉥ㄴ㡥ㄲ㙣㌹〵㉦挲愱㝦㈵㑥㔲㜵㍤慢收㔲戴〰散搹挶攸挲㐴㜳扤摤戵㑥㔶慣愵㕣㔸〷ㄶ㤱㈴㄰敦㔲户㜰ㄹ㔶愸㉡扢搷㑤㑦㈶攲昵㠹㐶㥢㍢愳㤷〳㥤㙤㉦㐵㐲挰晣愶㔴㠲㠹㤶摤敢ㄶ㈶㘳㡤愹㤵㕣摢慣㙤搹㍡愳㈶㡢愰〵㜵㤳ㄳ㡤㈹㜴㈳㝢㤱攵㥥㜵搵换㥡搶㈰㐱㝦㔵㐳攳昴搸捡搴晦挴㕥㔱摣㉤戲挹慥㔱戹㉡㌷㔷ㄵ收ㄶ晥愷晢㈷昲㉦捣戱㕥㙥㌶㙢ㄱづ搴收㘴㘲挹㉡㌲㈶㥤㤴㐱收㔳挸㑥捣㈹㜸〹㈵晦㌲愶㘷ㅦ晡㜲㄰㌸搸㡣捣昳搰攵昰昴㙤て㍢〳慥扦挷㜸扡晤ㅢ㘲收昴扤慢摡戲㜳晥㑦昷㄰ㄴ扣っ捦㕢㥣っ戱㉤挰㍤㥣㘳㠸〹ㄲ㍣愴㌰㌵㜱㈸戰收㍦㉥愳㜵㠲攱㈱摡愳慤㌸つ敢改摤敡㘶挷㤶搸昵㐸〳㘸㠸㌵昷㜰㉡捣挷㐰昶㜶捡戵㑤㘹㙡㘸㠸昱㤸㘳愶㝣㜵㙤慣摥㉥慣㥢戴慡戹〹ㄹ攸扡づ㐲づ㑣㔷ㄵ㕢ぢ㔵㙣慤戳㘰㕦户㠰改㐱㔲愶慦愶愵戱㘴愲㜹㔹㐳愲戶㤰ㄵ愶昰晣㑦ㅣ慣㤸晤昹㈰搳㙣收挳挴㥦〱攰慣挳㘳㜷て㐷搲っ愹攳敥挷㈱㥤慢㈲昸愷晥挳散ㄱ㝣昲挸ㄹ㐵晦〸㙦〵㜸㐳攱捥㥥慦㘵㉤ㄶ㥡慦搷㐱㈳㥦㑥敡㔵〲昰搶㍦〱捡〲摦昹慦㐱戴㥢㕡搰〵㠰攸散愶㔸㝣㕡慣ㄶ㜷扤㜴㜱敦㜹㈹挴慥攵㘷㑤搲㘲戲挷ㄴ慣㕥㈳㉦㘹㜵㈲㙥㈷ぢ愹愸挶㍤㍤昹㑣ㄳ㠹㌸晢㄰换摥㜹㌹〵〵㕤ぢ挳晡慡㌲扥〶扡㑢攸摥㝢㠶慡〲晥扦搸㙢っ㔷搱㄰㔶ㅥ愴晥ㄹ攱攸㕦ㄸ搳敢愸㌲ㅥㅦ攰㔷〲㝥㠳㈸㜸〳㐶晦扥挹捣扢㐰㜶㠶〶㈸㕦敥ㄶ㘱㐶㐸㈱戲㈷㈴㤵愴㐰〲改敡㐹〱㠹㌸搹ㅦ㠵收ㄶ㤴㐸㌵㡥㜲㍢ㅥ㜵㍥㘰㤹㙡挲摤㤱㥢㥢㡦㕤ㅤ昱愷捦〵扡㠵戳㠶㙡㕢㜲㐳㔴㕦っ㈱挲㕣挱慥㥣㉣昰㕦挳扢㌱㕥㠱ㄶ㡢搹扦攱㍦搹愲㔱㥤㑢〶愲敡ㅤ㐸ㄳ㌸㈷㜷㌴捡扤愶㐱㌹㉥㝣㐱愸㡦㔱攵昹ㅦ㐵㜳戶㔲㥦愰挶㌳㔶㑥㠴㌷攱㙣攳愴㤰㜷昸〱愹㍥㐵ぢ㝥㐸敡〸ㅤ㝦㠶ㄲ㍦㝢搲挷㘲㈱戴ㅤㅦ㡢㕦戰〵摥㥡昷㜴㤹㘳㔱㙤㠶挶㠴㠱愲搹挱摣捤扡㉢㠱㕦㠶〳扡ㄱ搰㥤㠰慦〰攰㑥㡥昴㐰㉤㑤ㅥ敦ㄲ〹㈱捦〲〶攴㝤敢㜱㑡攲愳搱慤㈰昵㔶㜴扡㌵㥤晥㡣慡㥦扣㕦愱㜳挸摢〶㤰㉤㈶㡦晢㑥挸敢㐵挷㡣㍣㠳扣敤愰敤㤸扣㕣㌴ㄳ昲戶ㄷ㈷㑥㐵㌱㐷㈱㠴扣ㅤ㠰搱㍢ㄲ挸晣㠵㄰㐰㙦〲晡㄰挰㤴〶㈱㙦㈷搴搲攴昱ㄶ㤸㄰昲晡〲〳昲㤸搶㘰㥣㝡㡥扣㝥㜴㕡㐴愷㑣㐱昰㤳挷扣〳㈱㑦昳摣㉣ㅢ捦挰㥥搳戰㘲㔶㠲㄰㌵㠰㑥㤸㥥㤰㐱搴㐰㘸㍢㈶㡡㘹っ㜸攱ㄶ㈶㍡㐱㐱摥捣㘵㌰㐳㘶摦敥挷挸慥挰攸摤〸㘴㥥㐳〸㘰㄰〱㠳〹㘰敡㠳㄰㌵〴戵㌴㔱扣㤱㈷㠴愸㘱挰㠰愸㝥ㅥ愷ㅥ愲㜶愷搳攱㜴捡㔴〵㍦㔱捣㑦㜰㠸㤲晢攴㌸㕡㍦㔱捣㕥㄰愲㑡攸㠴㘹っㄹ㐴㤵㐱摢㌱㔱㑣㜷挰ぢ搷㍦改〴〵㜹㌳攷㈱㠴㠷㤱挰攸㜲〲㤹てㄱ〲ㄸ㐵挰㘸〲㤸㈲㈱㐴㡤㐱慤㡤愸昰改㌸ㄶㄸ㄰挵㌴〹攳搴㐳搴敦攸㜴㑦㍡㘵㑡㠳㄰挵戳㥤昳捤㕢㑤㠴㑥㠸㡡㡣〳㘴㡢扦敤愹㐹㘸㈷散㡤愷攷挹愸㘵戰㌷ㄱ摡㡥搹㘳慥〴㕥㐸愴愰ㄳ挳ㅥㄳ㈶㑣ㅣ搰㤹挳㙣㌲㌰㝡ち㠱㑣愶〸〱㔴ㄲ㌰㤵〰收㔷〸㝢搳㔰ㅢ㘱捥〴㕢㝥扢㔵㔱搸攱㌸〳扥挰㌲㜳㌱㑣攷ㅥ㤶慢搸昹㑣㜶捥扣〹晦攱挸㘴㠹づづ㐷愶㔲〸愱戳改㠴㌹ㄵㄹ㠴捥㠵戶㘳㐲㤹㝢㠱ㄷ㙥攴愲ㄳㄴ攴捤〴っ㌳㘴攸っ愱昳㠱搱㝢ㄱ挸攴㡣㄰挰〲〲慡〹㘰扥㠶㄰扡㄰戵昴攱挸摢挶㐲收敤㈲㘰㐰㔴捣攳搴㐳搴㍥㜴扡㉦㥤㌲扦挲㑦ㄴ㤳㉡㍡㈰㡡㈹ㄷ㐲搴晥㜴挲摣㡢っ愲ㄶ㐳摢㌱㔱捣搱挰ぢ㌷㡢搱〹ち昲㘶愲㐶〸て扦〷㐶搷㄰挸㈴㡥㄰挰㐱〴挴〸㘰㕥㠷㄰戵〴戵㌴㔱扣晢㉤㠴愸㌸㌰㈰㡡戹ㅤ挶愹㠷㈸㥢㑥敢攸㜴㍤〰㝥愲㡥㠴捥㤹户㑢〱搹昲㜹换㝣つ㘱㙦ㄹ㍤㌳㜱㈳㠳扤攵搰㜶捣ㅥㄳ㍣昰挲㥤㙡㜴㘲搸㘳㤶㠷㠹〳㍡㜳㤸搵〳愳ㅢ〸㘴〶㐸〸愰㤱㠰㈶〲㤸ㄴ㈲散慤㐴㉤捤ㅥ㙦散ぢ㘱㉦〹っ搸㘳㘲㠸㜱敡㘱㉦㐵愷扣㕢㕥㌱㠹挳捦ㅥ㌳㌷ㅣ昶㔶〱戲挵㕦㐲㤸敢㈱攴慤愶㘳㈶㝤㘴㤰户ㄶ摡㡥挹㘳㜲〸㕥㔸ち愰ㄳㄴ攴捤っㄱㄳ〶ㄵ敥戹昵㄰㘰昴愱〴㌲㝢㈴〴㜰ㄸ〱㝦㈰攰㘲〰㠴扣挳㔱㑢㤳挷㥢ㄶ㐳挸㕢てっ挸㘳㔲㠹㜱敡㈱敦〸㍡㍤㤲㑥㤹〰攲㈷㡦㔹ㅦ捥ㅣ攵㌷㌸搹捡㈰扤㕦㐲㤸ㄳ㈲㐴㙤愰ㄳ㈶㠷㘴㄰㜵っ戴ㅤㄳ挵㈴ㄲ扣㜰㉢ㅥ㥤愰㈰㙦㘶㤲㤸㈱戳㙦㤷愸㘳㠱搱挷ㄱ挸㉣㤳㄰挰昱〴㙣㈴㠰㠹㈷㐲搴〹愸愵㠹攲摤㤷㈱㐴㥤〴っ㠸㘲昲㠹㜱敡㈱敡㘴㍡㍤㠵㑥㤹㈸攲㈷㡡搹㈱ㅤ㄰挵摣ㄱ㈱敡㌴㍡㘱ㄲ㐹〶㔱㘷㐰摢㌱㔱㑣㌶挱ぢ昷晣搱〹ち昲㘶挶㠹ㄹ㌲㜴㠶愸戳㠰搱㘷ㄳ挸㙣㤴㄰挰㌹〴㥣㑢〰ㄳ㔴㠴愸昳㔰㑢ㄳ挵摢㐸㐳㠸扡〰ㄸ㄰挵㈴ㄵ攳搴㐳搴㠵㜴㝡ㄱ㥤㌲愱挴㑦ㄴ戳㐸㍡㈰㡡㌹㈶㐲搴㈵㜴挲㘴㤳っ愲㉥㠳戶㘳愲㤸㤴㠲ㄷ㙥㉣愴ㄳㄴ攴晤㉥愴ㄹ㌲㜴㠶愸㉢㠰搱㔷ㄲ昸㕥㌸攰㉡〲慥㈶攰㝤〰㠴愸㙢㔰㑢ㄳ挵晢㘱㐳㠸扡づㄸ㄰挵㘴ㄶ搳慢㠷愸敢改昴〶㍡㘵攲㠹㥦㈸㘶㥢㌸㐴㘵晤㕡换㕣ㄴ㈱敡㐶㍡㘱㔲㑡〶㔱㌷㐳摢㌱㔱㑣㕥挱ぢ昷㉦搲〹ち昲㘶〶㡢ㄹ㌲㜴㠶愸㕢㠰搱户ㄲ挸散㤶㄰挰㙤〴摣㑥〰ㄳ㕥㠴愸㍢㔰㑢ㄳ挵摢㝡㐳㠸摡〴っ㠸㘲搲㡢㜱敡㈱敡㉥㍡晤ぢ㥤收攳愷㤰㥦㈸㘶愵㌸㐴㘵晤愱挴㥣ㄵ㈱敡ㅥ㍡㘱昲㑡〶㔱昷㐱摢㌱㔱㑣㜲挱昸㜰㤳㈴㥤愰㈰㙦㘶扡㤸㈱㐳㘷㠸晡㉢㌰晡〱〲㤹〵ㄳ〲㜸㤰㠰㠷〸㘰㘲㡣㄰昵㌰㙡㙤㐴㠵㥦〹ㅦ〵〶㐴㌱㌹挶㌸昵㄰昵ㄸ㥤㍥㑥愷㑣㘴昱ㄳ挵散㤵づ愶ㅥ㜳㕢㠴愸㈷改㠴㐹㉥ㄹ㐴㍤つ㙤挷㐴㌱ㄹ㐶㠸㝡㠶㑥っ㔱晤愱㌵㐳昶㄰昵㉣㌰晡㌹〲㤹㉤ㄳ〲㜸㥥㠰ㄷ〸㘰〲㡤㄰昵㈲㙡㘹愲㜸㤷㜵挸ㄱ昵㌲㌰㈰㡡㐹㌴挶愹㠷愸㔷攸昴㔵㍡㘵挲㡢㥦㈸㘶戹㜴㐰ㄴ㜳㘰㠴愸搷改㠴挹㌰ㄹ㐴扤〹㙤挷㐴㡤㐲㌳㈱敡㉤㍡㌱㐴㌱㜳挶っ搹㐳搴摢挰攸㜷〸ㅣㄳづ昸ㅢ〱敦ㄲ挰㐴ㅢ㈱敡㍤搴搲㐴昱㜶昱㄰愲㍥〰〶㐴㌱搹挶昴敡㈱慡㤵㑥㍦愴㔳㈶挶昸㠹㘲㌶㑣〷㥦㔱捣㤵ㄱ愲㍥愶ㄳ㈶捤㘴㄰昵〹戴ㅤㄳ挵攴ㅡ㈱敡㔳㍡㌱㐴㌱挳挶っ搹㐳搴㘷挰攸捦〹㘴昶㑤〸攰ぢ〲㌶ㄳ挰㠴ㅣ㈱敡㑢搴搲㐴昱慥昷㄰愲扥〶〶㐴㌱㈹挷㌸昵㄰昵て㍡晤㠶㑥㤹㐰攳㈷㡡㔹㌳㐲㔴攴㕢㐰戶昸㑢㈸昳㙣㠴扣敦攸昸㈰搴㌲挸晢ㄷ戴ㅤ㤳挷挴ㅣ㈱敦㝢㍡㌱攴㌱㍢挷㠴㐱愵晢摤敡摦挰攸ㅦ〸㡣㠷〳㝥㈴攰㈷〲㙣〰㠴扣㥦㔱㑢㤳挷ㅢ晡㐳挸晢ㄵㄸ㤰挷㠴ㅥ搳慢㠷扣摦攸㌴〷㡢〴㡡挹㌷㝥昲㤸㜱搳挱㜴㘴㍥㡥㄰㠵敢挸㌹㙡㌵㙡ㄹ㐴攱㝥摤㉤㈰㙡㉤㥡〹㔱〵㜴㘲㠸㘲ㄶ㡦ㄹ㌲㜴㠶愸〸㌰扡ぢ㠱捣昰〹〱ㄴㄲ挰〷㜱㈹㈶晤〸㔱㔱搴搲㐴昱挹〴㈱㐴㜵〳〶㐴㌱昱挷㌸昵㄰搵㥤㑥㝢搰㈹㤳㜴晣㐴㌱㌳愷㠳改挸扣ㅤ㈱捡愲ㄳ㈶昰㘴㄰戵㌵戴ㅤㅦ㔱㑣昴ㄱ愲戶愱ㄳ㐳ㄴ戳㝤捣㤰㍤㐴昵〲㐶㙦㑢㈰㌳㠱㐲〰摢ㄱ戰㍤〱㑣づㄲ愲㜶㐰㉤㑤ㄴㅦ戰㄰㐲㔴㙦㘰㐰ㄴㄳ㠴㡣㔳て㔱㝤攸㜴㈷㍡㘵㌲㡦㥦愸㑢愰㜳㠸攲㜴㤴慤っ搲晢戳收㔲㐰㠴愸扥㜴挲㐴㥦っ愲㡡愰敤㤸㈸㈶〴〹㔱晤改〴㍤挸晢㑡㘸捤㤰愹㜰愷摥〰㘰昴㉥〴㌲㘳㈸〴㌰㤰㠰㘲〲㤸㐴㈴㐴敤㡡㕡㥡㈸㍥㈷㈲㠴愸㐱挰㠰㈸㈶ㄲㄹ愷ㅥ愲〶搳改㄰㍡㘵搲㡦㥦愸㍢愰敢㠰㈸收〱〹㔱挳攸㘴ㄳ㙡ㄹ㐴つ㠷戶㘳愲㤸㌸㈴㐴敤㐱㈷㠶㈸㘶て㤹㈱㝢㠸㉡〱㐶㤷ㄲ挸捣愲㄰㐰ㄹ〱㈳〸㘰戲㤱㄰㌵ㄲ戵㌴㔱㝣摣㐵〸㔱愳㠰〱㔱て㜸㥣㝡㠸ㅡ㑤愷㘳攸㤴挹㐱㝥愲㤸ㄱ攴㄰㤵昵㑢㈸昳㠵㠴愸戱㜴挲挴愱っ愲昶㠴戶㘳愲㤸㘰㈴㐴㡤愳ㄳ㐳ㄴ戳㡣って搰㤹㈳㙡㍣㌰㝡〲㠱捣㐰ち〱㑣㈴㘰ㄲ〱㑣㑡ㄲ愲㈶愳㤶㈶㡡て敤〸㈱慡ㄲㄸ㄰挵挴㈴攳搴㐳搴㔴㍡㥤㐶愷敦〱攰㈷㡡㤹㐳ㅤ㄰挵扣㈲㈱㙡〶㥤㌰挱㈸㠳愸㤹搰㜶㑣ㄴㄳ㤱㠴愸㔹㜴㘲㠸㘲㌶㤲ㄹ戲㠷愸搹挰攸㌹〴㌲㔳㈹〴㌰㤷㠰㜹〴㌰㜹㐹㠸㥡㡦㕡㥡㈸㍥㝡㈴㠴愸〵挰㠰㈸㈶㌰ㄹ愷ㅥ愲慡改㜴㈱㥤㌲摢㐱〶扢㌷㙢敥㘰ぢ戸㘲敤㕦㠸つ㉣㤲㑢て㜵㕣㉥慦㙥㙥愹㐷㡡〲㡢㕣㤸㜵㑡㕣㘲㡥㡡づ换挵㑤㐹㉣㙦攵晢㥦愲㤰㙥晢ㅣ㍡敥摡换昷㠴ち㘹㐶ぢ㔷攳ぢ慥晢㈹昸ㄴ㠶㜴㝢づ扣敤㜶㜵戶攱ㄶ搹〷㐳散㌵㈷㔱㥢㙣㑡㌵搵㌵ㄷ㔵㈳晦愶㠸㑦晣愸换挹㈹㤹㔴㜰つ㍣㠶昶挹挰昲ㅢ昹戰挱搵扣〳㍥扡愲戱㘹㑤愳㡣愶㈰挵〷㥦〸㕦㕤扡戰㥢㈸晢攱戶ぢ挸戳戸㜲捦挶㝡㍦挸敥㜹ㄶ㤷扥戹㔹㕣晥㤶〲搷扡愵挰昵㙥㙥〵戹㌸つ㙣改攲㌳㝤慢㈵慡㔶挵㤵㥤摦愵㡢㉡昶㍤㕥㈳戰㘸㥤㝥㍥㐱㈴挲愵搳㠲慢㄰昲㤶㌵捡㘴㤴㡤㈵敡〳㌰〴扤ㄸ㈲㙡攵㘱攰ㅣ㔰攴㐰挸ㅥ㔳㈶搷㜸㜲㙦㈲扦㠷慥ㅢ㜴戲㈸㡦㠷㐱愶㈲㌵搰㙣〵㑤收挳ㅤ㈳〷㐱扤㌵搴戸改摥摣㠶捦㐳挸捡㜷扤敢晥攸㐲て愰愸〵㔴户㜲㈴ㄱㄸ㘵㌸㌶㔴㉣挸扢㄰㕡ㅥ戸敡㍣㐴挹挳〵〶摣㍣ち〸㜷户㍡〷ㅡ敥昲捣㕤愶㑤㍦〹攰戰换愲愸㜳戳扡㥡㐲㌷㔳攸敥ㄶ㤴㠵〲㜷㥢㍡ぢ敥㐸㈹つ㝡〵㠷㔷てㄱ戵戶㠲㠲摤㙡㐶愷挹㡦㈶㈱㥡ㅣ㔸㕢ㅢ㘳㉢ㄱ㠳㈸〶㔳㌴挳愸㝡挱㈸㤱慤㘲つ㙡㜹㙦〷慤㐴㜶㍣㍡ぢ㐶㜶㉣戴挱挸戶㌷晤戴挰ㄵ㈲摢〱㜵㙥搶㡥愶搰摢ㄴ晡戸〵搵ㄷ〵㠹散ㄸ㙦㘴㠷挲㠱㍥っ㈲㙡昵〳〰〵㝦㔰ㄲ愸㔵㘴㡣㝢㄰㔱㐲㜱ㄴ㥢戶愲愴〶挰㈸㤱ㅤつ㔵㍡戲㠱搰㑡㘴㠷㠴㐶戶㌶㌴戲㘲搳捦㜱㜰㠵挸㜶㐵㥤㥢戵㥢㈹っ㌲㠵挱㙥㐱つ㐳㐱㈲㕢敤㐶㈶㘳搹挸攱㥤〰ㄱ戵㜶〷〰㠵昰挸㠶ㅢ攳㈸㈲㐶㔳㥣捥愶慤㈸愹ㄲㄸ挵摢㤹㔰愵㈳㉢㠳㔶㈲㕢ㅥㅡ搹戲搰挸㐶㤸㝥捥㠵㉢㐴㌶ㄲ㜵㙥㔶戹㈹㡣㌲㠵搱㙥㐱㡤㐵㐱㈲慢㜳㈳愳㐱㥦捦攱㕤〰ㄱ戵㝥〷〵ち攱㤱敤㘹㡣攳㠸ㄸ㑦㜱㌹㥢戶愲愴挶挳㈸㤱㕤〹ㄵぢ愸攷愸㠹㤰ㄲ搹晥愱㤱敤ㅢㅡ搹㈴㌴㤲㐱㕣ぢ㠹挸㈶搳ㄵ㌶㙢㡡㈹㔴㥡挲㔴户愰㘶愰㈰㤱㉤㜲㈳㤳戱㕣捦攱摤〰ㄱ戵慡〰㄰愷㤹㔳捣㌹ㅡ㘷ㅡ㘳㈵扡㤱攷㘱敡㕢搹戴ㄵ㔵㌵ㅢ㐶昱㜶㍢㔴㉣挸㝢㉥戴ㄲ搹捣搰挸㘶㠴㐶挶㐵㔰ㄹ挴㕤㤰㠸㙣㍥敡摣慣扤㑣㘱㠱㈹㔴扢〵戵〸〵㠹㙣㥡ㅢㄹつ晡㙥づ敦ㅥ㠸愸戵てㄴ攲㌴㉣戲㝤㡤㜱ㄶ㕢捤愶㜸㠸㑤㕢㔱㔲晢挳㈸㤱㍤〲㔵㍡戲挵搰㑡㘴㘳㐳㈳ㅢㄳㅡㄹ㔷㉤㘵㄰㑦㐰㈲戲摦愳捥捤慡㌱㠵㠳㑣㈱收ㄶ㔴ㅣ〵㠹㙣㤴㌷戲愷㌸扣愷㈱愲㤶つ㠰㌸つ㡢慣捥ㄸㄷ愰ㅢ㜹戰愷㝥㠹㑤㕢㔱㔵换㘰㤴挸㕥㠱㉡ㅤ搹㜲㘸㈵戲㈱㥥挸㈲慦〱㤲昵捣慦〶㠵㠶扢挲㜴晥〶ㅡ㈳摣㝡搴戹㔹つ愶搰㘸ち㕣㐷攴愶㤲㈸㐸戸扢扡攱捡〰摦攲㤸摦㠶㠸㕡㈹〰㔰挸㠹扣〳改㍦㑢晥つ扡捣戳攴扢搰㠴㥣㈵摦㠳㍡散㉣搹散㝡搷晢愱ぢ㜹㑡愹㙥〵搴攱㙢㌵㡣㌲㥣㡦愰㑡昳戵ㄶ㕡攱慢户㠷㉦㑤扥攴㉣戹㐳㈸㌵㉤愶㥦㑦㠱〳㌵㠷戸慥㈳㥦愱㕥㍣㘵昲㤴〵㌵愵昱㡡㡡㔱愳㑡㘲㘳捡㐶摢㈳挷挴㑢㉡捡㑡㑢㤷㤴搶㤶㤵㡣戰㐷挵攳愳换慤㐳捤㜰㍥㐷ㅢ敢㌰㔳晢㠲㌵㔹㕡㘴〸戴愹昵戰〹愹㕢扢愴愲㡥㐷摡挰愴扦㠶㠸㕡㐷㐰㠱〲㉥㑡㔲㐷ㄶ㌵㠹搳愴挹㍡搲ㄸて㈲㈲㐶昱㍤㡤慤㈸愹つ㌰ち㈷㍦㐰㤵收攴ㄸ㘸㠵㤳㠸㤷㤳昴㌷㠷晣㔰㑥戸㕥〸㈷挸㙤㠴〴㈷挷愲捥捤㍡捥ㄴ㡥㌷㠵㡤㙥㐱㥤㠴㠲㐴㤶敢㡤散㌷づ㉦愷㠰㤱㜱愹㑦㥣㠶捤㡥㔳㡣㜱㈹扡㤱㐷扡敡㉥㘸攵㐴㜶ㅡ㡣ㄲㄹㅦ扥㥥㡥散っ㘸㈵戲㝦晤ㄸ昶捤攱㍢㘸㠳摦ㅣ戸挰㈷㠳攸づ㔷㠸散㉣搴戹㔹㘷㥢挲㌹愶㜰慥㕢㔰ㄷ愰㈰㤱㝤〳㤷㔷㈱㍡ㅡ㜴㑦づ捦㠲㠸㕡㕣㥢换ㅡ搹㐵挶挸愴㙦㜹㤸慣摥㥥㑤㕢㔱㔵㤷挰㈸㤱敤〸㔵㍡戲换愰㤵挸㍥づ㡤散挳搰挸㉥㌷晤散っ㔷㠸散ち搴戹㔹㔷㥡挲㔵愶挰㈵㌷㙥敡㍡ㄴ㈴戲て扣㤱昵攳昰㡡㈰愲搶昵〰㘴㡤散〶㘳㕣〵㕦昲ㄸ㕢扤ㅢ㥢戶搲昵㡤㌰㑡㘴㠳愱㑡㐷㜶㌳戴ㄲ搹慢愱㤱扤ㅣㅡ搹㥦㑤㍦扢挳ㄵ㈲扢〵㜵㙥搶慤愶㜰㥢㈹㜰㡤㡣㥢摡㠴㠲㐴昶愲㌷戲㍤㌸扣ㄲ㠸愸㜵ㄷ〰㔹㈳晢㡢㌱昲㈶㜶㜹㝣慥ㅥ捤愶慤㜴㝤て㡣ㄲ㔹〵㔴改挸敥㠳㔶㈲㝢㌴㌴戲㠷㐳㈳扢摦昴㌳づ慥㄰搹㕦㔱攷㘶㍤㘰ちて㥡挲㐳㙥㐱㍤㡡㠲㐴昶愰ㅢ㤹㡣㘵〲㠷㌷ㄱ㈲㙡㜱戹㉡㙢㘴㡦ㅢ攳㔱攸㐶㥥摡慢愷戳㘹㉢慡敡㐹ㄸ挵㕢ㄵ㔴改挸㥥㠶㔶㈲扢㈳㌴戲摢㐲㈳㝢〶㡤㘴㄰㜳攰ち㤱㍤㡢㍡㌷㡢㡢㔲㔲㜸摥ㄴ㕥㜰ぢ敡㘵ㄴ㈴戲㕢摣挸㘸搰昳㌸扣昹㄰㔱㡢敢㑢㔹㈳㝢搵ㄸ㡦㘷慢㡤ㄴ晢戰㘹㉢㑡敡㜵ㄸ㈵戲晤愰㑡㐷昶㈶戴ㄲ搹㔵愱㤱㕤ㄱㅡ搹㕢愶㥦〳攱ち㤱扤㡤㍡㌷㡢慢㐸㔲昸㥢㈹扣敢ㄶ搴〷㈸㐸㘴㤷㜹㈳慢攱昰づ㠲㠸㕡慤〰㘴㡤散㐳㘳攴晤攴昲愴㘲扤㤴㑤㕢㔱㔵ㅦ挳㈸㤱㈵愰㑡㐷昶〹戴ㄲ搹㔹愱㤱㥤ㄱㅡ搹愷愶㥦〶戸㐲㘴㥦愱捥捤晡摣ㄴ扥㌰㠵捤㙥㐱㝤㡤㠲㐴㜶㥡㌷戲㈶づ㙦㈵㐴搴晡〷〰㔹㈳晢挶ㄸ㜹愳戸㍣㈱㔹慦㘱搳㔶㔴搵㜷㌰㑡㘴㉤㔰愵㈳晢ㄷ戴ㄲ搹㌱摥挸搲攷昸つ愱㤱㝤㙦晡昹〳㕣㈱戲㝦扢慥㈳㠷愳敥㥣攳攳㘳㑡㉢散㔱戵㘵㘵㑢散㔱㈳㉢㙡㘳ㄵ愳捡昱㉣摡㌲㝢㐹㙣㠴㍤愲戶㘴愴昵㠳ㄹ捥㍡戴戱㝥㌴戵昵慣晤㘴㙡戴愹㕦㔱ㄳ㑥づ昷㜲㜲ㄴ㑣㝡〳㐴搴攲〹㐴㌸〹㍢挷搳㈲挶㡢挹挹㈵ㄴㅢ搹戴㤵㥣挸㐲っ㔵㈷戲㈳㙡昸收㐲㡣㜰㤲昴㜲㤲㍥挷慦っ攵愴挰昴㜳㉡㕣㠱ㄳ㉥扤㜰戳戸晣㈲〵慥戵㐸㐱扢〵搵つ〵㠹慣搱ㅢ搹改ㅣ摥ㄹ㄰㔱㡢㉢㈹〴晢㉥っ㌸扦㕡戸挲㈲㐶摥ㄴ㉥㑦㤳搶攷戳愹㐴㈶㉢㈷搴㕦〸㔵㍡㌲慥㥣㐸㘴㑢㐲㈳㍢㈸㌴戲㙤㑣㍦㤷挲ㄵ㈲攳㕡〹㌷㙢㕢㔳攰攲㠸㘸戶㜷ぢ㡡敢ㅥㄲ搹敦扤㤱㕤捥攱㕤〱ㄱ戵晡〰㐰㜰㘸㘴㍢ㄹ㈳敦昶㤶愷㔸敢敢搹㔴㈲敢ぢ㈳〳搲㝦㠲㉡ㅤ㔹ㄱ戴ㄲ搹〲㙦㘴改攳㜸㝥㘸㘴㕣昰挰ぢ㔹㈵㜰㠵挸戸戸㐱㡦㤱㕢㔰㜷㡦攳搱㘵戵㜱摢慥㈸ㄹ㔵㕡㌲搲㡥㡦ㄸ㔳ㄷ㉦ㅢ㔳㌱㝡㔴改攸昲昲㜸㙣捣ㄸ㙢ㄷ户㡤扥ㄵ㙤㉣慥㝥挸攰攴㌸㉥㌶㌵摡ㄴ㤷㌸㠴㤳㤹㕥㑥敥㠴㐹㙦㠲㠸㕡㠳〱挰㉢晣扢㉡㔷㍦挴㜸ㅢㄱ户㔳摣捦愶挲挹㌰㔸愴摢〷搸ㄱ㙣昲收慡㠶㜰㌲㍥㤴㤳㍤㐳㌹攱摡㠶昴昳〸㕣㠱ㄳ慥㘳搰㕢攴㔱搴ㅤ㑥㐶㡤㠸挵㑢敤㔸扣㙥攴〸㝢㘴㐵㐹㜹㐵愹㕤ㄱ慦㠸摢㑢㑡换㐶㡥慣㉢慦戵㘴搹㠳㈳㝣っ㙤㉣㉥㜴挸攰㠴㤳ㄱ愶㐶㥢攲㙡㠶㜰㌲捡换挹㔳㌰改愷㈱愲搶㘸〰昰ち攷㠴ぢㅤ㘲攴㍤攱昲愴㜰晤ㄲ㥢ち㈷戲㠰㐱晤㉢散〸〵㜹敦〹扣㜰㌲挴换㐹㝡㙥てち攵㘴㥣改攷つ戸〲㈷攳搹㈹㌶㙢㠲㈹㑣㌴〵慥㔳㜰㔳㕣㝥㤰挸㜶㜵㈳ㄳち摥攲昰摥㠶㠸㕡㔳〱㈰㌸㜴〶㜰㘵㐲㡣てㄲ昱㄰㐵㉢㥢㑡㘴戲攲㐰搵㐷㔰愵㈳攳㡡㠳㐴搶㍢㌴戲ㅤ㐲㈳㥢㘵晡昹ㄴ慥㄰搹㙣㜶㡡捤攲㍡㠳ㄴ戸愸㈰〵㉥㉣㜰㔳㕣㉦㤰挸戶昳㐶昶㌹㠷昷〵㐴搴慡〶㠰攰搰挸戸㤴㈰㐶摥挵㉤捦㐵搷摦戲㈹㈳戳昶㌶挶㝦捡㜰ち昶㐳晤㜷扥㉢搷攱户㜰づ昵㍦㔳㝢㉡㥥㤱捤㔵㜱㍣搴摤㙥㜱敥昸捡捦ㅤ晢㥦昹攲戵㜱摥昰挹㜷㐱ㄴ㔱晦ㅦ晣㜰㝦戵慤㍦搰㘳㍦扣昵昷〸戸攷〱〸ㄷ晦攳㠶戱㡣敤敢〹㙥㜵愲昳㝦愱晢扦㌵戱攷㘲搳攲㐰搵晦戴㐹〵敦慤扢昸ㅦ搷晤慥昸挲㥢㝥㜳晦㕦挷ㄶ敢攷㙤㍤㠹晦扦昷㜸搱㈴㔵㡢ㄶ挵愸攸昷㈹㍥愰㤰㠳慡〰㘱扤㠹㕢搲〲㑦愷捤㜷つ晥愷搳㕡㌶㍣攱㠵㕦戵戲戳㔴〲ㄵ敥㌰㤵㡢ㄶ㘴㐹〲晢㡤㠱慤㠰扡㜳㠱搵㥢ㄶ搹〲ㅢ㈱摢㐳ㄳづ敤㜵攳昴昷て㌹㘳㠲攲㐵昱戰挰㝥昹㈱㑢㘰㍦扢〶晦㔳㘷慤㔵昰㠴ㄷ晥㌶ㄹ㜶㐴昷㍣搵㠲㡡〴昶㈳㕡愴〳敢〲㘳捦㐳㘱敡㕣㘰㠷㤹ㄶ搹〲㐳挷搸摥㥢㜰摥戹摣敥㥡愰㡥㐲㡢戰挰晥㤹㉤戰敦㕣㠳晦㘹戲搶搱昰㠴ㄷ敥戰㜳〲㍢づㄵ〹散ㅢ㙦㘰㍤ㄹ搸㐶㤸㍡ㄷ搸〹愶㐵㝢㠱㘵ㅣ㡡愷愳㐵㔸㘰㥢戳〵昶㠵㙢昰㍦㈵搶㍡ㄳ㥥昰㐲ち㠷ㄳ搸戹愸㐸㘰㥦㜹〳摢㥥㠱㥤て㔳攷〲扢挰戴挸ㄶ㔸攰㔰扣ㅣ㉤挲〲晢㈸㕢㘰ㅦ扡〶晦搳㕦慤㉢攱〹㉦㍣捦换〹散㕡㔴㈴戰て扣㠱昵㘳㘰搷挳搴戹挰㙥㌰㉤戲〵㘶收㤶㜳㈸㕥㍢㐱摤㡡ㄶ㘱㠱扤㤳㉤戰户㕤㠳晦愹慥搶敤昰㠴ㄷ㔲㐵㥣挰敥㐲㐵〲㝢搳ㅢ搸㙥っ散㙥㤸㍡ㄷ搸㍤愶㐵戶挰〲㝢散㈱戴〸ぢ散㤵㙣㠱扤散ㅡ晣㑦㙢戵ㅥ㠱㈷扣㜲昴敥㑥㘰㑦愰㈲㠱扤攸つ㙣て〶昶ㄴ㑣㥤ぢ散㘹搳㘲㡢〳㝢〹㉤挲〲㝢㈶㕢㘰㑦扢〶晦㔳㔸慤㔷攰〹㉦摣㌰攸〴昶〶㉡ㄲ搸㤳摥挰㐶㌳戰户㘰敡㕣㘰㙦㥢ㄶ搹〲㐳挷㤹攷戱㔶戴〸ぢ散㤱㙣㠱㍤散ㅡ晣㑦㔷戵㍥㠲㈷扣㜲昴㌸㈷戰㑦㔱㤱挰ㅥ昴〶㌶〱挶㠲捦㘱㉡〹晢づ搱摥ㅦ〷㐴挳㥣㙤ㅢ慡㔲㔸摢挶ㅦ㤹㕣搸㌴㈹晤ㄷち户㌲㙢摥㐳捤摦㘲㈸㙥搳㑣㕡㤲挲攳㍣㥡㙤搳㙣㕥㌲摤づ㝦摢〰挹〶㌰っ攵㕦㙥搸戶慤收戹愵扤㑦㥢戶慡㌱㠵扦㌲㘲挷㡤挷ㄴ㙥昱捥捦捤㔳愱㑦㤹㜰晦ㄶ㈱敦㘱愷㌷晣㥤㤱慡㌸㑦攴㝤㐲㙥攸㥦㥣㘸㤶〷㘲散〴扢搲扣挰ㅦ㤹㠴㘸㈳攳〶㔶づ㉣㉤㉤戸て晣㙤㜱ㅦ㤹摦㡢搸㘳ㅥ摥㔱㍤〵づ搵ㄷ㜰㑤㙦㔴昵攴搵晤捥ㅤ㕤㕣ち㤰ㄶ搹㡥㉥攷〳敥つ昷㥣㡢て扡敦搱㈲散攸扡换㍤㠸〲摦㤲㌶戹〶晦愳㙢慤ㅦ攰〹㉦㍣㡦て㠱攰换〴㤷〰攴攸扡〳㉤搲㕦㈶㘶挱搸㤳ㄷ昷㍢ㄷㄸ攱敤〶㠶㡥戱㜹扥㑣㜴〱扣ㄸ㉡晦搷扦㍦㘷ぢ散㘶搷攰㝦㈴慤愵攱㐹〲摢换〹慣㍢敡ㄲ搸㡤摥挰慡ㄹㄸ慦敤攳搵㠹敦戵㕣〸㤰ㄶ搹昶ㄸ挳捡〸㙣㝢挰㡢愱昲〷㜶㙤戶挰慥㜱つ晥㐷捤㕡㍢挲㤳〴戶㥦ㄳ搸捥愸㑢㘰㔷㜹〳㍢㠰㠱昵㠳〹慦㑥〴㔶㘴㕡㙣㜱㘰扢愱㐵㜱㐸㘰㤷㘶ぢ散ㄲ搷攰㝦㠴慣㌵ㄸ㥥㈴戰㤸ㄳ搸敥愸㑢㘰ㄷ㜹〳慢㘵㘰扣戲㡦㔷㈷〲攳㌲㠰戴挸ㄶ㔸攰㥣㍢ㅡ昰攲㤰挰捥捤ㄶ搸㌹慥挱晦㘸㔸慢〲㥥㈴戰㠴ㄳ搸㌸搴㈵戰戳扣㠱慤㘰㘰ㄳ㘰挲慢ㄳ㠱㑤㌴㉤戲〵〶㙦㤹愷愶改㘸㔱ㅣㄲ搸愹搹〲㍢挵㌵昸ㅦ昹㙡㔵挱㤳〴㜶戰ㄳ搸ㅣ搴㈵戰㤳扣㠱愵ㄸㄸ慦敢攳搵㠹挰戸〸㈰㉤摡ぢ㉣㘳㡥敤〳㜸㜱㐸㘰挷㘵ぢ散㔸搷攰㝦㤴慢戵ㅦ㍣㐹㘰㉤㑥㘰〷愲㉥㠱ㅤ攳つ散㔰〶㔶〳ㄳ㕥㥤〸散㈰搳㘲㡢〳㕢㡡ㄶ挵㈱㠱ㅤ㤱㉤戰昵慥挱晦㠸㔶㉢〱㑦ㄲ搸ㄱ㑥㘰つ愸㑢㘰㠷㝢〳㍢㡡㠱昱慡㍥㕥㥤〸㡣㑢〰搲㈲㕢㘰㠱㌹戶〶昰攲㤰挰㕡戲〵戶搶㌵昸ㅦ扤㙡戵挰㤳〴㜶㥣ㄳ搸ㅦ㔰㤷挰㔶㝢〳摢〸愳㕡〷ㄳ扦㈹㈹捤昵㠰挸㠹搰㌹㕦〹㑡㔴ㄲ㘰㜳㈲㡦敡㤳㠹㕥て㡣㔱昵攴㔵㝤扣㍡挱〹㤷〰愴㐵㌶㑥晡ㅤ晤昹㕥㥢晡扥㌲㘱㔳㕦ㄶ㉥㥡愰㜸昹扦㌸㠴㤳㠶㙣㥣搴扢〶晦搳㔸慤ㄳ攱㐹㌸㌹搳攱㠴㤷晥㠵㤳攵㕥㑥捥㠶戱攷改㌰攱搵㠹挰戸〲㈰㉤戲〵〶㙦搸㍣攷㜶㕥晤㉦㠶捡㝦ち戴戳〵ㄶ㜷つ晥愷慣㕡ㄷ挲㤳〴㜶愱ㄳ搸愵愸㑢㘰㑢扣㠱㕤捣挰㜸㑤ㅦ慦㑥〴挶〵〰㘹㤱㉤戰挰㔱捣㡢晦挵㈱㠱ㅤ㤸㉤戰挵慥挱晦昴㔴敢㑦昰㈴㠱㕤改〴挶ぢ晦ㄲ搸晥摥挰慥㠶㔱昱㥡扤㜳ㄴ㜳㌵㈰㜲㉤㜴收㈸㕥〴戰㌹㘴愳晡㝡搲㜰㈷㌰㜸㜵㠲〶㕥昳㤷ㄶ搹㘸〸ㅣ戸昷〳㕥ㅣ㐲挳㕥搹㘸㤸敦ㅡ晣捦㔰戵ㅥ㠰㈷愱攱捦づつ扣搶㉦㌴捣昵搲㜰㉢㘹㜸っ㈶㠷〶㉥〰㐴㙥昷搰㌰㌳㠳㠶㍢㐹〳慦摣攳搵〹ㅡ㜸㤹㕦㕡㙣㌱つ扣挴㕦ㅣ㐲挳搴㙣㌴㔴扡〶晦㤳㔴㉤慥っ〸つ昷㍡㌴扣㠱扡搰㌰搹㑢挳晤っ㡣ㄷ敥昱敡㐴㘰扣捡㉦㉤戲〵〶㙦㤹摦ㅢ㜸㠵扦㌸㈴戰㜱搹〲摢搳㌵昸㥦㤰㙡㜱㘱㐰〲㝢挴〹散㔳搴㈵戰戱摥挰ㅥ㘳㘰扣㙥㡦㔷㈷〲攳㐵㝥㘹戱挵㠱昱〲㝦㜱㐸㘰攵搹〲ㅢ改ㅡ〲㑦㍥攵扡㐰㐷㑦㍥昵晣〱搱㥥攸戴愰㡥㔹攲㕤敢ㅣ㌵㉦攵攳㔶㠳㐴㝤扤㘴改㜷挳㜳ち㤳昸ㄳ㥥戳昱㍣㑥㍣㥤戰㍡攱晥㔹戸㉡㍣愷㤳㡦㝤㌳㑦挲搳㔲㘳攳㐸摤扣㈴ㅥ㡤搷愵慥㉡㠵攷愸挶ぢ昱㈷〸㥢㥢敤㘴攳晦挲㐳っ㜱摦〴敦㍤挷收㍣扥㌰昴㤶〵摥㡢㄰晡慢摣㜹戴㘹ㅢㅦ收㉦㜳收昲昱㠶晦搹㈳㔵㈳捦攰㄰㑢㍦ぢ㈶敥㜹㘲㘷扥㉡挳㍥㜶ㄲ捡搶攷晣㈶㠳捥挹挵㑤搶㘸㄰㜹ㅥ㠲㝦㕢㑦ㄶ户㈰愲晡〵㘸攴摥ㄵㄱ㌹〵摦攳㌸昰㐷挷扢㐸㜸晦㙦㡥敦て㙣㜶敤捡㤰捤愶㝥㐱㔳ㅥ㐶㤱㤷攰搳摣攴㥡㌹戴㘱愱㐳㝢㠵㘳攰搰摡㠶昵㕡收戰搴㙦昰换愱㤹㑤㜱〵㐱㍡㝢〳㠵昰捥㜶つ敤散㉤㝡捥散散ㅤ㕦㘷㕣㠰挸攸㡣㔷昵搹㤹㈶敢昹慡㈸搴昱晢昴㤲改戸㤵㉡摥ㄸ攴㤰慢戸〰㤰攱㜸㕢㈸挴㌱㈹换㔷扤㐳ㅤ晦㥤㕥㌲ㅤ㝦㑡㤵挷昱昶愸㘷㌸摥ㄹち愱攷㜳ㄴ戲ㅣ㈷扤㐲㝢摢㡣〶㤱㉦㈱㌲㡦㤳慦愰昱昶挸㉢攳ㄹ㍤昲㜲戳㈷㤴ㅥ愱捥扦愵㤷捣㔰晥改㜳扣㥢摦昱敥㤹㡥ぢ㐳ㅤ晦㄰㜴晣㤳捦昱ㅥ㝥挷攵慥攳挸㉦㈸㘴攱㈸㌷戴户摦搰㈰㤲㠳攷㐷㘶㜲愴愰昱㜲㌴摡摦攳㌸搳㘳ㅥ㤰攱〷敤捦晦づ㥢扣〵挰㐷㈲㠱づ扢昸㍡㥣攰敢㌰㥦搷昸摡扢扥挸换㝥㕤ㅡ㙡㘲挹㘴慣愵戰愱愶摥㙥㕣摡扣慣戰㘶㌵㉥愷攲攱扦昰㡥㍦愰慢㌵晥㜷㍥晣㌰㐱慢摣㄰㌴攷㕤扥晡㘷攸㜰扢㜱㕣㤹扢戹㠷㙦愸戳㝣㐳㔵扣搸㈵挷㡦攳昸慢㔰挷㕢〷ㅤ昷昲㌹慥昶㍢摥㉦搳昱愷愱㡥㜷〸㍡敥敤㜳捣敢㔲ㄹ㐷㍣㉦昶㜸㡥昸搶㔰挷㝤㠳㡥㡢㝣㡥㜹㕤㈸挳㜱挲㌸㜶㍥㙥摥〹㜵㍣㌰攸㜸㔷㥦攳ㄵ㝥挷扣搸攱攱昸戵㔰挷㐳㠲㡥㠷昹ㅣ愷晣㡥㕢㌲ㅤ扦㄰敡戸㈴攸戸捣攷㤸搷㈵㌲愸攰㡦㝤て挷㑦㠵㍡ㅥㄵ㜴㍣挶攷㤸搷〵㌲ㅣㅦ攷㍡㡥㡣〵㌲㝣㉡㍥ㄲ摡搹㥥昴捣戹摦㜶戲ㅡ敦敢㙣愳扦戳㤳愱攰㔴搴ㄳ㠱㑣㑦愵㌳摤㈱戸㔳改扥搰敥愶搰㜷收㔴㥡敡敢敥㙣㝦㜷ㄷㅡ挷捥㔹㘵㔳愸攳慡愰攳㔹㍥挷ㄷ晢ㅤ昳户㥤散つ㤲㤶慦㙥〹㜵㍣㡦㕥㌲〹摡换攷昸㙡扦攳敢愱㄰㠲慡㠱㑣ㄳ挴摦㔰㥥敥慥て敤㙥㔱戰扢㝤㝤摤摤敡敦敥㑥搳摤晥摥敥敥㌵摤㌹搳敥㡡搰敥づ愴敦捣晤㔱攳敢敥㝥㝦㜷晣慤㈰㜱㌸㡥㉦ち㜵㕣ㅢ㜴㙣晢ㅣ㍦收㜳㕣昰ㅣㄴ㕢晣㡤㤳敢㐰摢攰扢㜹㍤晥攸㍣㍥摣㈷攳昹攰㐳敢昱挵㜱ぢㅥ挷扥ㄴ〳㔱晣愶㐸ㅦ㝡ㄹ㙢敥昱慦㕥㠱㤶挳搰〹㙡㕦㌳㤸攵㕥っ扦㜲〹㘶〵戵敦ㄸ㑣扤ㄷ挳㙦㑦㠲㘹愰戶搵㘰㜸づ㑡昷挵㉦㐲㠲㘹愲㤶摦㠱㘴㍣㉢扤㤸捤〶㜳㌰戵㕦ㄹ㑣搲㡢昹搶㘰㔲搴昲ぢ㠸昸㘹昶㘲㝥㌰㤸㔵搴昲扢㠴㘰㔶㝢㌱晣ㅡ㈰攳㔹㐳㉤捦晥㠲㔹敢挵昰捣㉤㤸ㄶ㙡㜹挲ㄶ捣㈱ㅥ㑣㑦㥥㘰愹㉤挴ㅢ㑦㡣㐲㑤㕡ㅣ㑡㌵捦㥢搲攲㌰户挰㡡攲㜹㔰㌰㝦愰㤶愷㐰挱ㅣ敥挵昰㤴㈶㤸㜵搴昶㌶㤸昵㕥っ捦㑥㠲㌹㠲摡㈲㠳㌹搲㡢攱㠹㐶㌰㐷㔱换㜳㡣昴戵挱㡢攱㌹㐳㌰㐷㔳换搳㠵㘰㡥昱㘲昸昱㉦㤸㍦㔲换㑦㝥挱ㅣ敢挵昰㤳㕣㌰挷㔱换て㜱挱ㅣ敦挵昰〳㔸㌰ㅢ愹攵㘷慦㘰㑥昰㘰㝡昲㜳㤶㕡㠷㔱㝥㠶㑡㡢ㄳ愹收挷愷戴㌸挹㉤戰愲昸㜱㈸㤸㤳愹攵㈷愱㘰㑥昱㘲昸挹㈶㤸㔳愹攵㠷㥡㘰㑥昳㘰㝡昲〳㡣㕡愷㘷㝥㌸㐹㡢搳愹收攷㤲戴㌸挳㉤戰搲㤳㥦㐱㙤㉤昸昹㈲㉤捥愴㥡ㅦ㉤搲攲㉣户挰㡡攲㐷㠵㘰捥愶㤶㥦ㄲ㠲㌹挷㡢㤱㈹ぢ戰㍥ㄷ㕡戳㔹㥣扡㜲昹攲㍣ㄴ戰㘶㉡㤳㤶愸昳扤㈸㑥㕥㐱㕤攰愰㘴摡ㄲ㤵攱㡢搳㔷㔰ㄷ㌹㈸㤹戸〱ㄴ㈷戰愰㉥㜱㔰㌲㜵〳㈸㑥㘱㐱㕤收愰㘴昲〶㔰㥣挴㠲扡挲㐱挹昴つ愰㌸㡤〵㜵㤵㠳㤲〹ㅣ㐰㜱㈲ぢ敡ㅡ〷㈵㔳㤸愸㙢㔱㌷㥢戵搶愰慥㜳㔰㌲㠹〳㈸㑥㘶昱㜵㠳㠳㤲㠹㑢㔴〶㕦㥣挰㠲扡搱㐱挹搴つ愰㌸㠵〵㜵戳㠳㤲挹ㅢ㐰㜱ㄲぢ敡ㄶ〷㈵搳㌷㠰攲㌴ㄶ搴㙤づ㑡㈶㜰〰挵㠹㉣愸㍢ㅣ㤴㑣攱〰㡡㔳㔹㔰㥢ㅣ㤴㑣攲〰㡡㤳㔹㔰㝦㜱㔰㌲㡤〳㈸㑥㘷㐱摤攳愰㘴㈲ㄳ㤵挱㍤㈷戴愰敥㜳㔰㌲㜹〳扥㌸㠹〵昵㔷〷㈵搳㌷㠰攲㌴ㄶ搴㠳づ㑡㈶㜰愰㐷㑥㘴㐱㍤散愰㘴搲〶㔰㥣扣㠲㝡搴㐱挹㐴つ昴挸〹㉢愸挷ㅤ㤴㑣搵〰㡡㔳㔶㔰㑦ち捡㌲〷㡣攲晣㤴敢㡡攵昸戲挰㘴㠶挹㘸㕢㠸挷㕢㤸㠹慡㌸㌷〵㌱㌲ㄳ愱㌸ㅤ挵㌰挲㘷攰っㄴ㐳㤹捦挰㐹㈷㠶㔲㥦㠱昳㑣っ㈵㍥〳愷㤶ㄸ昶昰ㄹ㌸㥢挴㌰㍣搳㘰㤹㕤慢㌸㤳〴戱㝢㈶㐲㜱昲㠸㘱㤸捦挰昹㈲㠶愱㍥〳愷㠸ㄸ㠶昸っ㥣ㄵ㘲ㄸ散㌳㜰㈲㠸㘱㤰捦挰㘳㕦っ扢昹っ㍣摣挵戰慢捦挰㈳㕣っ挵㍥〳て㙡㌱っ昴ㄹ㜸ㅣ㡢㘱ㄷ㥦㠱㠷慥ㄸ〶昸っ㍣㕡挵搰摦㘷攰〱㉡㠶㈲㥦㠱挷愴ㄸ晡昹っ㍣っ挵搰搷㘷攰㤱㈷㠶㥤㌳つ㕤晦ㅦ㔰㍡搳戲</t>
  </si>
  <si>
    <t>㜸〱捤㝤〹㜸ㄴ㔵昶㝤㕥㤲㙥㔲ㅤ㤰㔲挱〵㔰㐹㌴㉡㡢挸づ㉥挸ㄶ挲ㄶㄶ〹㡢〸ㅡ㥢愴㈳㠱㉣㤸㑥㠰㈸づ㡥ち敥扢㈸㈰㡡愳㠲ㅢ㉥㌳㡡ㅢ㉥愳愸攳〲敡㠸㡣敢㡣㑢搴㜱㥤㜱摦㤵晦㌹户敡㜵慡慢㕥㜷㤲昹捤晦晢愶攸㝥㜹敦摥昳敥㝢攷搴搲摤㔵户㡡っ㤵㤱㤱戱ぢぢ晦㜲挹㘶愵㕢㐹㘳扣㍥㔶摤㘷㜴㙤㔵㔵慣慣扥戲戶㈶摥㘷㘴㕤㕤戴戱戸㌲㕥㥦〵㐰戸戴ㄲ晥㜸愸㌴㕥㜹㙡㉣愷㜴㜱慣㉥づ㔰㈸㈳㈳㈷挷捡㠴㝦㕦昷㙤敢㠶挵㕥㔶㌶ぢ愰㌲慣㌰㡢㜶㉣㜲㔸㔸㉣㈲㉣㜲㔹戴㘷搱㠱挵㙥㉣㍡戲戰㔹散捥㘲てㄶ㝢戲攸挴愲㌳㡢扤㔸散捤㘲ㅦㄶㅣ摦敡挲愲㉢㡡昶摤㔰㑣ㅦ㍤㙡捡扣〵㘰㔳㔲㕦㕢ㄷ敢摤㝤愶㌳攷㘱晤晡昵改搷㘷攰愰㝥晤晢昴敤摤㝤㜴㐳㔵㝤㐳㕤㙣㔸㑤慣愱扥㉥㕡搵扢晢搴㠶㜹㔵㤵㘵ㄳ㘳㡤搳㙢ㄷ挶㙡㠶挵收昵ㅤ㌰㉦㍡㜰㘸扦㠱㠳〶㔵ㅣ㜱挴搰昶晢㈱昲攴搱愳愶搶挵㉡攲晦慤㤸晢㌳收㤴搱愳晡㑣㡥搵晦户㘲ㅥ㠰㤸〸㔹㔸㕢ㅤ慤慣昹㉦〵つ㜱㥤づ㉡㡣㤵㔵㜲攵挷㘲㜵㤵㌵㈷昷挱戴㤳㠴㐶㙢㐸㥦㤱昱㜸㐳昵㈲㙥㐷愳㘳㔵㔵搳㘲ㄵ戲搲慢ぢ攳昵㔳愳㜵搵昱昶搵搴㉦㔶ㄷ慢㈹㡢挵㜷慢ㅥ戳戴㉣㔶攵〲攳㌹搵㌳愳㜵㤳愳搵戱㙣㔶㍡㔶㍢敢㜰㝣㜹慣愶扥戲扥戱㐳昵㡣㜸㙣㕡戴收攴ㄸ㈱愱敡戱つ㤵攵㉡㍢ㅢ慦㡣慣㐳㑣㌳㤳ㄵ㠵昹㔴㡦㥥ㅦ慤慢㤷ㄶ㔷㘱㍦ㄳ搶戳戹〸㡢愴㜹㜱㤳敡敥敢挵㜵㔶㔲㔹㍤㌱㔶㔷ㄳ慢攲㈰㕣㤳扤㝣㈰ㄱ挸㔹て〹愵㌴ㅤ慥㈵㤵敢敥㝣攴挲㔱挲摤㔱㜴㥢㕣㕢㔷㡤つ㜲㔲㉣㕡㌳慣㙦㥦晥㠳㝡㤷搴㤷ㄷ挶ㄶ愳摥㜷㤰㤵〷㠴㤵㑦散㠱㈸戲ち〷昵户づ愲愹〰㠵捡㝥〳扢户㌷㈸㜷戱捣搲㘸㘶改扣捣搲戲捣搲昲捣搲㔸㘶㘹㐵㘶改挹㤹愵昳㌳㑢㉢㌳㑢ㄷ㘴㤶㉥〴㐶㉦㌹敤摡㘵扡换愲散㜹㕤㙥晣昳㡥㠹敢㕦㜹昱㤹愱慦捦㌹㔰㜱㡦㤶〳挲㈱愸愴㥦攴愱㐰㔸㍤㔰㠴㝢戲搳㐴㑣戲ㄷ㑤扤㔱㈸戵〳㤳攴㐴㑦ㅤ㝣改㥡换㡡㙥ㄹ晢挰㌷换㤶ㅦ㌵㜰晣㝤㡡㠷ぢㄹ愱て㉡改㐷㌸㥣攱晡愲〸昷㘳愷㜱ㄸ愱㍦㑤〳㔰㈸戵捤ㅤ攱㠵㘷晥昵搸㉢戹挳㡡㙦㕡昴㜴搱㔹愵㝢慣㔲㍣ㄶ挹〸㠳㔰㐹㍦挲㘰㠶ㅢ㠲㈲㍣㤴㥤挶づㅣ㙡ㅤ㐱搳㤱㈸㤴㝡捡ㅤ攱㡡捦㈳ㄳ㑦敢昴昶挴晢搶㤶慣㝥㍢㝡㑣㠱攲㠱㑥㐶㌸ㅡ㤵昴㈳っ㘳戸㘳㔰㠴㠷戳㔳ㄱ㐶ㄸ㐱搳㐸ㄴ㑡㍤敡㡥㌰㝢攵挷ㅤ㑦㍢㘵敢挴昵扦扦改摤㑤㍢㙦㍡㕤㜱㠷㤲ㄱ㐶愳㤲㝥㠴㐲㠶ㅢ㠳㈲㕣挴㑥㘳㌰挲㔸㥡挶愱㔰敡㝥㜷㠴换戳㝦㍢慦㐱㙤㉦扡慦换挷㌷慦摣㔹摦㔵昱㄰㉤㈳㑣㐰㈵晤〸ㄳㄹ慥ㄸ㐵㜸ㄲ㍢ㄵ㘳㍤㑣愶㘹ちち愵敥㜶㐷昸㙡挶晡㜳摥ㅣ㌸㜵散㈳愳㡥敥㘹㜷㥢晢㠴攲昱㕦㐶㌸ㄶ㤵晤㘶搴㔴㔶㘰㥢敦㍤愹戲㘶搸㠰扥㕣㝡㑦㡡㉥ㅤ㌶㘸㄰慢搶㌴挶㉢㐱ㄱ㥥捥㕥㤳〶昴戵㘶搰㌴ㄳ㠵㔲户扡㐳捣搹扥捦㡢慦扣㝡捤愴挷㝡摣摤慤昳㤹㙦㕦愲㜲〹挶㍢㝣ㅣ㡡昴㈴㘶〳㘱ㅤ㑦散ㅣㄴ㔹ㄳ㈰搳㕣㥡㑥㐰愱搴つ敥〸㝤㜷搴敤㜵敢ぢㄷ㡤㔸㝢挹愳搷ㅦ㌵昸㉦㐳ㄵ㍦扡㘴㠴㔲㔴搲㡦㜰ㄲ㄰㔶ㄴ㐵㜸ㅥ㡡慣㐹ㄸ愱㡣愶㜲ㄴ㑡㕤攳㡥戰㘲㕤昱慦㕤ㅦ㜸㘷捡㠳㤷㥣㔳搰改挴㜷㑢ㄵ㍦ㄷ㘵㠴ち㔴搲㡦㜰㌲挳捤㐷ㄱ慥㘴愷㐹㔸ㄱぢ㘸㕡㠸㐲愹㉢摤ㄱ㝡㥥㝢㑣慦扢㜶㙤㤸戲㜶晥敦㤷ㅤ㕦㍤攳㑣挵て㕤ㄹ愱ㅡ㤵昴㈳搴㌰㕣㉤㡡昰㈲㜶ㅡ㠳ㄱ㑥愱愹づ㠵㔲ㄷ戹㈳ㅣ㕢㝦改扤㡤㔳搶㡣㝦慣㕤㡦慣攷㝥㝡愶㑣昱ㄳ㕤㐶愸㐷㈵晤〸つっ户ㄸ㐵㜸〹㍢㑤挰〸㑢㘹㙡㐴愱搴㑡㜷㠴㌹㝦㕣㝢挶搶挳づ㥥㜴昵㍤摤㤷散㝦㘲㔳㙦挵慦ぢ㌲挲㘹愸㜴㐹㍥㝡㝡づ㥥晤慣㘵っ㜶㍡㡡昰敦搸愵㘸㘰㝦㙢㌹㑤㘷愰㔰㙡戹ㅢ扦㘹挶敤ㅤ㍦摢昷㠳挹慢扢捦㥥户㘹㐵搹愳㡡摦㐴㈴晥㤹愸昸ㄸ昴昳っ搰户扦㜵ㄶ㄰搶搹㈸挲㉢搸愹㜸攰㈰㙢㈵㑤攷愰㔰㙡愹㍢挲て㜳慥慡扤㝡昶㥣挲㍦㝣㍣攷搶㘱㐵挵㌷㉢㝥捤㤱ㄱ捥㐳挵㌷㠲敦昸㝦㍥挳㕤㠰㈲㝣㈱㍢ㄵ㘳㑢扡㠸愶㡢㔱㈸㜵㡡㍢挲敤㝢散㝥昱扢挷㝤㍦收搶ㄱ戳㈳扢ㅡ㐷摣慢昸ㅤ㑡㐶戸ㄴ㤵昴㈳㕣挶㜰㤷愳〸㕦挱㑥㐵㔸ぢ㔷搲戴ち㠵㔲ぢ摣ㄱ摡捤㉣㕤昷搱捥晣搱㔷て㝡昵愷㘷扥晥昹㈱挵㉦㘸㌲挲搵愸昸㐶昰愹戴㥡攱搶愰〸慦㘵愷㌱㔰改ㅡ㥡搶愱㔰慡捣ㅤ攱搳慦戲敥摤㈷㜶㐳攱㤶搰摤敢ち㜶㕤昶愶敡㑣㌰摥攱敢㔰昸㐶昰愹戴ㅥ〸敢㝡㘲晦㠰㈲㙢㉣㌸摣㐰搳㡤㈸㤴㥡敢㡥㜰㔱昵〵㕤㍢㝤晡攵挴敢㉥㌹慥搷愸改㡦㕥愷昸搵㔲㐶搸㠰㑡晡ㄱ㌶㌲摣捤㈸挲户戰㔳㈱搶挳慤㌴摤㠶㐲愹ㄹ敥〸㤷晦愳愸㙡挶户㝢㑦戸散攵敤㍢て晥慤搷摥㡡摦㕢㘵㠴㑤愸愴ㅦ攱づ㠶扢ㄳ㐵昸㉥㜶㥡㠸ㄱ敥愶改㡦㈸㤴㥡散㡥㔰㕢戱㜵挰攰攳敤愲〷昷敥㌹昲慡攵㔵㕢搴㍥〴攳ㅤ扥〷㠵㙦〴摦㝡戸ㄷ〸㙢㌳戱昷愱挸ㅡ㡦昵㜰㍦㑤て愰㔰㙡慣㍢挲㤵晢慤㕦昱昸㡡晢㡢敦晡敡戳搲攷㡦㙥㝡㔵敤㑢㌰摥攱㠷㔰昸㐶昰慤㠷㉤㐰㔸てㄳ晢〸ち㡣㌰搴㝡㤴愶挷㔰㈸㌵挲ㅤ愱昱戶㡤㝦晦攸愸晢㈷慥㝥㈸晦改搸戰挵㜹慡ぢ挱㜸㠷ㅦ㐷㤱㝥㠴㈷㠰戰戶ㄲ晢㈴㡡慣㜱ㄸ攱㈹㥡㥥㐶愱搴ㄱ敥〸㤳〶㌶㑣㍥㙢摣㘱㐵㥢づ㝡㙥捤慦攱㤵摦愸慥〴攳ㅤ㝥〶㐵晡ㄱ㥥〵挲㝡㡥搸攷㔱㘴㡤挷戶戴㡤愶敤㈸㤴敡敦㡥㔰㌹㘲挰㥢敦㌷㝥㌷㘱敤戴㘵ㅢ捦㙢㌸戱㐷晢ㄷ攱㍥搶晤㝥㔷㔸ㄷ㕤㠲㙦捣捤㕦挶昱ぢ㠴晦㕡晥ㄵ㠲ㅦ㈱ㄵ㠳㉡㠶㔴昴敢㔷㍥愸㙦㜴㐰㌴㤴㠷戰慤晤扡换〳㘳晢㡡㔹㤵㌵攵戵㑢攴晢㙦户㔱搱㜸慣昹敢㜰㉦搷㌷慡戶愱愶㍣摥搵散㉣愹㡦搶挷扡昸㝤捤㐱〲摤㑡昰敢㈰ㄶ㤷昱昶昷㜷㥢ㄹ慤㙡㠸㡤㕣㕡改戸昷昳戹昱摢愰㜶㕥㙡㙦㔱㕤散㤴㠴㌷㌰愳㤱昸昱扡㔸㘲〷㔸㍡㉥㘷㕥摤㐷捦慦㡤挷㙡㘴㝡扤慡愷㔶㤶㉤㡣搵㤵挴昸搳㌷㔶㉥㔴㍢搳攵晥㐰改㌵愵〶㐴昱㤳愳㍣摦㙢慤ㄸ戳戴㍥㔶㔳ㅥ㉢挷㝣ㄷ挵敡敡ㅢ愷㐷攷㔵挵昶㑡㠲㌸㘳挲戱㙦㤲戹愸戶慣㈱㍥扡戶愶扥慥戶㉡搹㌳戲㝣㜱ㄴ㍦㡡捡㈷搵㤶挷昰㥢㈶㥢㑢㠶捡挸捡㔲㉡愳愷改㠷〵攳挶晢挸㡡昰慣攲晤戰捥昷㐹摥散晡㑣〳㍢戰愸㡡㜱㥢捣㍣愸㠵㘰ㄲ㤷㘱㝡愴〶㝡㌸昱㍣〱搱㠷愶㐶换ㅣㄳ㙢敥晦㉦㌸㌳㜳㑦㤷晤㤸挵昸攱㌸㉥㕡㔳㕥ㄵ慢㑢㝢㤶㐳㜱㐶搶㑢㈸㐲㠷㘳㙦㑥愹㕥㌶㄰㙡愹㙡っ㉤愹㉣慦㥦ㅦ㥥ㅦ慢㍣㜹㍥扦搴攰㑣㐸㑥づ愵つ㉣搶换㌰㔹㍢㔸扣㠲㈲ㄲ挹〸敦㈴㈸ㅣ戱晥收戴㐳昹昸摢昶㥦愴㤹攸㘵挹㑦㘰㥣慦㠸㠷慡㡢㙡敢攲㔹㔹㈶㤶攳愲昱昹昵摣㍣搳㍢ㄹ敦㔵ㄶ慦愱〸ㅤ㠴愲挵㕦扣ㅤ〱捡收て晢づ搵㠵戱㡡㈸㑥愷挸摥慤愲愱㙡攷ㄷ㝡㘱㉣㕥㘶昱愷晣㜸散㉢㑢挳愸㘱攷㙦㕦捤慤㍦戶戴扥㌰㕡ㅦ㙤㔷㡤㤳〲㔸㑢ㄶ㐰扤愴㤷㔳㘳捦づ㘲搳扤㈳㙥ぢㄱ㙣愹㝡愲攴㡡挱㠹㠴ㅤ〷晢㑢㐶㤶㕢愶㈷㠱戹敦てㄲ㘱晦㠶㥥晣攳ㅥ攷ㅣ捡挷挶㙡愶㌷㉥㡡挵〹捦〹愷㤵搲扦㝢㌱搸㤴戲㜹㌳敡㉢慢攲㝤㌰搳戱㜵戵つ㡢晥㥢㜱ㄸ换㝡ㅤ㠵㕥㐲〷㘳㉢㙥㍤㈷挸㤵搱㙥㌱搷㑤㘹㘹㐶づ愳搱㘲ㅤ挸㠲㕢㉢㠲敤挲ㅦ㔹慣扦攳㑦㈴㥤㉦㔴〰㐴㕢㑥㠴㠴㠰㙦㕦つ㠵愶搷挵攴搴㑥㡥㌴愰㜶㠷敡㔹戵㜵ぢ攷搵搶㉥攴昶戴㥢戴攲昳㘳戱㝡㥥㉥挹㜵㑦て挹㘹㈰愵戲戲㤲㑥㝢㜸捥慢ㅣ㠰昸攱㜷㔱㜴ㄸ㔹㔵搵㕤㐷㡣㠷摦㠳㈹ぢ㈷㙥挲㑤愸ㅣ㌸ㄱ㈷㌹扢㑦挵㠹愲敡㘸㜷ㅥ㠱慢づ敢㕥㔴㔹ㄳ慤敡㍥㌵㡡㈳㝣㥦愵㔵昱愵慡ㅢ㠴攰㜹㡢㙤户愸㉢摡ㅦ㜶搵挸㥢㤷ㅦ昹挰攵戳㉥㙦愷扡扡㡥挰㈹㤳㐳ㄱ㍡て㙦敢㐳ㄴ㙡㕦挰㜸㠰㐱㍤㜹戱㍥㐲摢晡㤸挵㈷㈸㜰㤸㄰攱㜱㤴昸捣㘹慡ㅥ昸换㈳㠵昵㌹㡢㝦愱㔰扤㔰㜰㍦戵晥㡤㐲㉦捡㐶㝣慥㝥㔹㠵㍤㘱づ慥挲慦㘱㡤㔸㘹㝣慡㌷㄰㕣㡤ㄶ㘵戳㈸㤴㐵㤱㔴ㄸ㠱㡤〲㠴㕣㐷攰㡣捥攱攸㈶〲晣挲晥㔹㠰㤹〵昸㡤㘳㔰ㄸ㡢ㅢ㥦㐷㠰㑣愷愹晡挲㈷〲㘴挱㘰昱捣戵敡て㤳〸㄰㐲㑢㉦敡愷摦㍣〲昴㠳㌹㈸㠰挵㤸㔶ㅡ㥦ㅡ㠰㝥㈶〱扥㐰㜰愳〰晦㜶ㅤ㠱ㄳ㑥㠳ㄱ㈹㡦戳搸㠳㔳晥ㅣ㌰戳〰㥤攰戶㍡戳搸ぢ㠵㐷㠰㝤㥣愶ㅡ㠲㈰㈲挰扥〴㜵㐱愱㡥㠰㐹〴攸㡡㤶㕥搴晢㕥〱㠶挲ㅣㄴ攰〰挶戴搲昸搴㤱攸㘷ㄲ攰㡤㔴〲扣敥㍡〲攷挳㠶㈱㔲ㅥ㘷㜱㈸愷晣㙡㑡〱㝡挲㙤昵㘲搱ㅢ㠵㐷㠰㍥㑥㔳ㅤ㠳㈰㈲挰攱〴昵㐵愱㐶挰㈴〲昴㐳㑢㉦敡〵慦〰挳㘱づち㌰㠸㌱慤㌴㍥㌵ㄲ晤㑣〲㍣㤹㑡㠰慤慥㈳㜰扡慥㄰㤱昲㌸㡢㘳㌰愸㝡㍣愵〰㈳攰戶㐶戲ㄸ㠵挲㈳㐰愱搳㔴㘳㄰㐴〴ㄸ㐳㔰ㄱち挵㤳㜹㈲挰㔸戴昴愲ㅥ昰ち㔰〴㜳㔰㠰㠹㡣㘹愵昱愹㜱攸㘷ㄲ攰捥㔴〲摣攱㍡〲㘷ㄳ㈷㈲㔲ㅥ㘷㌱㥤㔳扥㍤愵〰㌳攱戶㘶戱㌸づ㠵㐷㠰攳㥤愶㉡㐶㄰ㄱ㘰づ㐱㜳㔱愸挹㌰㠹〰㈷愰愵ㄷ㜵㠳㔷㠰㐹㌰〷〵㠸㌲愶㤵挶愷愶愰㥦㐹㠰搵愹〴戸摡㜵〴㑥㜶㑥㐳愴㍣捥㘲〱愷扣㉡愵〰㔵㜰㕢搵㉣㙡㔰㜸〴㔸攴㌴㔵〹㠲㠸〰愷㄰㔴㠷㐲捤㠰㐹〴㠸愳愵ㄷ㜵愱㔷㠰改㌰〷〵㔸挲㤸㔶ㅡ㥦㥡㠹㝥㈶〱捥㑣㈵挰敦㕤㐷攰㔴散㙣㐴捡攳㉣捥攰㤴㤷愷ㄴ攰㑣戸慤戳㔸㥣㡤挲㈳挰㑡愷愹㡥㐷㄰ㄱ攰ㅣ㠲捥㐵愱收挲㈴〲㥣㠷㤶㕥搴㘲慦〰㜳㘰づち㜰ㄱ㘳㕡㘹㝣敡〴昴㌳〹㔰㤵㑡㠰㠵慥㈳㜰愶昸㈴㐴捡攳㉣慥攲㤴㉢㔳ち戰ㅡ㙥㙢つ㡢戵㈸㍣〲慣㜳㥡㉡㡡㈰㈲挰戵〴㕤㠷㐲㤵挱㈴〲慣㐷㑢㉦敡㈴慦〰昳㘰づち㜰㈳昰ㄱ㉢㡤㑦㤵愳㥦㐹㠰㤹愹〴㤸攱㍡〲㈷戲㜹㜶㍡㡦戳搸挴㈹㤷愴ㄴ攰㑥戸慤扢㔸摣㡤挲㈳挰㥦㥣愶㥡㡦㈰㈲挰㍤〴摤㡢㐲㉤㠰㐹〴搸㡣㤶㕥搴〴慦〰㤵㌰〷〵㜸㤰㌱慤㌴㍥戵㄰晤㑣〲㡣㐸㈵挰㜰搷ㄱ㌸捦㕥㠳㐸㜹㥣挵ㄳ㥣昲戰㤴〲㍣〹户昵ㄴ㡢愷㔱㜸〴㜸挶㘹慡㕡〴ㄱ〱㥥㈵攸㌹ㄴ敡ㄴ㤸㐴㠰攷搱搲㡢ㅡ攸ㄵ㘰ㄱ捣㐱〱㕥㘴㑣㉢㡤㑦搵愱㥦㐹㠰㥥愹〴攸攱㍡〲㤷〱ㅡ㄰㈹㡦戳㜸㡤㔳㍥㈴愵〰㙦挰㙤扤挹攲㉤ㄴㅥ〱晥攱㌴搵㘲〴ㄱ〱摥㈶攸ㅤㄴ㙡㈹㑣㈲挰扢㘸改㐵敤敦ㄵ㘰〹捣㐱〱㍥㘰㑣㉢㡤㑦㌵愲㥦㐹㠰㑥愹〴搸搳㜵〴慥㔲㉣㐳愴㍣捥攲㕦㥣昲敥㈹〵昸〲㙥敢㑢ㄶ㕦愱昰〸昰㡤搳㔴愷㈳㠸〸昰㉤㐱摦愱㔰换㘱ㄲ〱扥㐷㑢㉦㉡挷㉢挰敦㘰づち昰㌳㘳㕡㘹㝣敡っ昴㌳〹昰摢慦㈹扥ち晦敡㍡〲㤷㔱捥㐲愴㍣捥㈲㍢ㄳ㔳晥ㄹ㌰昳㔷攱㌰摣㔶㍢ㄶ㌹㈸㍣〲㐴㥣愶㍡ㅢ㐱昲ㄹ㈸㤷愰昶㈸搴㑡㌴㐵㠰づ㘸改㐵㝤㠵㌱ㄲ㍦㠶㔶挰ㅣㄴ㘰㜷攰㈳㔶ㅡ㥦攲愵ㅢ㤳〰ㅦ愵ㄲ攰㥦慥㈳㜰㤵攷㝣㐴ㄲ〱扡㜰捡ㅦ愴ㄴ愰ㅢ摣搶㝥㉣昶攷散㥡㝦つ㜶㜷㥡敡〲〴捡㈷㥤㍣㠲昲㔱愸㡢搰ㄴ〱づ㐴㑢㉦敡㉤慦〰ㄷ挲ㅣㄴ攰㄰攰㈳㔶ㅡ㥦扡ㄸ晤㑣〲扣㥣㑡㠰扦扡㡥挰㐵愸换㄰㐹〴攸换㈹扦㤸㔲㠰晥㜰㕢〳㔸っ攴散㥡〵ㄸ散㌴搵攵〸㤴㑦㍡㐳〸ㅡ㡡㐲㕤㠹愶〸㜰〴㕡㝡㔱㑦㝢〵戸〲收愰〰挳㠰㡦㔸㘹㝣㙡ㄵ晡㤹〴㜸㌸㤵〰㕢㕣㐷攰ㅡ搹㙡㐴ㄲ〱㡡㌸攵〷㔳ち㌰づ㙥㙢㍣㡢〹㥣㕤戳〰挵㑥㔳慤㐱愰㝣搲㤹㐴搰㘴ㄴ敡ㅡ㌴㐵㠰㈹㘸改㐵摤敤ㄵ㘰㉤捣㐱〱㑡㠰㡦㔸㘹㝣㙡ㅤ晡㤹〴搸㤸㑡㠰つ慥㈳㜰〹㙦㍤㈲㠹〰㜳㌹攵ㅢ㔳ち㜰㈲摣㔶㈹㡢㤳㌸扢㘶〱收㌹㑤㜵㍤〲攵攳㙤㤵ㄱ㔴㡥㐲摤㠰愶〸㄰㐳㑢㉦㙡慤㔷㠰㍦挰ㅣㄴ愰ㄲ昸㠸㤵挶愷㙥㐴㍦㤳〰㤷愶ㄲ攰ㄲ搷ㄱ戸挲戸ㄱ㤱㐴㠰㍡㑥昹愲㤴〲搴挳㙤㌵戰㔸捣搹㌵ぢ戰搴㘹㉡㕥㝡捣㈷㥤㐶㠲㑥㐵愱㙥㐵㔳〴㌸つ㉤扤愸戳扤〲摣〲㜳㔰㠰攵挰㐷慣㌴㍥㜵ㅢ晡㤹〴㌸㌵㤵〰㡤慥㈳㜰〱昴づ㐴ㄲ〱捥攵㤴㤷愴ㄴ攰㝣戸慤ぢ㔸㕣挸搹㌵ぢ㜰戱搳㔴㜷㈲㔰㍥改㕣㐲搰愵㈸搴摤㘸㡡〰㤷愱愵ㄷ㔵攳ㄵ攰㉥㤸㠳〲慣〲㍥㘲愵昱愹㍦愲㥦㐹㠰昲㔴〲㤴戹㡥挰昵搹㝢ㄱ㐹〴戸㡥㔳㡥愶ㄴ攰㝡戸慤㍦戰戸㠱戳㙢ㄶ攰㈶愷愹㌶㈳㔰㍥改㙣㈰㘸㈳ち㜵㍦㥡㈲挰捤㘸改㐵ㅤ攷ㄵ攰㍥㤸㠳〲摣づ㝣挴㑡攳㔳て愰㥦㐹㠰挹愹〴㤸攴㍡〲㤷㡦户㈰㤲〸㜰㉦愷㍣㌱愵〰昷挱㙤摤捦攲〱捥慥㔹㠰㠷㥣愶㝡ㄸ㠱昲㐹㘷ぢ㐱て愳㔰㡦愲㈹〲㍣㠲㤶㕥搴㈸慦〰㡦挰ㅣㄴ攰㜱攰㈳㔶ㅡ㥦㝡っ晤㑣〲っ㑤㈵挰㄰搷ㄱ戸扡晤〴㈲㠹〰捦㜱捡㠳㔲ち戰つ㙥㙢㍢㡢ㄷ㔰㜸〴㜸挹㘹慡慤〸㤴㑦㍡㝦㈵攸㘵ㄴ敡㈹㌴㐵㠰ㅤ㘸改㐵昵昶ち昰㈴捣㐱〱㕥〵㍥㘲愵昱愹愷搱捦㈴㐰㝥㉡〱昲㕣㐷攰攲晢戳㠸㈴〲扣挳㈹ㅦ㤰㔲㠰昷攰戶㥡㔸扣捦搹㌵㙦〱ㅦ㍡㑤昵ㅣ〲攵㤳捥㍦〹晡〸㠵摡㠶愶〸昰㌱㕡㝡㔱㝢㜹〵㜸ㅥ收愰〰㥦〳ㅦ戱搲昸搴㜶昴㌳〹搰㍥㤵〰戹慥挳㥦ㅢ㄰㝡〹㤱摡㜰㑤㌷㤷ㄳ慥㤸㔹ㄹ㕢挲㡢㔰扢㔵㈰ㄱ㜶㜴㐳扣扥㔶慥㤸㜵愸㈸慣㥤㕣㕢㕦㔸ㄹ㕦㔴ㄵ㙤摣戳挲慤捣㥡ㅦ慢挱昵散㍡㕣搶昶搹㙡ㄷ㉤㡡㤵㕢ㄵ㈵戵つ㜵㘵戱昱㠵晦ぢ搷扢挱て慢㑥㉥㜵㘷㉡㉣晦搹㈵㕣㠴㔰搸㑡戰㘴㠴㕥㐶㐰晦㤵㌸㐹挷昵㕣㌵㤷慡つ㘰挷㘶㐵愷㔷搶㔷挵㜲㉢攴㡡戵搴㜳㉡愰㈲㤲〴捡摢㔵㑣㥦㡦㉢㔴㠵ㅤ㉡挶搶㔵㤶㔷㔵搶挴戸㌲㍡㌹搰攲搸挹㐸〸㤸㕡ㅢ慦㘴收㜳㠷㡡改㜵搱㥡昸㈲㕥摢㉣㙢摣㈳愹㈵ㄷ㐱㐳ㄵ愳㉡㙢攲ㄸ㐶搶㈲敢ㅤ㉢㑡收搷㉥㐱ㄲ㝥㐳㜵捤搸攸愲昸晦挴㕡㔱㕣㉤戲挸慡㔱㤹㉡㌳㔳攵㘴收晣愷敢㈷晣ㅤ昶戱㍤㥤〴扤敥搸㑥敢敢㉡攷㌵㔰㌰ㄹ愳㍦捡㙣ㄶ戲づ㌳㐲㍢㔰昳㕦挵昴慣㐲㕦ち〲攷㥡㤴㕣㙥扣ㅡ㥥戸戳㘱㍦挰慤敦㌱㥤昶㍦愰㤸㌰㜶挶昸收攴㥣晦搳㙤〲愱㔷㄰戹搵戹㄰㥤〱摥捤搹㠴㤸ㅦ挱㉤ち㝢㈶戶〴戶晣㥢㘵愴㐲㌰摣㐲㜷㙢慥ㄶ攱㜲㝡晢㡡攲攸扣㔸ㄵ戲〰慡愳昵扢㌹つ愶㘳㈰㡤㍣敥晡㐶搷㔶㔷㐷戹挹㌱ㄹ扥愴㉣㕡ㄵ换愹ㄸ搹㔰㕦㡢㥣㕢慢〲㠵㙣㤷慥㈹扡ㄴ愶攸㔲攷㝡㝤挵㌴㘶〷㐹㥤戱㙡㑦㡥搶㔵搶捦慦慥㉣换㘱㠳ㄹ㍣晦ㄳ摢㉡㜶晥㙣㠸愹ㄷ㝤㉣昱㈷〰㌸㤷攱戱扡晢㈰㘷㠶搲㜱昵㘳㡢捥㔴㘱晣㔳晦㘱昲〸づ㍣昲㠱㘲晤㠴㘸㈱扣㘱㜰㜷㥥㉦攴㔲㉣㉣㕦㉣㠷㐵づ㑥敡㙦〴攰㙤晤っ㈸㉢㝣㘷扦㡡㈲㙤㘶㐱㍢〰㈲挵戵搱昲愲㘸ㄹ㙥㙣㘹攷摥搶㤲㠳㔵换㐳㑤㥤捤㕣㡦搱戸㜸㡤戴愴挵㤵攵戱扡ㅣㅡ㑡㜰摢㑥㌶戳㐴挲捥㍡挴㔵敦慣㡣㔰㈸㌷挷㌴搶㜸ㅤ敢㈰昷ち扡昷戶愰昱㠱昸㥦ㅤ㍢㤴ㄷ搱㐰㉢ぢ愵昵ぢ攸㔸扦㤲搳㙢㘸㤲㡦て昰ㅢ〱扢㔰㠴㕥㠷搳扦㙥㤲搳㉥㤰㥣㘱〱㤴㉤㌷㠴㌰㈱㈴〷挹ㄳ㤲㐹ㄲㄲ㈲戹㥥っ㤰戰㤳晣㤱愳敦㌲〹㤷㘰㉢㡦㤵㐷㥣攳㉢㌳㑤戸㍡㌲㌳戳戱慡挳晥散戹挰戰〸㔶㕤ㄲ㤳搴㄰戵㍦愶㄰㘶愶㘰㉥㜷ㄶ挴㉦攵ㅤㄷ㍢㘱挵戵散㕤昸㈳㑢㈴㘲㘵㔲㠱㠸晡㍢㑡㑤㥣㝤㈳㤱摤㔱㕡㤰ㅣ攷扤㔰愸て搱攴挷㍦慡晡挳㑡㝤㠴ㄶ㍦戰㌲挲扣捦愶戵〷㐸昵㌱㝡昰㈰㘹㠵ㄹ昸ㄳ搴㜸散㐹㙣㡢㌹戰戶扣㉤㝥挶ㅥ㜸㕢扣㙤㑢㙦㡢敡㜳㔸㌴つ㔴昵ち收㙡戶㜲〹晣㤷ㄹ搰㥥㠰づ〴晣ㅢ〰慥攴昰㙥㘸㈵挴攳㥤㈰〶昱㙣㘰㈰摥搷㥥愰㍣㌲㐶㈲摣攴慤摤ㄹ㜴て〶晤〵㑤扦㜸扦挱㈶攲㔹㜲㤳ㄲ㕡ㄹ扥㑦ㄲ挵昵㈴㐲㜵㘲㄰戲㑣ㄲ㙡㉦㔸㕢ㄶ㉡ㄳ摤㐴愸扤㈵㠸搳㔰㑣㐷㌰〸戵て㌰搶扥〴㌲㔵挱〰攸㐲㐰㔷〲㤸扤㈰㐲㜵㐳㉢㈱ㄴ㙦㘸㌱〸戵㍦㌰㄰㡡ㄹっ㍡愸㐷愸〳ㄸ戴㍢㠳㌲摢挰㉦ㄴ㔳っ㥣慤㉣て㤰㔶㙦㘵㑣㑡㄰昱昲ㄹ㤸搹〹㐹攲ㅤ〴㙢换攲㌱㡢〱㉦摣愶挴㈰愸挸㥢愹っ㥡〶㙣㝡㉢㍢ㄸㄸ敢㄰〲㤹收㘰〰ㅣ㑡㐰て〲㤸昹㈰攲昵㐴㉢㈱ㅥ敦搵㌱㠸搷ㅢㄸ㠸㜷㠰㈷愸㐷扣挳ㄸ戴て㠳㌲㔳挱㉦ㅥ搳ㄳㅣ昱づ〷愴搵攲㌱愱㐱挴敢换挰捣㙣㐸ㄲ慦㍦慣㉤㡢挷っ〸扣㜰㑡㤴㐱㔰㤱㌷搳㈰っ摡っ〴挶ㅡ㐴㈰㔳㈴っ㠰挱〴っ㈱㠰㔹ㄳ㈲摥㔰戴ㄲ攲昱㌶㈴㠳㜸㐷〲〳昱㤸㌹愱㠳敥㐵㡢戳㡢ㅥ挵愰㐷㌳㈸戳ㅣ晣攲㡤㠰捤搹㐵戹攵挹攲摦㐵㐷〲㈲㐲ㅤ挳㈰愳搰㑡ㄲ㙡〴慣㉤ぢ挵㑣〹扣㤰㐶挱㈰愸挸㥢改ㄲ㝡捡ㅣ摢晤戰ㅡ〵㡣㌵㥡㐰愶㔲ㄸ〰㠵〴㡣㈱㠰搹ㄵ㈲㔴ㄱ㕡〹愱㜸㌷㤵㐱愸㜱挰㐰㈸㘶㔸攸愰ㅥ愱挶㌳攸〴〶㘵㌶㠴㕦㈸愶㐰㌸㐲愵㍣㤶㌱㐱㐲㠴㉡㘶㄰㘶㑡㈴〹㌵ㄹ搶㤶㠵㘲㐶〵㕥戸㑤㡢㐱㔰㤱㌷搳㉡昴㤴㘱搳㐲㑤〵挶㍡㤶㐰愶㕣ㄸ〰搳〸㈸㈱㠰㔹ㄸ㈲搴㜴戴ㄲ㐲昱愶㌰㠳㔰㌳㠱㠱㔰㔱㑦㔰捦敥㌸㡢㐱㡦㘳㔰㘶㑤昸㠵㘲慡㠴戳㍢捥〶愴㤳㝢〳㔹㡢扦㈹ㄴ戳㉢㐴扤攳ㄹ㤹㘹ㄶ㐹敡捤㠵戵㘵昵㤸㡥㠱ㄷ敥て㘳㄰㔴攴捤㥣っ㠳㌸㈷〲㘳㤵ㄲ挸㝣つ〳攰㈴〲愲〴㌰㠵㐳搴㥢㠷㔶㐲㍤摥敦㘶㔰慦ㅣㄸ愸挷㌴づㅤ搴愳㕥㡣㐱㉢ㄸ昴っ〰晣敡㥤〹㕢ぢ晢㈳戳㌰㐴愸昹っ挲㜴㡣㈴愱ㄶ挰摡戲㔰㑣摢挰ぢ㌷愱㌱㠸ㄶ㡡戹ㅢ㝡捡戰改捤慣ちㄸ慢㥡㐰收㜵ㄸ〰㌵〴搴ㄲ挰㔴てㄱ㙡ㄱ㕡〹愱㜸摢㥥㐱愸㍡㘰㈰ㄴ搳㍤㜴㔰㡦㔰㜱〶攵㝤敥㡡愹ㄹ㝥愱㤸㡦搱㠲㔰捣搶㄰愱ㄶ㌳〸搳㌶㤲㠴㕡ち㙢换㐲㌱扤〳㉦㥣捣㘷㄰㔴攴捤ㅣて㍤㘵搸戴㔰愷〲㘳㥤㐶㈰昳㍦っ㠰㘵〴㥣㑥挰㝡〰㐴愸摦愱㤵㄰㡡㜷ㅦㅡ㠴㍡〳ㄸ〸挵戴㄰ㅤ搴㈳搴敦ㄹ昴㑣〶㘵ち㠷㕦㈸收㙤戴㜰攰㘲㔶㠷〸㜵㌶㠳㌰扤㈳㐹愸㤵戰戶㉣ㄴ搳㐰昰挲つ㜵っ㠲㡡扣㤹ぢ愲愷っ㥢ㄶ敡㕣㘰慣昳〸㘴㥥㠸〱㜰㍥〱ㄷ㄰挰搴ㄱㄱ敡㐲戴㥡㠵㌲ㅦ戸㉥〶〶㐲㌱㝤㐴〷昵〸㜵〹㠳㕥捡愰㑣昵昰ぢ挵晣㡥ㄶ㠴㘲昶㠷〸㜵㌹㠳㌰つ㈴㐹愸㉢㘱㙤㔹㈸愶㡢攰㠵扢昶ㄸ〴ㄵ㜹㌳㘷㐴㑦ㄹ㌶㉤搴㔵挰㔸㔷ㄳ挸㝣ㄲ〳㘰㌵〱㙢〸㘰㡡㠹〸戵ㄶ慤㠴㔰扣ㄷ搴戰㐵慤〳〶㐲㌱捤㐴〷昵〸㜵㉤㠳㕥挷愰㑣〹昱ぢ挵㍣㤰ㄶ㠴㘲㤶㠸〸㜵㍤㠳㌰㕤㈴㐹愸ㅢ㘰㙤㔹㈸愶㤵攰㠵㕢〳ㄹ〴ㄵ㜹扦㡤㔲㑦ㄹ㌶㉤搴㑤挰㔸ㅢ〸㝣挷っ搸㐸挰捤〴扣ぢ㠰〸㜵ぢ㕡〹愱㜸㑢慢㐱愸摢㠰㠱㔰㑣㐷搱愳㝡㠴扡㥤㐱㌷㌱㈸㔳㐷晣㐲㌱㕦㐴㠴ち摦〱㐸慢扦㤹㌲挳㐴挴扢㤳㠱㤹㙡㤲㈴摥摤戰戶㉣ㅥ㔳㔲昰挲㍤㠹っ㠲㡡扣㤹㤷愲㘹挰愶挵晢ㄳ㌰搶㍤〴㌲㘷挵〰戸㤷㠰捤〴㌰㡤㐵挴扢て慤㠴㜸扣㕦搷㈰摥〳挰㐰㍣愶戲攸愰〷换愸昲换晢㐱〶㝤㠸㐱戳㜱摥挱㉦ㅥ㜳㑤ㅣ昱戶〰搲㙡昱㤸㥤㈲攲㍤捣挰㑣㔳㐹ㄲ敦㔱㔸㕢ㄶ㡦改㉣㤸㌳㙥㠶㘴㄰㔴攴捤㥣ㄶ㑤〳㌶㉤摥㥦㠱戱ㅥ㈷㤰昹㉥〶挰ㄳ〴㙣㈵㠰㈹㌰㈲摥㤳㘸㈵挴攳慤挸〶昱㥥〶〶攲㌱つ㐶〷昵㙣㜹㝦㘱搰㘷ㄸ㤴㈹㉢㝥昱㤸愷攲散愲㜹㡣挲愵㍦摥㥥㜳戸㡡㔹㉣㈲搴㜳っ挲㜴㤶㈴愱戶挱摡戲㔰㑣㝢ㄱ愱戶㌳〸㐶㤰㜷ㅥ慣㝡捡ㅣ摡晤㕡晦〲㌰搶㡢〴㌲㉦挶〰㜸㠹㠰扦ㄲ挰㔴ㄹㄱ敡㘵戴㍣㐲ㄹ㍦ㅤ㕦〱〶㐲㌱㕤㐶〷昵〸戵㤳㐱晦挶愰㑣㙤昱ぢ挵㝣ㄶ㐷愸㤴㕦敢㤹敤㈲㐲扤挶㈰㑣㝢㐹ㄲ敡つ㔸㕢ㄶ㡡改㌱㈲搴㥢っ愲㠵㘲㡥㡣㥥戲㐷愸户㠰戱晥㑥攰㔰㌳攰ㅦ〴扣㑤〰㔳㙡㐴愸㜷搰㑡〸挵ㅢ挳つ㕢搴㝢挰㐰㈸愶搵攸㔱㍤㐲㌵㌱攸晢っ捡ㄴㄸ扦㔰捣㝢㜱㠴攲敥㈸㡢㝦㡢㘲㔶㡣〸昵㈱㠳㌰㍤㈶㐹愸㡦㘰㙤㔹㈸愶搱㠸㔰ㅦ㌳〸挶㤱㌷㜳㘹昴㤴㌹戶扢㐵㝤〲㡣昵㈹㠱捣戳㌱〰㍥㈳攰㜳〲㤸㝡㈳㐲晤ぢ慤㠴㔰扣扦摤㈰搴ㄷ挰㐰㈸愶摦攸愰㥥ㅦ㡡㕦㌲攸㔷っ捡㔴ㄹ扦㔰捣㡦㘹㘱㡢㘲昶㡣〸昵つ㠳㥣㠴㔶㤲㔰摦挱摡戲㔰㑣户ㄱ愱扥㘷㄰㉤ㄴ㜳㙥昴㤴㍤㐲晤〰㡣昵㈳㠱攵㘶挰㑦〴晣㑣㐰っ〰ㄱ敡ㄷ戴ㄲ㐲昱㌶㝤㠳㔰扦〱〳愱㤸愶愳㐷昵〸戵㡢㐱㌳㜰敥㕦㌱愵挶㉦ㄴ昳㘸㐴愸㌰㉦て戴晡〰捦捣ㅢㄱて愷㡣㌳ㄴ㔳㜰㤲挴挳㥤戹慤㄰㙦㈹扡㠹㜸㈱〶搱攲㌱㕦㐷搳昰㠸ㄷ〶挶㙡㐷㈰㜳㜹っ㠰ㅣ〲昸㔸㉤挵昴ㅥㄱ㉦㠲㔶㐲㍣㍥㠱挰㈰㕥㝢㘰㈰ㅥ㔳㝣㜴㔰捦㜹改づっ扡ㅢ㠳㌲ㅤ挷㉦ㅥ㜳㜰㥣慤㉣攵〱㥥ㄹ㍡㈲㤴捤㈰㑣搵㐹ㄲ㙡て㔸㕢摥捡㤸搲㈳㐲敤挹㈰㕡㈸收昵攸㈹㝢㠴敡〴㡣搵㤹㐰收晣ㄸ〰㝢ㄱ戰㌷〱㑣〳ㄲ愱昶㐱㉢㈱ㄴㅦ愴㘰㄰慡ぢ㌰㄰㡡愹㐰㍡㘸㘷㕡㥣ㄳ㕣㕤ㄹ戴ㅢ㠳㌲㙤挷㉦搴昵戰㌹㐲愵㍣㙥晤〱㄰ㄱ㙡㝦〶㘱㑡㑦㤲㔰摤㘱㙤㔹㈸愶晥㠸㔰㜹っ愲㠵摡〰慢㥥戲㐷愸㝣㘰慣〳〹㘴㙥㤰〱㜰㄰〱〵〴㌰㕤㐸㠴㍡ㄸ慤㠴㔰㝣ㅥ㠴㐱愸㐳㠱㠱㔰㑣ㄹ搲㐱㍤㐲昵㘰搰㥥っ捡昴ㅥ扦㔰捣改㘹㘱㡢㘲挶㡦〸搵㥢㐱ㅥ㐰㉢㐹愸㍥戰戶㉣ㄴ㔳㠴㐴愸挳ㄹ㐴ぢ挵㍣㈱㍤㘵㡦㔰㝤㠱戱晡ㄱ挸ㅣ㈲〳愰㍦〱〳〸㘰㕡㤱〸㌵㄰㉤㡦㔰挶㉤㙡㌰㌰㄰敡㜱㑦㔰捦㜱㙢〸㠳づ㘵㔰愶〱昹㠵㘲敥㑦ぢ㐲㌱㌳㐸㠴㍡㤲㐱㤸㈲㤴㈴搴搱戰戶㉣ㄴ㔳㠹㐴愸㘱っ愲㠵㘲㍥㤱㐱㠷㘳㠰戱㠶ㄳ挸㕣㈳〳㘰〴〱㈳〹㘰晡㤱〸㌵ち慤㠴㔰㝣㍡㠷㘱㡢㉡〴〶㐲㌱〵㐹〷昵㙣㔱㘳ㄸ戴㠸㐱摦〱挰㉦ㄴ㜳㠴ㅣ愱㔲㝥户㘲〶㤱〸㌵㡥㐱㤸㑡㤴㈴搴〴㔸㕢ㄶ㡡㈹㐷㈲搴㐴〶搱㐲㌱敦㐸㑦ㄹ㌶晤㤵愱ㄸㄸ㙢ㄲ㠱捣㐹㌲〰㈶ㄳ㌰㠵〰愶㈹㠹㔰㔳搱㑡〸挵㠷㡣ㄸ㠴㥡〶っ㠴㘲慡㤲づ敡ㄱ慡㠴㐱愷㌳㈸ㄳㅢ㘴戲㌳搸㐲ㅦ㝥㠲㠶㜸㜱摡㝦捤㌵㜰㍤㕣㐶愸攰㤵昱㤲晡挶㉡㘴㈳戰捡㙢戰㑥㡤㔷㤳㈳㘲挳㤵攱摡㍡㕣摤捡昶㍦㉦㈱搱昷㐵っ㥡摢挹昷㉣ち改㐶て㉦扣㠷㙥晢㌹昸扣㠵㐴㝦㑥扣昹挶㜴昶攱ㄲ㥥㠵㈹㜶㥡㔴㔹㔶㔷ㅢ慦慤愸敦㕥㠲㑣㥢敥㝣戶㐷㐵㐶㐶摦㤱愱㕢㄰搱㌸㈶㠹㘵搷昰搱㠱㡢㜹慦㝢㘴㘱㑤敤㤲ㅡ㤹㑤㈸捥㐷㥣㠸㕥敤摡㜱㤸〸挷攱㜲㈰挴戳㜹㤱㥥㥤慤搹㈸㍢㘴搹扣捡捤挵收㤵㙥愹昰戲戶㔴㜸㘹㥢㑢㈸ㄳ㠲户昶㍡㌳㘳慢㜹慡㑣㤵慢㔸㜶扢㜶慡挰昷㈰㡤挰昵改挴㤳〸挲㘱㝥㤴㠷㌶㠲㜲敢㍡㈵㉢捡捥摣㌰慣㌹㤸㠲㌵ㄷ㐵挴捥㠲㠱ㄳち㥦㠰㜲㡦搱愳㑡㜱㠷扣扥㘷㥥㕢㐱昸㐴搸㜷㠳摤㤳㝥ㄳ㉥㠵慤㍤㙣㜲㕤ㅥ㡦㝣㡣㠷㑦㠲㘵㜷㔸㤲ㅦ攱㘸㘷扢搱慤㈶づ㥢挷㈲㥦㐵㌹攰㉡っ愷慣㠴ㄸ㕢㌰换㍢〷㔶㙥戸㙡㉤㔸㜲㜳㠱〳户㠹〲挲搵慤㔶挳挲㔵㥥扣捡㉣㍤㑥㈵㜰㔸㘵ㄱ戴戹搸戹扡搲㕥㔷㍡戸ㄵ㘵愳挲搵愶慥㐲㌸㑡㑡㠷戵㄰〱慣㉡ㄴㄱ㝢㜷ㄸ㌸慣㐵〹㉣㜲戶㐸搳愲㔲昶ㅥ摡㜹㈸ㄱ㍤㔸挴改㙣㐲㑤㜵㠲㔳㤸㌵挰㤴㘰戶ㄷ慣挲散㝣っㄶ㘴㜶㉥慣㐱㘶㝢敢㜱ㅡㄱち捣昶㐱㥢㡢扤慦慥㜴搱㤵慥㙥㐵敤㡦㡡㌰㕢改㘵㜶ㅡ愷户っ㐵挴㍥〰〰㔴捣捣扡㙢攷攱㐴昴㘵㜱ㄶ扢㌶愱愶昲攱ㄴ㘶㉢㘰㑡㌰㍢〸㔶㘱㜶慡㤱搹㔲㈳戳〲㍤捥㜹〸〵㘶〷愳捤挵收㤵㘰愹ㅣ慡㉢㍤摣㡡敡㡤㡡㌰㕢散㘵㜶〱愷㜷㈱㡡㠸㝤ㄸ〰愸㤸㤹昵搱捥挱㐴っ㘱㜱〵扢㌶愱愶晡挲㈹捣㔶挱㤴㘰搶ㅦ㔶㘱戶挰挸㙣扥㤱ㄹ㉦摢捡㈴搶愰〴戳㠱㘸㜳戱㜹㤹㔶㉡㠳㜵㘵㠸㕢㔱㐷愲㈲捣㉡扣捣慥攱昴搶愱㠸搸㐷〱㈰㐱㑤㕢攳搱摡㌹っ攱攵ㄱ㤳搶㡤散摡㠴愶㍡〶㑥㘱戶〱愶〴戳ㄱ戰ち戳攳㡤捣㡥㌳㌲ㅢ愹挷戹ㄵ愱挰㙣ㄴ摡㕣散搱扡㔲愸㉢㘳摣㡡ㅡ㠷㡡㌰㥢改㘵㜶㍢愷户〹㐵挴ㅥて〰㉡收㜵㌶㐱㍢ぢ㠹ㄸ挳攲ㅥ㜶㙤㐲㑤ㄵ挳㈹捣㌶挳㤴㘰㌶ㄹ㔶㘱㌶挱挸㙣㥣㤱ㄹ㉦㡣捡㈴ㅥ㐴〹㘶㔳搱收㘲ㅦ慢㉢搳㜴㠵㔷㍥戹愸㤹愸〸戳㈲㉦戳㉤㥣摥挳㈸㈲昶㉣〰㈴愸㘹㥤ㅤ愷㥤ㄳㄱ㑢ㅥ愹㘹㙤㘵搷㈶㠶㍥ㅥ㑥㘱昶ㄴ㑣〹㘶㜳㘱ㄵ㘶㐷㝡㤸㠵晦〲㐸捡捦㐷㌵搴㐸㤷㔷㌲㘵㘶捦愲〴摤ㄳ搱收㘲㤷敡捡㐹扡ㄲ㜵㉢慡ㅣㄵ愱㍢搸愵㉢ㄳ㝣ㅥ〱慣㙤㈸㈲㜶っ〰〶つ㙦㐷改晦捣㜸〱戶攴捦㡣ㄷ㘱〹㝥㘶㠴㕦㠲搹昰㐱㘴㔷戸搱㥢㥦て㙡敤〰搴搱㙢㍥㥣㌲㥤㥤㌰㈵昴㕡〰慢攸搵搳愳㔷昳㘷挹愱㐶㘹ㄶ敡㜱㕥㐷㈸㐸㔳㠵㌶ㄷ扢㕡㔷㙡㜴㠵ㄷ㈷戹愸㍡㔴㐴㥡㠳㕤㘹攸戰摥攴昴摥㐲ㄱ戱㜹搹ㄱㄵ昳㌶㕥慦㥤戳㠹攰㍤敦㔶ㄳ扢㌶愱愶ㄶ挳㈹捣㍥㠰㈹挱㙣㈹慣挲慣㡢㤱搹㍥㐶㘶㡤㝡㥣㡦ㄱち捣㑥㐵㥢㡢㝤㥡慥㉣搳ㄵ㕥㑤攴愲捥㐰㐵㤸敤攵㘵昶㈹愷昷ㄹ㡡㠸晤㝢〰㔰㌱㌳㍢㔳㍢㑦㈲㈲捡攲㙢㜶㙤㐲㑤㥤つ愷㌰晢ㄶ愶〴戳㤵戰ち戳㠸㤱㔹㡥㤱ㄹ慦づ捡㈴㝥㐴〹㘶攷愲捤挵㍥㑦㔷捥搷㤵ぢ摣㡡扡ㄸㄵ㘱ㄶ昶㌲晢㤹搳晢〵㐵挴收㠵㍤〹㙡摡㝢㉦搵捥㤳㌱㡣㍣㠷搵捡ち㘹㘶㤷挳㈹捣㐲㌰㈵㤸㕤〹慢㌰晢改㈷搳攷晦て戰摥㠲愹㈴㝦戳攱攵㍣㤹〴㥦慤づ㘶㔷愱捤挵扥㕡㔷㔶敢捡ㅡ户愲搶愱㈲捣扥㐳挸㡤〸㐹㠷㤵换改戵㐷ㄱ戱㜹㈵㉥㈵戳敢戴㤳㔹摡昲晣㔷㙢㑦㜶㙤㐲㔳㕤て愷㌰敢っ㔳㠲搹つ戰ち戳㑦㡣捣㍥㌲㌲扢㔱㡦戳㉦㐲㠱搹㑤㘸㜳戱㌷攸捡㐶㕤攱〵㌶㉥敡㌶㔴㠴搹㠷㕥㘶㕤㌹扤㙥㈸㈲昶敤〰愴㘴戶㐹㍢ㅢ㄰㑢㥥㍢㙢ㅤ挸慥㑤っ㝤㈷㥣挲慣〰愶〴戳扢㘱ㄵ㘶㙦㜸㤹昱㠸㉢摦㐶㕦㌳㌲晢愳ㅥ愷〷㐲㠱搹㥦搰收㘲昳㘲㤸㔴敥搵ㄵ㕥晤攲愲ㅥ㐰㐵㤸晤捤换慣ㄷ愷搷ㅢ㐵挴㝥㄰〰㘱挶攳愳挵㈳慣挵㐳慡挵愳愸晤㤰㜶㌶㈱㔶昳㘳㙦慤㠱攴昲㌰㥣挲㙣㄰㕢ㅣ㡣敦㐷㘱ㄵ㘶捦ㄹ㤹㍤㘳㘴昶㤸ㅥ攷〸㠴〲戳㍦愳捤挵㝥㕣㔷㥥搰㤵慤㙥㐵㍤㡤㡡㌰㝢摡换散㈸〴戰㡥㐶ㄱ戱㜹搱〹㈴晣愴㉣ㄲ戵㥦搱捥戳㠸㌸㥢挵㘸㜶㙤㐲㑤㍤〷愷㌰ㅢ〳㔳㠲搹㌶㔸㠵搹㐳㕥㘶㠹㕦㄰てㄸ㤹㙤㐷㈷㤹挴㜸㠴〲戳ㄷ搰收㘲昳搲㤲㔴㕥搲㤵扦扡ㄵ昵ち㉡挲散㍥㉦戳㠹㥣㕥㌱㡡㠸捤慢㐴ㄲ搴㜴〴昹㥢㜶㥥㡦昰昲㠴㕦慢㠴㕤㥢搰㔴慦挱㈹捣㘶挰㤴㘰昶〶慣挲散㌶㈳戳㕢㡣捣摥搴攳捣㐶㈸㌰㝢ぢ㙤㉥㌶慦〵㐹攵ㅦ扡昲戶㕢㔱敦愱㈲捣㌶㝡㤹捤攱昴收愲㠸搸㑤〰愴㘴昶扥㜶昲晥㙦㜹戲戰㔵挶慥㑤㘸慡て攱ㄴ㘶㌱㤸ㄲ捣㍥㠲㔵㤸慤昵㌲㑢散㘷慢㡤捣㍥搶攳㔴㈲ㄴ㤸㝤㠲㌶ㄷ晢㔳㕤昹㑣㔷㍥㜷㉢敡ぢ㔴㠴搹㔵㕥㘶ぢ㌹扤㉡ㄴㄱ晢㑢〰㠴㔹昲㉥收㙣㡤㕦㘹㈷㙦散㤶㈷ㅡ㕢㜱㜶㙤㐲㔳㝤〳愷㌰㙢㠰㈹挱散㍢㔸㠵搹昹㕥㘶㠹慤昱㕣㈳戳敦昵㌸㡤〸〵㘶㍦愰捤挵晥㔱㔷㝥搲㤵㥦摤㡡晡つㄵ㘱戶搲换散㌴㑥㙦ㄹ㡡㠸捤㡦㠱㤴敢㡣ㅥ㜱慥挷㌰搶昵㉣捥㘲搷㈶搴㤴㕣ㄴ愱㘹〵㑣㘴挶㌱昹ㅦ㌱㌸捣㑥㌵㌲㕢㙡㘴ㄶ搲攳㥣㠷㔰㘰挶换㈰㕣㙣㕥ち㤱ち慦㝢㐸挵㜲㉢慡㍤㉡挲㙣戱㤷搹〵㥣摥㠵㈸㈲㜶〷〰〸㤶㥦收扥㥦敢昶㙥摡㐹㉡搶㐶ㄶ扣㤷摡扡㤲㕣㙣㌸㘵㥤慤㘲ぢ㘶㜹昳㉡㠶慣戳〵㐶㘶昳㡤捣昶搴攳慣㐱㈸㌰攳㜵ぢ㉥㜶㘷㕤攱㠵ち戱散敤㔶ㄴ慦㐱〸戳ち㉦戳㙢㄰挰㕡㠷㈲㘲㜷〵㠰㘰ㅦ㈹攷ㅣ㐴㌷敤攴㍤搶昲攴㘸敢㐶㜶㤵㜵戶㍦㥣挲㙣〳㑣〹㘶摤㘱ㄵ㘶挷㝢㤹㈵昶戳攳㡣捣㜸昱〱慦っ敢㔶㠴〲㌳㕥㘸攰㘲ㅦ愸㉢扣戲㈰㤶〲户愲㜸搱㐰㤸捤昴㌲扢㥤搳摢㠴㈲㘲昷〰㠰㘰摦㐷㤹戳㥦昱㝡㠲㌸敦㈵㘲㌳㡢㝢搸㔵㤸昵㠶㐷㤸㙤㠶㈹挱慣て慣挲㙣㠲㤷㔹㘲㍦ㅢ㘷㘴挶慢〵㌲捥㠳〸〵㘶㝤搹挰㘲昳敡㠰㔴㜸㈹㐰㉡〳摣㡡攲㔹㝥㘱㔶攴㘵戶㠵搳㝢ㄸ㐵挴ㅥ〲〰挱挶㜵挶ぢ〰攲攴㕤搱昲愴㙣㙢㉢扢ち㌳㌹戱㑦晢㔳㌰㈵㤸ㅤつ扣㌰㍢搲挸㙣愸㤱ㄹ㑦敦换㌸捦㈲ㄴ㤸ㅤ挳〶ㄶ㥢愷昳愵㌲㐲㔷㜸晥㥥㡢攲㘹㜹㘱㌶搸换散㜹㑥㙦ㅢ㡡㠸㍤〶〰㠲㡤捣㜸挶㕥㥣㑦㄰戱㤵挵づ㜶ㄵ㘶㜲㈶㥥愶㥤㌰㈵㤸昱㑣扣㌰敢㘹㘴㜶愸㤱搹㐴㍤捥敢〸〵㘶挵ㅣㄴ㡢㍤㐹㔷㈶敢ち㑦戸㜳㔱㍣㡦㉥捣づ昶㌲㝢㤳搳㝢ぢ㐵挴㉥〱㠰㘰㈳㌳㥥㘲ㄷ㈷敦㘳㤶㈷㠳㕢㑤散㑡㘶昶っ敤晣㐰愶ㄳ㥡㡤昶㔱扥㌳扡收扢ㄸ㝢昹㥦㉡㍤〶㑦㠹收搵㘲㍣晢㍤搶攸摣昴㤴㥤㜹攴㝦ㄶ㡢攷㡣㜹捦㈳摦愱㉥㘰晤㝦㠸挳昵搵㝣㕥㥥ㄱて挰摢晡㈷〸㜷㥣〳扡昸㡢㝢愶㤲㤶㉦㠶扢捤ㄱ捥摦ㅣ昷慦㍤愲攳㕣摤攳〴㤵㜷昹挸搰㍢换搷㝦㜹摢㔱〵搷摥戵换晤扢摣改昱搲昰戵㙢戸摣㍡㕣昱㙣㜱〱慣搶扢㉣摥㘳㈱ㅢ㔵㘷搰㝡〳㜷㘵〵㥥捦摡挹㜵昸㥦捦㙡挷㄰〹㉦㘴㙦挸捡㔲㤵㘸㜰㠵愹㍤搰㠳㉡〹戱㝦㤳搸㐲㤸摢㐶慣㑡昷㘸㌵戱㌸㝡㤸㠸㜵㜰攷ㅦ㈰搶摥㜵昸㥦扢㙡㌷㈰ㄲ㕥ㄹ搶户づ戱㐶㌴㠴㔸挴㑢散㝢ㄲ㍢つ慥戶ㄱ㕢愶㝢戴㥡搸㔹攸㘱㈲ㄶ㑡㐵㉣摢㜵昸㥦愷㙡慦㐰㈴扣㜰㥢愱㐳散㍣㌴㠴㔸愶㤷搸㉥ㄲ扢〰慥戶ㄱ扢㔰昷㘸㌵戱㉢搰挳㐴散搷ㅦ㔳㙣㡡扦戸づ晦㜳㔲敤㔵㠸㠴ㄷ晥捦㌴散㍡ㅤ戲搴ㅡ㌴㠴搸㑦攸㤱搸ㄴ摢挱搹昱ㅡ戸摡㐶㙣㥤敥搱㙡㘲㌷愲㠷㠹搸户愹㠸㝤攳㍡晣捦㍦戵㌷㈰ㄲ㕥戸㉤搰㈱㜶㉢ㅡ㐲散㉢㉦戱㡥㈴㜶㍢㕣㙤㈳戶㐹昷㘸㌵戱㝢搰挳㐴散昳㔴挴㍥㜳ㅤ晥攷㥡摡㥢ㄱ〹㉦㈴愳㌸挴ㅥ㐴㐳㠸㝤攲㈵戶㌷㠹㙤㠱慢㙤挴ㅥ搶㍤㕡㑤㙣㉢㝡㤸㠸㝤㤰㡡搸晢慥挳晦扣㔲晢㈹㐴挲ぢ捦㈰㜳㠸㍤㡢㠶㄰㝢捦㑢散〰ㄲ㝢ㅥ慥戶ㄱ摢愶㝢愴㈳㜶挶㤴㍤㐶㘲〲ㄹ敦㍣搳㝤愴摡㠱ㅥ㈶㘲㝦㑦㐵散㉤搷攱㝦づ愹扤ㄳ㤱昰㐲搲㡢㐳散㜵㌴㠴搸ㅢ㕥㘲㠷㤰搸㥢㜰戵㡤搸㕢扡㐷㍡㘲挸㕦㘸晥ㅣ㙢㐲てㄳ戱㥤愹㠸扤攲㍡晣捦ㄷ戵㍦㐰㈴扣㌲慣挳ㅣ㘲ㅦ愳㈱挴㕥昶ㄲ㍢㥣挴㍥㠵慢㙤挴㍥搳㍤㕡㑤散㙢昴㌰ㄱ摢㥥㡡搸㌶搷攱㝦㙥愸晤㉤㈲攱㠵㍢ㅡㅤ㘲㍦愲㈱挴㥥昳ㄲㅢ㐲㘲㍦挳搵㌶㘲扦攸ㅥ慤㈶㤶㠵〱㑣挴㥥㑡㐵散㐹搷攱㝦ㅥ愸ㅤ㐲㈴㈱㌶捣㈱㘶愱㉤挴㥥昰ㄲㅢ㑥㘲戹㜰攱搵㠶慦㔴敤㜵㡦㔶ㄳ摢ㄳ㍤ち愸戳敦㉢搵㈳愹㠸㍤散㍡晣捦昹戴㍢㈳㤲㄰ㅢ攳㄰摢ㄷ㙤㈱昶㤰㤷搸㔸ㄲ敢ちㄷ㕥㙤㈰搶㑤昷㘸㌵戱〳搱愳挰㐰㙣㜳㉡㘲昷扡づ晦昳㍢敤〲㐴ㄲ㘲㤳ㅣ㘲㍤搰ㄶ㘲㝦昲ㄲ㥢㐲㘲扤攰挲慢つ挴㝡敢ㅥ改㠹扤攳ㅥ㍣ㅥㅣ慥㜸㉡户挰㐰散㡥㔴挴㌶戹づ晦㜳㌹敤㐱㠸㈴挴㘶㌸挴㡥㐰㕢㠸摤收㈵㌶㡢挴㡥㠲ぢ慦㌶㄰㍢㕡昷㐸㐵㙣㠰㉣㕢㠷㥦搶改捥戱敦㥥㝡攵㜰㌵ㅡ㍤ちっ挴㌶愴㈲㜶㤳敢昰㍦㙦搳ㅥ㠳㐸㐲散〴㠷搸㜸戴㠵搸つ㕥㘲愵㈴㌶ㄱ㉥扣摡㐰慣㔸昷㐸㐵っ搱戰㜸づ昷㈵攸㔱〰㤳㝦ㅦ扢㌶ㄵ戱㜵慥挳晦ㅣ㑤㝢〶㈲〹戱㤸㐳㙣㌶摡㐲㙣慤㤷搸挹㈴㌶〷㉥扣摡㐰㙣慥敥搱㙡㘲㘵攸㔱㘰㈰戶㉡ㄵ戱㉢㕤㠷晦昹㤸㜶っ㤱㠴㔸戵㐳慣ㄲ㙤㈱㜶戹㤷㔸㉤㠹㉤㠴ぢ慦㌶㄰慢搲㍤㔲ㄱぢ㙣㡡㜱昴㈸㌰㄰扢㈸ㄵ戱ぢ㕤㠷晦戹㤷㜶〳㈲〹戱〶㠷㔸㈳摡㐲散㝣㉦戱㈵㈴㜶ㅡ㕣㜸戵㠱搸㌲摤㈳ㄵ㌱㐴挳攲搹ㄴ捦㐲㡦〲㤸晣㥢攲㡡㔴挴捥㜶ㅤ晥攷㔹摡㉢㄰㐹㠸㥤敥㄰㍢て㙤㈱㜶愶㤷搸㜲ㄲ扢〰㉥扣摡㐰散㐲摤愳搵挴㜸ㄲ户挰㐰散昴㔴挴㤶戹づ晦㜳㉡敤㔵㠸㈴挴㔶㌸挴搶愰㉤挴㑥昵ㄲ㍢㠷挴慥㠱ぢ慦㌶㄰㕢愷㝢戴㥡搸㡤攸㔱㘰㈰搶㤰㡡㔸扤敢昰㍦㝦搲摥㠰㐸㐲散㈲㠷搸慤㘸ぢ戱㍡㉦戱㑢㐸散㜶戸昰㙡〳戱㑤扡㐷㉡㘲㠱㝤散ㅥ昴㈸㌰㄰慢㑥㐵慣捡㜵昸㥦㉢㘹㙦㐶㈴㈱戶捡㈱昶㈰摡㐲㙣㠱㤷搸搵㈴戶〵㉥扣摡㐰散㘱摤㈳ㄵ㌱㐴挳攲搹挷戶愲㐷〱㑣晥㝤㉣㤶㡡㔸戹敢昰㍦㉦搲㝥ち㤱㠴搸戵づ戱㘷搱ㄶ㘲昳扣挴搶㤳搸昳㜰攱搵〶㘲摢㜴㡦㔶ㄳ摢㠱ㅥ〵〶㘲㈷愴㈲㌶搷㜵昸㥦〳㘹敦㐴㈴㈱戶挱㈱昶㍡摡㐲散㜸㉦戱㥢㐹散㑤戸昰㙡〳戱户㜴㡦㔶ㄳ㙢㐲㡦〲〳戱ㄹ愹㠸㑤㜷ㅤ㠱攷㍢㝥㠰㐸㉤㍤摦搱昳摦㈴㜶挴愰愱ち愶搷收㔶㌸㘶㥥慥㐵㥡㜵㘵㔵㤵㘴㈸户挷攳搸敡昰ㅦㄵㄶ攳愹㠳㜸〸ㅢ晥攳㜱㌷戱ㄶ㑦㈳攴搳慤昴〳扦㉣㘹戱㜳戸㘲㑡ㅤ㥥〰搶慥㘲㝣ㅣ㑦㡢㉣捦挱㝦戴㔶㕦㡦晦慣晣㝦攱㔹㙤挸ㄹ攷扤戸㔸㥣愷戴ㄹ搳戵㤹㠷㥤收㌱㝡捤㝡攸晦㝦㌰㤳㑦㜱晢捦ㅥㅣㄹ扥〳㥢㤸扥㌷慣摣昳㕣挲㙣㌵つ慢搸挹挲㌹㈳㘳㤷捣㌹㈳ㄳ晦㐳〵昰攱扢㔱昰㍦㄰㤳敢ㄷ㈸㈲搶ㅦ㘱㤱戴㝤㈹㌲㐲㍣㈳敥㈷挷〴㝡摥晡㤸攱晢㕦〴㜳㜳挹㔸㉦㡡㈷愴戹ㄵ㠵敦㐹㌹戵㘲攳搴㌶㜳㙡昷〵愶㜶㝦昲搴ㄴ捦㘹㜳㝡㝡㔱摦扡〳㕡ㅣ㌰㕢ㄵㄹ㠳㙦㘱ㄴ〶㙦收晣㠸㉦㌰捦㈹㈷〵收㠹㕡㘱昲ㄸ㤰㘶㤱㐷ㄸ〷㝢㍣㌸搸㔶摦㘰㍣捦㥢㌴㔸〸〰ㄹ散愹㤴㠳ㅤ㘹ㅣ散㉦挱挱㥥昵つ搶づ敤愴挱㍡挰挰挱㉣㌲换㔶〳㡤㠱户㌳㑡戲㘴㉦搲挴扢㍢㥣捤㐴㜵㐴㍢㈹㜰㘷ㄸ㈴戰戳㉥晡ㄸ〳敦〸〶摥改ぢ扣户㍦昰㝥㙥攰昰慢愸㈴㥥㥡㤳扣挵ㅦ㙡ㅣ敤㜵㜴〸扦㠱㈲㜹㡢㝦ㄳㄶ㉦㤵〳搰㑥愲㔲〰㠳㐷愳㝣㘳昰户ㄹ㈵㔹愳㜷㝤㠱て昱〷㍥㉣㌹㜰㌷㘳攰て㠲㠱晦改ぢ㝣戸㍦昰㈰ㅤ搸ㄱ㝦㉦㘳攰㑦㠳㠱㍦昷〵ㅥ攲て㍣㉣㌹戰㙤っ晣㘵㌰昰搷扥挰挳晤㠱挷㈴〷㡥ㄸ〳㝦ㅦっ晣愳㉦昰㔸㝦攰㐹㙥攰昰捦愸㤸㜷摤㙣攳㘰扦㌲㌲户㤶收攳挴㉥㥡㍣ㅢ晤ㄴ戴㤳戶㤴ㄹ㌰挸慥慢昰搰㍦昳㘰扦晤㘰㍡ㄸ㘷〱敦ㅢ㉣㐴㤳㘷戰㔹晥挱㑥㜰〷㜳㜷摤ㅦ㡣㠱㉤㐶㐹摥㉣㜳㝤㠱㑢晤㠱㘳㍡戰戳昵㝣㘵っ摣㌱ㄸ㜸㜷㕦攰㤳晤㠱慢㜵㘰捡㤳慤㍥㌳〶敥捣㈸挹扡敦敤ぢ㕣敢て摣愰〳㍢㌳晥搰ㄸ戸㉢愳㈴㑢戱㥦㉦昰ㄲ㝦攰搳摤挰攱〳㠰㌴慦搰㜷㡣㠳攵〱ㅦ捥㐷㤱㝣慣㌹搰㌷攰㜲晦㠰㉢㌴㤳挷㔰挹㔶㙦ㄸ㠳ㅦ挲㈸挹㑣㝡昸〲㥦攳て㝣㤱づ散㘸晦㡡㌱昰㘱㡣㤲慣晤攱扥挰㤷昸〳慦搲㠱㥤ㄹ扦㘰っ㍣㈰㌸攳㐱扥挰㔷晢〳㕦㥢ㅣ昸ㄹ㘳攰㈳㠲㠱㡦昲〵㕥敦て扣㐱〷㜶戶㤶㈷㡣㠱㠷〷〳㡦昴〵扥搹ㄷ㌸㜴ㄷっ慤晥扥挷っ㠴㍤昱捤㤸晦㙤㌷ㅥㅦ㍤ちて㈱敥㔵㠵敦㙤慤㜸收昳㘸㑣㐴昱㡢ㅡ㘳㔸㠵㙣戹㠷㈹戵ㄹ㔶㑥挳ㅡ㐳敢晤ㅡ㔳攴挵昰ㅢ㤰㘰挶搲晡㠸挶㡣昳㘲昸挵㐵㌰攳㘹攵㜷ㄶㄹ㙢㠲ㄷ昳ㄷ㡤㤹㐸㉢扦㙡〸愶搸㡢搹慥㌱㤳㘸㝤㔱㘳㈶㝢㌱㍢㌴㘶ち慤㍢㌵㘶慡ㄷ挳捦㙥㤹捦戱戴昲㈳㕢挶㥡收挵扣慤㌱㈵戴昲搳㔷㌰搳扤㤸て㌴㘶〶慤晦搴㤸㤹㕥っ㍦ㄸ㘵慣㔹戴㝥慥㌱挷㜹㌱晣㡣ㄳ捣㙣㕡扦搶㤸攳扤㤸敦㌵㘶づ慤晣愴㤲昹捣昵㘲㝥搵㤸ㄳ㘸摤愵㌱㈷㝡㌱晣㜰㤰戱㑡㘹攵攷㠲挴㌹挹㡢攱㜱㕥㌰㔱㕡㜹㠸ㄷ捣㍣㉦㠶㠷㙣挱㤴搱捡愳戵㘰捡扤ㄸㅥ㝤〵ㄳ愳㤵〷㕥挱㔴㜸㌱㍣㤰ち收㘴㕡㜹っㄵ捣㝣㉦㠶挷㍦挱㔴搲捡挳㥥㘰ㄶ㜸㌱㍣㡣〹㘶㈱慤㍣㠲〹愶捡㡢攱ㄱ㐹㌰搵戴昲㘰㈴㤸ㅡ㉦㠶〷ㄷ挱搴搲捡攳㡡㘰ㄶ㜹㌱㍣㑥〸收ㄴ㕡㜹㠸㄰㑣㥤ㄷ挳㕤㕥㌰㜱㕡戹户ぢ愶摥㡢㤱㕤㡦㝢㕤〳慣㝡戱戹ぢ捡㐹㠰挵愸㈰昱㐱㜶扥〰㡡㍢愱愰㤶㍡㈸搹晤〲㈸敥㠶㠲㍡搵㐱挹づㄸ㐰㜱㐷ㄴ搴㌲〷㈵扢㘰〰挵㕤㔱㔰扦㜳㔰戲ㄳ〶㔰摣ㄹ〵㜵㠶㠳㤲摤㌰㠰攲敥㈸愸㌳ㅤ㤴散㠸㐴㥤㠵戶㕥㙣敥㤰㠲㍡摢㐱挹慥㐸㔴㤲㕥摣㈵〵戵搲㐱捤挰ㅦ搱㍡〹挵㥤㔲㔰攷㍡㈸搹ㅤ〳戱戸㕢ち敡㝣〷㈵㍢㘴〰挵ㅤ㔳㔰ㄷ㍡㈸搹㈵〳㈸敥㥡㠲扡搸㐱挹㑥㐹搴㈵㘸敢挵收捥㈹愸㑢ㅤ㤴散㤶㐴㈵㈹挱摤㔳㔰㤷㍢㈸搹㌱㠹㑡攲挸ㅤ㔴㔰㔷㍡愸㌲晣〹㉡挱㕤㔴㔰㔷㌹㈸搹㌹〳㈳㜲㈷ㄵ搴㙡〷㈵扢㘷㘰㐴敥愶㠲㕡敢愰㘴〷つ愰戸愳ち㙡㥤㠳㤲㕤㌴㠰攲慥㉡愸敢ㅣ㤴散愴㠱㜹㜱㘷ㄵ搴昵づ㑡㜶搳㐰㉣敥慥㠲扡挱㐱挹㡥ㅡ㐰㜱㠷ㄵ搴㑤づ㑡㜶搵〰㡡扢慣愰㌶ち捡搶㤲㉢敥㥦㜲㜶㙥㌶㍥昴㤹㤱㌴ち㝤㜳昰㌸㙤敥㤲攲㌸捥攷攰㕥㈸㡥㔹㍥〷㜷㍣㜱捣昴㌹戸慦㠹㘳㠶捦挱摤㑢ㅣ搳㝤づ敥㔱攲㈸㐹㜶搸㝡㠳㔲摣㥢〴㌱㉤ㄹ愱戸〳㠹攳㔸㥦㠳晢㡣㌸愶晡ㅣ摣㑤挴㌱挵攷攰㥥㈱㡥挹㍥〷㜷〶㜱㑣㑡㜶搸㝡慦㔰摣ㄱ〴㔱㥣㡣㔰摣昶挵㌱搱攷攰收㉥㡥〹㍥〷户㜰㜱㡣昷㌹戸㔱㡢㘳㥣捦挱敤㔸ㅣ㘳㝤づ㙥扡攲㈸昲㌹戸戵㡡㘳㡣捦挱つ㔴ㅣ㠵㍥〷户㐹㜱㡣昶㌹戸ㄹ㡡㘳㤴捦挱㉤㑦ㅣ㈳㤳ㅤ戹晦て㐶〳搶扥</t>
  </si>
  <si>
    <t>㜸〱捤㝤〷㜸ㅣ搵昵扤㥥捡㕡戳戶搱㠲㙤㥡㡤ㅢ㔶㈸㌶㘶㝢〱㡣戱㈵㌷摣挰戲㈱㔴戱㘵搶ㄶ㔶㌱㤲摣㈰㠰㈹㈶愱ㄸ〸㈵昴㙡㝡〷摢愱㐳挰戴㔰㐲〸㄰〸㠴㔰㠴改〴〲㈱㜴晣㍦攷捤㝢愳搹搹㔹挹づ昹㝦摦㙦戴㝢㌵敦摥㜳敦扢㜳收捤散捥捣摤㤹㌲㔱㔶㔶戶ㄱㄳ晦㜳慡攴捣㤰㠶攵ㅤ㥤㘶换搸扡戶收㘶㌳摢搹搴搶摡㌱㜶㐲㝢㝢㝡昹㡣愶㡥捥ち〰㝣㡤㑤戰㜷㔴㌵㜶㌴ㅤ㙤㔶㌷㉥㌱摢㍢〰慡㉡㉢慢慥㌶捡㘱摦㑥扤〳扡㘱搰换愸愴〰慡捣昰㔱昴愱愸愶㌰㈸晣ㄴ㝤㈹晡㔱昴愷搸㠲愲㠶㈲㐰戱㈵挵㔶ㄴ〳㈸〶㔲っ愲搸㥡㘲ㅢ㡡㙤㈹搸扦戱㍤挵㘰㠸㝥㐳㈰收搶㑤㥣㥤㌹ㄲ㑢搳搰搹搶㙥㡥ㄹ㝥㠰㤵昳戸㔰㘸㙣㘸㙣㌴ㄶち㡦つ㡥ㄹ㕥户戸戹㜳㜱扢㌹慥搵㕣摣搹㥥㙥ㅥ㌳㝣扦挵㤹收愶散㜴㜳昹摣戶㠵㘶敢㌸㌳ㄳ㡣㘴搲搱㘴㈸ㅡ㡢攵㔳愹㘴扦ㅤ㄰㜹㔶摤挴晤摡捤㝣挷晦㉡收㔰挶㥣㕤㌷㜱散㉣戳昳㝦ㄵ㜳ㄸ㘲㈲㘴㝤㕢㑢扡愹昵㝦ㄴ戴㡡敢㌴㔶㙦㘶㥢戸昲㑤戳扤愹㜵晥㔸愴㕤㐰㌴㕡㠹戱ㄳ㍡㍡ㄶ户㉣攲㌸慡㌳㥢㥢攷㤸㜹戹搲㕢敡㍢㍡昷㑢户户㜴昴㙢㈱㝦㘶扢搹㥡㌵㍢戶㘸㤹戴㉣㙢㌶㉢㘰㐷㜵换〱改昶㔹改ㄶ戳㤲㌳㌵㉤搶㍡㥣㤶㌳㕢㍢㥢㍡㤷昷㙦㤹搷㘱捥㐹户捥㌷〹愹㙡㤹戲戸㈹㈷㉡㉢昱㉡慢搸挹㉢㌳戹愲㤰㑦㑢摤㠲㜴㝢愷㙣㜱ㄵ㠶扣戰㡥攱㈲㤷愲㈰㉦づ愹攱㉥㉦慥戳㠶愶㤶改㘶㝢慢搹捣㑥戸㈶㐷扢㐰㤲㈰㙢㍤搸㑣改挵攱㕡ㄲ㝤搵挶挷㘵㘱㉦扥攱㄰㐳㘶戵戵户㘰㐰捥㌴搳慤攳㠲㘳㈳戱㌱つ㥤戹㝡㜳〹收㠳ㄱ㘳〴㄰挶㐸㘲㜷㠴愸㤸ㄹ〹ㅢ愳愸慡㠵㄰㤵慦㘱昳㜶〶攵㈶㔶摥㤸㉥㙦捣㤴㌷㘶换ㅢ㜳攵㡤㘶㜹㘳扥扣㜱㝥㜹攳㠲昲挶愶昲挶㈳换ㅢㄷ〲愳愷敡㍥㝤捡搵戴愰敤搱㔵㝦㝢晢㥤㘹愷敥昱昹挲收昳捥ㅤ㈶戸㐵换ㅤ挲㑥㤸改㌹挹㥤㠱㌰㜶㠱昰敤㑡愷㍡㈴㌹㥡慡㌱㄰㐲扣㠸㈴㤹攸ㅦ晦昱昸户ㅤ搷摤㔸扦㝡摣㙤戱㘴攰攸㤱㠲扢ぢ搹挳㔸捣㡣㈸愴㈱ㄸっ㠶挳づ㈶㠲挱㤰戱㍢㘳〶㈱㝣㈱㝡㑥㡦〴㡤㌰㔵ㄱ〸㈱㥥㔵摤摣晦挲㈹摢敤搴敦昰㐹ㄷ㠴㙥㑤㥤搲晦戸戱㠲㍢㈴搹㑤っ㌳㍤㉦㐸㥣攱ㄲ㄰扥㈴㥤㈶㘱㐱㔲㔴敤〱㈱挴攳慡㠷て㉢ㅦ散㙦敥㜵搲㡣慢慦づ慤㑡ㅤ昷攰㐵㠲㝢㍢搹挳㕥㤸ㄹ㕣戸㈰㔱挷㐲挴㡣㜱㡣戶㌷㠴㙦㍣㝤昶㡤㐴㡤㝤愸㥡〰㈱挴㐳慡㠳晣㐳㑤㌵㈷ㅥ㕢㔶㜷晤愱挷㍣㕦㜶敡搸ㅡ挱㡤㑡㜶㔰㠷㤹ㅤ收戵㌶攵㌱㘶挶捣㙣㙡ㅤㄷ〱㔱挱攰㤸㤹改㘵攳㘲㌱捥ㅡ昵㡣㌷〹挲㌷㤹㕥㔳㈲㌱㘳ち㔵㔳㈱㠴戸㕢㜵㜱敥㌹ㄷ摦㝥搸昰挷㘶慥㍡搰㜸㜳捥㑥㌷散㈵戸㥦㤶㕤散㡢㤹㑤㔸ㄹ搳ㄹ㜳〶㠴㙦㈶㍤㘷㘰㘵捣愲㙡㌶㠴㄰㜷愸㙥收て晢捤㜵挳㜶㤹㌰㜳攵㜷㑦摤㌸晢挹㔱㠷ぢ㝥ㄲ挸㙥昶挷捣摥㠵㔴〵㠳㠹㘴㍣ㅡち㠷㔲搱㘰㉡ㄹ㡢〷㐳㈹〷㜹㐱散㤹㐳攱㘸㉣ㅥ〹㠶挲㠹㘰㈴㤱㌲收戰挳〶〸摦㕣㠶㥤ㅣ㑥ㅡ昳愸㍡〰㐲㠸ㅢ㔵づ㤷摤㜸挷晢㈷愴㔶㑦㕤㜳㑡晢攳〷㍤昷挳㔰搱㤷㘰扣㝤扦㠴攸㠵捤㠳〰㌱づ㈶昸㄰㠸㡡挹㘰昳㔰慡づ㠳㄰攲㙡搵挵㥡㤵㉢㡥ㅢ昰搰散ㄹㄷ㥤㍤㝦晤攰攰㑤愳〵㍦收㘴ㄷ㡤㤸搹〴㌶㡦〰捣㐸㐳昸㌲㄰ㄸㄷ㐱㈳㑢㔵づ㐲㠸㑢㔴㌷㠱挴攰㜹㥦㌵㉦慦㍦敦愵㜷㠶戴づㄱ攷〹㝥㤰捡㙥昲㤸昹戹㙣捥㘷㠷ぢ㈰㝣㑤っ㍢ㄵ㙣ㅥ㐹搵㐲〸㈱捥㔳㌹慣昰㝦㕢㥥㤹㜹摢挴摢扥扡敡搱㠷㙥扡㌸㉣昸㌹㉥㜳㘸挱捣㈶㉣㙡㉢㘳戶㐱昸ㄶ搱㜳ㅡㄶ昵㈸慡摡㈱㠴㔸愵扡㌹慢昵改㈷捤㘹搳敢㑥昸昴㥣戹㥦扣㌵昸㑢挱㙦ち戲㥢㑥捣㙣㐲㌷㡢ㄹ㜳〹㠴㙦㈹㍤㈷愳㥢㘵㔴㉤㠷㄰攲ㄴ搵捤搲㘸攰挱て敦改㥣㜵摢㡡敢扦扣攵㥢㌵㡢〴扦㡢挸㙥㡥挱捣捦㘵昴㔷散昰㔸〸摦㜱っ㍢ㅤ㡣ㅥ㑦搵ち〸㈱㡥㔷㌹㕣㝤敢㉦㌶㝥搱㝦昸慣㜵㜷挴敦㑢㥣㜱搷㤶㠲㕦㠵㘴づ㈷㘲㘶ㄳㄶ昵㈴挰㡣㤳㈱㝣㉢改㌹ㄳ㡢㝡ち㔵扦㠶㄰㘲㤹敡㈶晢挹㜱㜵〷昹㉡㈷㥦戲晣昱昳敦㥤摦昲㠶攰㤷㉤搹捤愹㤸改㜱慦㜵ㅡ愳㥤づ攱㍢㠳㍥㔳戱搷㕡㐵搵㤹㄰㐲ㅣ愵㍡㐸捦扥㝤㔰㘴敡敦昶戹㝤攸㥥搷ㅦ昴晣㝤㑦ぢ㝥㤱㤳ㅤ㥣㡤㤹㑤㔸㡥摦㌲收㌹㄰扥㜳改㌹ㄵ换㜱ㅥ㔵攷㐳〸㜱愴敡收戸㥤㥢ㅥ㥥昲㜶㜸挶㐹て㥤㜱搱搴つ挹㔳〴扦㉡捡㙥㉥挰捣捦㕤㘵ㄷ戲挳㡢㈰㝣ㄷ㌳㙣㍤㔶搹㈵㔴㕤ち㈱㐴㔶攵㜰捥㝢慦晣扡晡搱愷敢㙦㝥㜲收摡㌵扢晦昶㈹㌱㠸㘰扣㝤㤷㐳晣摣ㅣ慥㐰っ攳㑡㐶扢ち愲㘲ち㜲戸㥡慡搵㄰㐲ㅣ慡㜲㔸㝢㔲昵晢㘷㡣扥㘴捡㤵挱㥤慦㕦攵扦戴㐵昰㡢戲捣攱㕡捣昴晣㌹㜷ㅤ挳㕤て攱扢㠱㑥晢攲㜳敥㐶慡㙥㠲㄰㘲㥥敡攱摥摤摥晣晢扦收慥㤹戲戶㙣捥㐳ㅦ摣昹挰㝥㠲摦挲㘵て户㘰收攷㉥攵慤散昰㌶〸摦敤っ㍢つ㑢㜹〷㔵㜷㐲〸㌱㑢攵昰搵捡〳㤶散昶晤昷搳捦晦㘸扦愳㘳㘳换扥ㄵ摢ㄲ㡣户㙦つ㐴捦㑢戹ㄶ〸㘳ㅤ戱扦㠷挰㉥㈰㙣摣㑤搵㍤㄰㐲㑣㔱㍤捣㕦㝣昲㤰挵晢晦㙤晡愵摦散㌶愵敡挹敢㔷㠸敤〸挶摢㜷ㅦ㐴㡦摢挵晤〰ㄸて㄰晡㈰〴㍥〳愳挶㐳㔴㍤っ㈱挴㍥慡㠳㌷㙥摥攲㑦ㄵ愳㥦㥦㝡挷愳慦ㅥ㜱攷敡㠳ㅥㄱ摢ㄳ㡣户敦ㄱ㠸㥦㑢攳愳㠸㘱慣㘷戴挷㈰㉡㘶㠲挶挷愹㝡〲㐲㠸㤴捡㈱晣挴搷捤㘷㕣晦攳愴㍢捦㍢㙡挳㘳攷㝣㌸㔵っ㈶ㄸ㙦摦㔳㄰㍤㉥攴ㅦ〱㌰㥥㈶昴ㄹ〸戰ㄸ㌵㥥愵敡㌹〸㈱挲慡㠳搰愷搷㕥扤攴搹攳㘷晥㉥㌹散愰㉤㠶晤攳敦晤㥥㠷㜹㝦昵㝤户扥㍤扤ㄴ㐷㄰摤〷㈷㌸㈲攳㕦敦㐷㘵㌸㈸换挷昲㠹㝣㈸㤴㡢〵搳㤱㜴搵〸㠴摤搴慦晦摣㤷昷换ㅦ搸搴㥡㙢㕢㉡㡦〷㠶㑣㑣㜷㤸摤㠷〷愳㤵㙤㘲摢攲搶㕣挷㘰㙦㘳㐳㘷扡搳摣摥㙤敢づ㔲攴搶㠰愳㈵戳㐳昶㌷搴敤㜶㐰扡㜹戱㌹㘱㔹㤳㘵摥挱㘵挶戱㔲㕢愶戴㜵㜲扢㜹㤴㙤㉤捡㘸〲づ收㤷挸搸㐵㑢㘹㤹慣扣㠶搷㉤㘸敢㌰㕢㘵㝡愳㕢昶㙢捡㉥㌴摢ㅢ㑣㥥ち㌰㜳㜲㔱〷搱愴づ搸㐶捦㙥挵㠲攲㄰㉣㌷搲愹捤㑦㕡搶㘹戶收捣ㅣ昲㕤㘴戶㜷㉥㥦㥢捥㌴㥢㕢ㄷ㐰慣㍥㘱搸慥㐰㍤戹㉤扢戸愳慥慤戵戳扤慤戹搰㌲㈱户㈴㡤㠳挴摣捣戶㥣㠹㘳扣㑡㑥㘵愲慣愲㐲㠸戲㕤扤づ戴ㄸ户㘳慣㕣ㄱ㡥㔵扣〳搶昹戶㠵挳㙥散ㅣ㉣ㅤ㤶愲搹攴㤸㉣ㅦ搵㑢㌰ㄹ㤷㘱㜶㈹つ㜴㉣ㄳ捦㥢㄰扤㜳㘹戴捣搱㕥㜳晦㝦挱攵攵〳搴搲㑦㕡㠲〳改愹改搶㕣戳搹摥攳㔹ㅦ挱㡣㡣㍦㐳㔴敤㡥慤戹㈴㝢㤵㐰㠸㘵㘲㜹搵搲愶㕣攷〲摦〲戳㘹晥〲㝥ㄹ挳㤹愱敡㙡㔲㕢㌴ㄹ㝦㠱捡㜸㤱攲㈵〸扦扦捣昷㌲㐱㍥扦昱㔷慢㕤㌵ㄲ晦㌷晦㄰扤ㅣ㕥㠶㍣㈵㠰昳㌷ㅤ㔵㉤㤳摢摡㍢㉡㉡扣㤶㜲㙡扡㘳㐱㈷㠷㘷捦㐶挶㝢㠵攲㔵㠸慡㔱㄰扤㥥〱愸〱愸㤲㈷㍡晡户搴㥢昹㌴㑥㉦挹慤㕢愴慢㕡慣㌳ㄶ昵㘶㐷搶攰愹㡤㘹搸㔶㤶昹㌰㠷㡤扦㕦ぢ㐷扦戹慣戳㍥摤㤹敥搳㠲㤳㈴㔸㑢〶㐰愳愵㤷㌵㐷捦晥㔲愷扤晤慡㠵〸〱㌹敢㠸搲㔷㉡慣㐸搸㜰戰扤㤴㔵㈸搹昳㐲㈰昷愱㔸〸㥦㝢愰ㄷ㥥散挰㌹㤸摣ㄴ戳㜵敥昲㐵㘶〷攱搵扥ㅥ愹㜴㙦㕥っ㌶㍢㥢㤹搷搹搴摣㌱ㄶ㤹㑥㘹㙦㕢扣攸㝦ㄹ㠷戱㡣扦㐱攸愹敡ㄷㄸ挵㥢扥㑣愰慢慣捦ㄲ慥㥢挶挶戲㙡㐶愳挶搸㤱㠲愳ㄵ挱㌶攲㥦㥣㡣㌷昰捦摦㤳慤慡ㄶ㠸捤㌹㌱㔴〵㝣扦ㄶ㌰㌴户摤㤴愷扡慡㘵〳㙣昷㙦㌹戰慤㝤㘱愶慤㙤㈱挷搳ㄶ戲搵戱挰㌴㍢㜹晡愸慦㍡㕤㈶㑦㡢〹㔱㔱㔱㜰ㅡ挸㜱㥥㘹ㄸ攲晢摥㠶攸㍦愱戹㜹戸㡥搸攱㝢〷慡ち㥣挸昲㜵㘱㘶挷改㌸改㍢㝣㍦㥣㌸㙢㐹て攷ㅥ戸㜹户攱㤳㥢㕡搳捤挳昷㑢㘳て㍦㜶㔹㜳挷㌲㌱〴㐴昰㍣捥搳敦㉦晤㙣敦〷㉦㥣㝡敢攰挵㍢慦摤㌵㝡㥥ㄸ慣っ㐵愷㤰㜶㐶攸ㄱ㜸ㅢ敦㐱㠸敤〰攳づ〶昳㠵㤳昱〱摡挶㠷ㄴㅦ㐱㘰㌷㈱㠹挷㕥攲ㄳ慢㈹㜶挱㝦敥㈹㡣㑦㈹晥〹㈱㐶㐳㜰㍢㌵㍥㠳搰㤳〸㈰㍥㔷扦㕣㠵扢㐲㕤扣ち扦㠴搶㙦昴㘰ㄳ㘳㠰攰㙡㌴㐸㥢㐱愲っ㤲㈴㝣〸散㐹㐰㤵㌲ㄴ㥤攱摡ㅤ㙥㤲㠰ㅦ攸㕦〱㤸㌷〱㍦戱てㄲ㘳㜰昰㌹〸㈸户㥡㈲〸㥢㈴愰〲ち㠳㘷昲㐵ㄸ㉡㐹㐰ㄵ㕡㝡ㄲ摦晤攴㈰㈰〴㜵㌱〱〶㘳ㅡ㍤搸㐴〴㝥㕥〴㝣㡥攰㥥〴㝣愶っ㐵攷摥攲㠸㌴㠲㔹㙣挵㤴㍦〵捣㥢㠰㠱㌰ㅢ㠳㈸戶㠶㜰㄰戰慤搵ㄴ〹〴㤱〴㙣㐷搰昶㄰㈲〵㤵㈴㘰㌰㕡㝡ㄲ敦㍡〹㐸㐲㕤㑣挰㌰挶㌴㝡戰㠹㍤攰攷㐵挰㙢愵〸昸㥢㌲ㄴ㥤ㅡㅣ㠷㐸㈳㤸挵捥㑣昹㤵㤲〴散ち戳㌱㥡㘲っ㠴㠳㠰戱㔶㔳散㡤㈰㤲㠰摤〹ち㐲㠸㝤愰㤲〴㠴搰搲㤳昸㤳㤳㠰昱㔰ㄷㄳ㄰㘳㑣愳〷㥢㤸〰㍦㉦〲ㅥ㉢㐵挰㝡㘵㈸㍡㜵㔹㡦㐸㈳㤸挵摥攸㔴㍣㔲㤲㠰㝤㘰㌶㈶㔰㑣㠴㜰㄰㔰㙦㌵挵㈴〴㤱〴㑣㈲㘸㌲㠴攰㜹㑤㐹挰ㄴ戴昴㈴敥㜱ㄲ㌰ㄹ敡㘲〲愶㌳愶搱㠳㑤㑣㠵㥦ㄷ〱户㤵㈲攰㔶㘵㈸㍡戱㍡ㅤ㤱㐶㌰㡢戹㑣昹收㤲〴ㅣ〰戳㜱㈰挵㉦㈱ㅣ〴ㅣ㙣㌵挵っ〴㤱〴ㅣ㐲搰愱㄰㘲ㄶ㔴㤲㠰挳搰搲㤳戸摡㐹挰㑣愸㡢〹㐸㌳愶搱㠳㑤捣㠶㥦ㄷ〱ㄷ㤶㈲攰〲㘵㈸㍡攵㍢〷㤱㐶㌰㡢㈳㤹昲昹㈵〹㘸㠶搹㘸愱㘸㠵㜰㄰戰挸㙡㡡〶〴㤱〴ㅣ㐵㔰㍢㠴㤸〷㤵㈴愰〳㉤㍤㠹㌳㥣〴捣㠵扡㤸㠰愵㡣㘹昴㘰ㄳ〷挰捦㡢㠰ㄳ㑢ㄱ㜰㠲㌲ㄴ㥤㙦㍥〸㤱㐶㌰㡢ㄵ㑣昹昸㤲〴㥣〸戳㜱ㄲ挵挹㄰づ〲㑥戱㥡攲㘰〴㤱〴晣㥡愰摦㐰㠸㐳愱㤲〴㥣㡡㤶㥥挴ㄲ㈷〱㠷㐰㕤㑣挰㉡挶㌴㝡戰㠹挳攰攷㐵㐰㜳㈹〲ㄶ㉡㐳搱搹昰㈳㄰㘹〴戳昸ㅤ㔳㙥㉡㐹挰㠵㌰ㅢㄷ㔱㕣っ攱㈰攰㔲慢㈹搲〸㈲〹戸㡣愰换㈱㐴ㄶ㉡㐹挰ㄵ㘸改㐹ㅣ攱㈴㈰〳㜵㌱〱慢㠱昷ㅢ㍤搸㐴づ㝥㕥〴ㅣ㔰㡡㠰㜹捡㔰㜴㥥㥥愷搶㐷㌰㡢㕢㤸㜲㐳㐹〲㙥㠳搹戸㥤攲づ〸〷〱㜷㔹㑤戱〰㐱㈴〱㙢〸㕡ぢ㈱㡥㠴㑡ㄲ戰づ㉤㍤㠹㝤㥤〴㌴㐱㕤㑣挰扤㡣㘹昴㘰ㄳぢ攱攷㐵挰㍥愵〸ㄸ慦っ㐵ㄷ〹㕡ㄱ㘹〴戳㜸㤴㈹㡦㉢㐹挰㘳㌰ㅢ㡦㔳㍣〱攱㈰攰㈹慢㈹摡㄰㐴ㄲ昰㐷㠲㥥㠶㄰㐷㐱㈵〹㜸〶㉤㍤㠹愸㤳㠰㐵㔰ㄷㄳ昰㍣㘳ㅡ㍤搸㐴㍢晣扣〸搸戵ㄴ〱扢㈸㐳搱攵㡢挵㠸㌴㠲㔹扣捡㤴㜷㉡㐹挰㙢㌰ㅢ慦㔳晣ㅤ挲㐱挰㍦慣愶㔸㠲㈰㤲㠰㌷〹㝡ぢ㐲㉣㠳㑡ㄲ昰㌶㕡㝡ㄲ㐳㥤〴㉣㠵扡㤸㠰つ㡣㘹昴㘰ㄳ换攱攷㐵挰挰㔲〴っ㔰㠶愲ぢ㉢扦㐲愴ㄱ捣攲㥦㑣㜹换㤲〴㝣づ戳昱㉦㡡㉦㈰ㅣ〴晣摢㙡㡡㘳ㄱ㐴ㄲ昰ㄵ㐱晦㠱㄰挷㐳㈵〹昸ㅡ㉤㍤㠹㙡㈷〱挷㐱㕤㑣挰昷㡣㘹昴㘰ㄳ㉢攰攷㐵挰㑦㍦㤶昸㉡晣愳㌲ㄴ㕤搵㌹〹㤱㐶㌰㡢捡㜲愴晣㍤㘰摥㕦㠵㝤㌰ㅢ㝤㈸慡㈱ㅣ〴昸慤愶㌸ㄹ㐱㐶㌲㔰㕦㠲晡㐱㠸㔳搰㤴〴昴㐷㑢㑦攲ぢ昴㘱ㅦっ慤㠴扡㤸㠰㉤㠱昷ㅢ㍤搸〴㉦㈲㜹ㄱ昰㐱㈹〲摥㔷㠶愲敢㑤愷㈱㤲㈴㘰㝢愶扣愱㈴〱㐳㘰㌶㜶愰ㄸ捡散扡㡦〶㠷㕢㑤㜱㍡〲㡤攴攲㡣㈰㘸㈴㠴㔸㠵愶㈴㘰㐷戴昴㈴晥敥㈴攰っ愸㡢〹搸〹㜸扦搱㠳㑤㥣〹㍦㉦〲晥㔲㡡㠰ㄷ㤴愱攸㝡搸㙦ㄱ㐹ㄲ㄰㘴捡捦㤷㈴㈰っ戳ㄱ愱㠸㌲扢㙥〲攲㔶㔳㥣㠳㐰㈳戹㌸〹㠲㤲㄰攲㍣㌴㈵〱㈹戴昴㈴㥥㜰ㄲ㜰㉥搴挵〴㡣〳摥㙦昴㘰ㄳ攷挳捦㡢㠰〷㑡ㄱ㜰扦㌲ㄴ㕤愹扢㄰㤱㈴〱㤳㤹昲扤㈵〹㤸ち戳㌱㡤㘲㕦㘶搷㑤挰っ慢㈹㉥㐲愰㤱㕣㥣㤹〴捤㠲㄰㤷愰㈹〹㤸㡤㤶㥥挴ㅤ㑥〲㉥㠶扡㤸㠰〶攰晤㐶て㌶㜱㈹晣扣〸戸慥ㄴ〱搷㉡㐳搱㘵挲㉢㄰㐹ㄲ㜰㈸㔳㕥㕤㤲㠰挳㘱㌶ㅡ㈹㡥㘰㜶摤〴㘴慣愶戸ㄲ㠱㐶攲㙤㘴〹捡㐱㠸慢搱㤴〴㤸㘸改㐹㕣散㈴攰㉡愸㡢〹㘸〲摥㙦昴㘰ㄳ慢攱攷㐵挰搹愵〸㌸㑢ㄹ㡡慥㔱㕥㠷㐸㤲㠰㜶愶扣慡㈴〱㥤㌰ㅢ㡢㈹㤶㌰扢㙥〲㤶㔹㑤挱㡢㤷㈳戹㌸换〹㍡ㅡ㐲摣㠸愶㈴攰ㄸ戴昴㈴㑥㜶ㄲ㜰〳搴挵〴ㅣて扣摦攸挱㈶㙥㠲㥦ㄷ〱㐷㤷㈲㘰戹㌲ㄴ㕤㐲扤ㄵ㤱㈴〱扦㘱捡㑢㑢ㄲ㜰ㅡ捣挶改ㄴ㘷㌰扢㙥〲捥戴㥡攲㌶〴ㅡ挹挵㌹㡢愰戳㈱挴ㅤ㘸㑡〲㝥㡢㤶㥥㐴慢㤳㠰摢愱㉥㈶攰㝣攰晤㐶て㌶㜱㈷晣扣〸挸㤵㈲㈰慢っ㐵搷㙦搷㈲㤲㈴攰㜲愶㥣㉥㐹挰㤵㌰ㅢ㔷㔱㕣捤散扡〹戸挶㙡㡡㜵〸㌴㤲㡢㜳㉤㐱搷㐱㠸扢搱㤴〴㕣㡦㤶㥥挴㉦㥤〴晣ㅥ敡㘲〲㙥〶摥㙦昴㘰ㄳ昷挰捦㡢㠰㔹愵〸㤸愹っ㐵㤷㤷敦㐷㈴㐹挰㕡愶㍣扤㈴〱扦㠷搹戸㥢攲ㅥ㘶搷㑤挰㝤㔶㔳㍣㠰㐰㈳戹㌸昷ㄳ昴〰㠴㜸〸㑤㐹挰㠳㘸改㐹㑣㜴ㄲ昰㈰搴挵〴㍣〲扣摦攸挱㈶ㅥ㠶㥦ㄷ〱挹㔲〴㈴㤴愱攸昲昷愳㠸㈴〹㜸㥡㈹挷㑡ㄲ昰㉣捣挶㜳ㄴ㝦㠲㜰㄰昰㘷慢㈹搶㈳搰㐸㉥捥ぢ〴晤〵㐲㍣㡥愶㈴攰㐵戴昴㈴挶㌸〹㜸っ敡㘲〲㕥〱摥㙦昴㘰ㄳ㑦挰捦㡢㠰㤱愵〸ㄸ愱っ㐵搷摥晦㠸㐸㤲㠰户㤸昲戰㤲〴扣〳戳搱㐵昱㉥戳敢ㅥ〱敦㔹㑤昱㌴〲㡤攴攲扣㑦搰〷㄰攲㔹㌴㈵〱ㅦ愲愵㈷戱戵㤳㠰㘷愰㉥㈶攰㔳攰晤㐶て㌶昱ㅣ晣扣〸攸㔷㡡㠰扥捡攰慥つ愸晡㌳㈲㙤挶㌵摤扥㑣㌸㝦㐰㤳戹㤴ㄷ愱戶挸愳㌰戸㙥㜱㐷㘷㥢扣㘲搶㍦㕦摦㌶慢慤戳扥愹㘳㔱㜳㝡昹㠰扣㥡㌹㜰㠱搹㡡敢搹敤戸慣敤搲戵㉤㕡㘴收㡣㝣㐳摢攲昶慣㌹慤晥晦挲昵㙥㉣ㅦ㔶㥤扣搴㕤㉥㌰晤㜷㤷㜰ㄱ㐲㘰㤴㘰㉡慢晡ぢ〲扡慦挴攱㐲㥣㉡㘷户慥㥡换ぢ摤〱〰㙢扡ㄹ㥤摢搴搹㙣昶捤换㉢搶㜲扥㍡てㄶ㔱㈴㤰敢㤳㥦扢〰㔷愸敡晢攷愷戴㌷攵㥡㥢㕡㑤慥㡣㠱ㄶ㜴㠶㌹ㅦ〵〱晢戵㜵㌴戱ㄲ扣㝦㝥㙥㝢扡戵㘳ㄱ慦㙤㘶㤷㙦㔵搰㤲ㄷ㐱慢昲ㄳ㥢㕡㍢搰㡤㕣㡢㥣慦挹㌷㉣㘸㕢㡡ㅦ㈵㉣㙥㘹㥤㤲㕥搴昱㝦㘲慤〸慥ㄶ㌹挹㔵㈳捡㐵㜹戹愸㉥慦晥㙦搷㡦敦㍦搸挶〶㔸㌵慦挳㌱㑥㍢摢㥢㌲㡢㐹㤸散㈳っ㔹㐹㈱搷㘱㔹搵㡢㤸㜳㕦挵㜴慣㐲㔷〹〲㜳㉤㈸戶昷扣ㅡ㙥晦搲㘳〷挰㡤慦㤱㑥扦㙦㈰昶㥤㌲㙦㕡㜷㜱捥捦晡搹㐴搵㑢㠸扣挹戵㄰㠳〰摥挲ㅡ㐲慣㡦攰㠸挲㤶㠹㤱挰㤶㝢㔸晡昳ㄲ挳ㄱ扡㐵昷散㘴㕣㑥敦㤷㥦㤱捥㤸捤愸〲㘸㐹㜷㙥㘱㌵㔸㡥㠱戲晡づ㘵慢㙢㙢㘹㐹㜳挸昱挷〱つ搹㜴戳㔹㥤㥦戰戸戳つ㌵搴㐶ㅥ㐲㡥㑢愵㑡㉦㠳㉡扤捣扡㕥㥦㥦挳敡㈰㌹捦㔸㙤昳搳敤㑤㥤ぢ㕡㥡戲搵㙣戰㠲攷晦挴㔸挵挶㕦〹㌲昵愴昷㈵敥〲〰敢㌲㍣㔶昷㔸搴捣㤰㍡慥㝥㡣攸㜲攱挳㥦昸㉦㡢㐷戰攳㤱ㅦ㈸挶㜷㠸㔶㠵㌷ㄴ㙡攳昹㕣㕥㡡㠵收昳攳愱㤱㍢㈷昱㔷〲昰㌶扥〷㤴㌳㝣㔷扥〲搱㘳㘵㐱ㅦ〰晣㌳摡搲戹挹改㉣㝥攸搳㐷晤捣愷ㅡ慢㤶扢㥡昶〰㙢㍤敡㜰昱ㅡ㘵㐹㑢㥡㜲㘶㝢㌵ㄵつ昸ㄹ㔳㈵慢㐴㝣搶㍡挴㔵敦㡡戲慡慡扥搵㕥㝤㑤搳戱㐶愹㉢攸捥㥦㐹㑤㉢㡡晦挹晥挹昱㕣㕡扦扦〲搲昸〱昳挶㡦㕣愶㔷搱攴昲戸〰㍦ㄱ戰ㄱ愲敡㙦㌰扡搷㑤㘱搹〵㡡㌳っ㠰㉡攵て㘴㔸㄰㔲㡤攲〹㔹㐹㔲㈵ㄷ愴慦愳〲挴㘷ㄵ㝦㔴敢㕦摤昸ㅡ㌰捡捤㥣摦摡扦戲搲㠴慢愳扣扣ㄲ慢摡攷慥㥥㉢敡ㄶ挱㕡ㅡ㑣㔹ㅡ㈲㠶㈲〵ㅦぢ〵晢㜲㘳㐱晣㐶晥〲攵㘵㘸㜱㉤㝢㈳晥挹挹敦㌷捡挹㠰㕦扣〱愹ㄷ扣㠶ㅡ㍦搷㥡〱捡㜱摥ぢ㐲扣㠷㈶㍦晥㌱慢㍦慣挴〷㘸昱〳慢捣挷摦ㅤ㙤敡づ㔲㝣〸て敥㈴つㅦ〳㝦㠴㌹敥㝢散戱㔸つ㙤敦㘳昱ㄳ㝡攰㙤昰㘷㙣㝡㉣㡡㑦愱搱㡢㠱搵愵㔷㌰㔷戳搱㤷挰㝦㝡〳晡ㄱ搰㥦㠰捦〰攰㑡昶㙤㠱㤶㑤ㅥ㝦ㄹ攳㐱㕥〰ㄸ㤰昷愵㈳攸戶搴昸户㠴㌴戶㘴搰慤ㄸ昴〷㌴摤攴晤〴㥤㐵摥〰㐰㌶㤹㍣慥㍢㐹摥㐰〶收㤲ㄷ㤰户㌵戴扤㤳㔷づ㌷㐹摥㌶㌲㠸搵㄰㉣㔱昰㈰㙦㕢㘰㡣敤〸㘴昹㠲〷㘰㝢〲〶ㄳ挰㡡〶㐹摥㄰戴㙣昲昸㝢ㅦて昲㠶〲〳昲㔸搵愰㠳㍡㐶摥㌰〶ㅤ捥愰慣㐰㜰㤳挷戲〳㐹㥥㈱㝦昱㠶㐰㘵晣〴㜶㝣っぢㄶ㈵㐸愲㐶㌲〸慢ㄳち㠸ㅡ〵㙤敦㐴戱㡡〱㉦晣㙣㡢㐱㌰㈳摦㉣㘵搰㈹㍢㐶搹㉦㠰㌱㜶㈲㤰㘵づㅥ㠰㥤〹搸㠵〰㔶㍥㐸愲㜶㐵换㈶㡡㍦㕢昲㈰㙡っ㌰㈰㙡㤸㈳愸㠳愸摤ㄸ㜴㉣㠳戲㔲挱㑤ㄴ换ㄳ慣㔱戶㍢㈰㥢㍣捡㔸搰㈰挹ぢ㌲㌰㉢ㅢち挸ぢ㐳摢㍢㜹慣㠰挰ぢ愷㐴ㄹ㐴㤳挷㌲〸て㙥愲挰ㄸ㌱〲㔹㈲攱〱㠸ㄳ㤰㈰㠰㔵ㄳ㤲扣㈴㕡㌶㜹晣㐹㤶〷㜹㝢〰〳昲㔸㌹愱㠳㍡挸摢㤳㐱昷㘲㔰㔶㌹戸挹摢〷㍡㡢扣㜱㠰っ㔴㍦摦敡昵ㅢ愰㤸〰㍦挹摥摥㡣㍣ㄱ慤〲昶昶㠱戶㜷昶㔸㍥㠱ㄷ㙡㉢ㄸ㐴戳挷ㅡち扤ㅣ搰改ㅤ摣㐴㘰㡣㍡〲㔹㕦攱〱愸㈷㘰ㄲ〱㉣戹㤰散㑤㐶换㘶㡦扦㌶昳㘰㙦㉡㌰㘰㡦㘵ㄷ㍡愸㠳扤㘹っ扡㉦㠳戲㐴挲捤ㅥ敢㈲慣㙤㤴㍢㌸㌹戹户㔱㔶㑤㐸愲㘶㌰〸换㈷ち㠸㥡〵㙤敦㐴戱捣〲㉦晣㠲㡤㐱㌰㈳摦慣戵搰㈹㍢戶搱晤㠰㌱昶㈷㤰㜵ㄸㅥ㠰㌹〴㌴㄰挰搲っ㐹搴㕣戴㙣愲昸㝢㌹て愲づ〰〶㐴愵ㅤ㐱ㅤ㐴ㅤ挸愰扦㘴㔰㤶㔲戸㠹㘲晤㠴㌵捣づ〲㘴㤳户㔱㔶㕣㐸昲づ㘶㘰㤶㕥ㄴ㤰㜷㈸戴扤㤳挷ㄲつ扣昰扢㌸〶搱攴戱㑥挳㠳㥢挳㠱㌱ㅡ〹㘴つ㠷〷攰〸〲搲〴戰慣㐳㤲㤷㐱换㈶㡦㍦昴昳㈰㉦〷っ挸㘳㘹㠷づ敡㈰捦㘴搰㍣㠳慥〰挰㑤摥㠹搰㔹愳㡣摢愸㥣摣愳㡣㤵ㄹ㤲愸〵っ挲ㄲ㡤〲愲㡥㠴戶㜷愲㔸捡㠱ㄷ㝥㔵挷㈰㤸㤱㙦搶㜳攸㤴搹户晡㐲搹っ㡣搱㐲㈰㙢㍤㍣〰慤〴戴ㄱ挰昲て㐹搴㈲戴扡㠹昲摥ㅣ摢㠱〱㔱㉣〱搱㐱ㅤ㐴㜵㌰㈸敦〵㈰㔸慥攱㈶㡡㌵ㅡ搶㈸㕢っ挸㈶㡦㌲㔶㜵㐸昲㤶㌰㌰换㍢ち挸㕢〶㙤敦攴戱っ〴㉦㥣昴㘷㄰捣挸㌷㙢㐱昴㘲㌸㌶搱愳㠱㌱㡥㈱㤰㜵㈲ㅥ㠰㕦ㄱ㜰㉣〱㔷〰㈰挹㍢づ㉤㥢㍣晥〸搳㘳㤴慤〰〶攴戱㝣㐴〷㜵㤰㜷〲㠳㥥挸愰㉣昵㜰㤳挷晡づ㙢㤴㜱ㄳ㤵㤳㝢㤴戱晡㐳ㄲ㜵㌲㠳戰っ愴㠰愸㔳愰敤㥤㈸㤶㡢攰㠵㥦〰㌲〸㘶攴㥢㌵㈳㍡㘵〷㔱扦〱挶㌸㤵㐰搶㤳㜸〰㑥㈳攰㜴〲㔸㘲㈲㠹㍡〳㉤㥢㈸晥㔲搴㠳愸㌳㠱〱㔱㉣㌳搱㐱ㅤ㐴㥤挵愰㘷㌳㈸㑢㐲摣㐴戱づ挴㈲慡攴㑥㥦㔵㈲㤲愸㜳ㄸ㠴攵㈲〵㐴㥤〷㙤敦㐴戱慣〴㉦晣挶㤰㐱㌴㔱慣㉤搱㈹㍢㠸晡ㅤ㌰挶〵〴戲敥挴〳㜰㈱〱ㄷㄱ挰㔲ㄴ㐹搴挵㘸搹㐴昱户慥ㅥ㐴㕤ちっ㠸㘲㌹㡡づ敡㈰敡㌲〶扤㥣㐱㔹㍡攲㈶㡡昵㈲扤㄰挵㙡ㄲ㐹搴㤵っ挲戲㤲〲愲慥㠶戶㜷愲㔸㝥㠲ㄷ㝥㠴挸㈰㥡愸㌷㌱愷㔳㜶㄰㜵つ㌰挶戵〴扥攵つ戸㡥㠰敢〹㜸ㅢ〰㐹搴つ㘸搹㐴昱搷扡ㅥ㐴摤〴っ㠸㘲搹㡡敥搵㐱搴捤っ㝡ぢ㠳戲挴挴㑤ㄴ敢㑡㝡搹昴㔸㜵㈲㠹扡㡤㐱㔸㝥㔲㐰搴ㅤ搰昶㑥ㄴ换㔴昰挲敦ㄸㄹ㐴ㄳ挵㕡ㄵ㥤戲㠳愸扢㠰㌱搶㄰挸㍡ㄶて挰㕡〲搶ㄱ挰搲ㄶ㐹搴敦搱戲㠹攲㑦㡡㍤㠸扡〷ㄸ㄰挵昲ㄶㅤ搴㐱搴扤っ㝡ㅦ㠳㔶㈲ㄷ㌷㔱慣㍦改㘵㐴戱㍡㐵ㄲ昵〰㠳戰㑣愵㠰愸㠷愰敤㥤㈸㤶戳㈰㍦晣㕡㤲㐱㌴㔱慣㘹搱㈹㘳㔶㝦ㄲ晥〱ㄸ攳ㄱ〲㔹敦攲〱㜸㤴㠰昵〴戰〴㐶ㄲ昵ㄸ㕡㌶㔱晣㔱戴〷㔱㑦〰〳愲㔸〶愳㠳㍡㠸㝡㤲㐱㥦㘲㔰㤶慣戸㠹㘲㥤㡡㐵ㄴ㡦㠹攴ㄴ㠶㜴ㅥ㍣戲㡡㐵ㄲ昵㌴㠳戰㥣愵㠰愸㘷愱敤㥤㈸㤶扤㐸愲㥥㘳㄰昴㈰摦㈳愰搵㈹㘳㔶ㄳ昵㈷㘰㡣攷〹㘴㕤㡣〷攰捦〴扣㐰〰㑢㘵㈴㔱㝦㐱换㈶㡡㍦敥昶㈰敡㈵㘰㐰ㄴ换㘵㜴㔰〷㔱㉦㌳攸㕦ㄹ㤴愵㉤㙥愲㔸捦搲换㠸㘲戵㡢㈴敡㔵〶㘱搹㑢〱㔱慦㐱摢㍢㔱㉣㡦㤱㐴扤捥㈰㥡㈸搶挸攸㤴㌱慢㠹晡㍢㌰挶ㅢ〴㈶扤〱晦㈰攰㑤〲㔸㔲㈳㠹㝡ぢ㉤〷㔱㥥㈳敡ㅤ㘰㐰ㄴ换㙡㜴慦づ愲扡ㄸ昴㕤〶㘵〹㡣㥢㈸搶扤㐸愲㝣ㅢ〰搹攴敦㔶慣㤴㤱攴扤挷挰㉣㤹㈹㈰敦〳㘸㝢㈷㡦愵㌵㤲扣てㄹ㐴㤳挷晡ㅡ扤ㄸ㤸搵攴㝤〴㡣昱㌱㠱慣扤昱〰㝣㐲挰愷〴戰ㅣ㐷㤲昷㑦戴㙣昲昸扢㝡㡦㔱昶㌹㌰㈰㡦㈵㌹㍡愸攳㐴搸扦ㄸ昴ぢ〶㘵昹㡣㥢㍣搶捣㔸愳慣攴㜷㉢㔶搴㐸愲晥捤㈰㐷愰㔵㐰搴㝦愰敤㥤㈸㤶攰㐸愲扥㘶㄰㑤ㄴ敢㜰㜴捡㤸搵㐴㝤〳㡣昱㉤㠱㌹㙦挰㜷〴㝣㑦㠰〹㠰㈴敡〷戴㙣愲昸攳㝦て愲㝥〲〶㐴戱㜴㐷昷敡ㄸ㘵ㅢㄹ戴っ搷〳〴换㙣摣㐴戱戶挶㈲㡡搷愳攴ㄴ㠶㜴敥户㔸㜹㈳㠹挲㈹攳㌲戱〴慤〲愲昰换摣㑤㈰㙡ㄹ摣㈴㔱㔵っ㠲ㅥ攴㥢昵㍡㍡㘵捣㙡愲㝣挰ㄸ㝤〸㘴㉤㡦〷愰㥡〰摥㘶㑣戰扣㐷ㄲ攵㐷换㈶㡡昷㌰昰㈰慡ㅦ㌰㈰㡡㈵㍥㍡愸㠳愸晥っ扡〵㠳戲ㅣ挷㑤ㄴ㙢㜰㝡ㄹ㔱慣搰㤱㐴〵ㄸ㠴愵㍡〵㐴㙤〵㙤敦㈳㡡㈵㍤㤲愸〱っ愲㠹㘲㕤㡦㑥ㄹ戳㥡愸㠱挰ㄸ㠳〸㘴捤㡦〷㘰㙢〲戶㈱㠰㘵㐰㤲愸㙤搱戲㠹攲㡤ㄶ㍣㠸摡ㅥㄸ㄰挵㔲㈰ㅤ搴㐱搴㘰〶ㅤ挲愰㉣摢㜱ㄳ㜵㈵㜴ㄶ㔱㔵ㅣ㤷㥣摣㈳敡㉡㐰㈴㔱㐳ㄹ㠴㈵㍤〵㐴つ㠷戶㜷愲㔸晡㈳㠹ㅡ挱㈰攸㐵扥慦㠵㔶愷㡣㔹㑤搴㐸㘰㡣ㅤ〹㘴㙤㤰〷㘰ㄴ〱戵〴戰㕣㐸ㄲ昵ぢ戴㙣愲㜸扦〸て愲㜶〶〶㐴戱㘴㐸〷㜵㄰戵ぢ㠳敥捡愰㉣敦㜱ㄳ昵㝢攸㉣愲㑡㝥㘵㘰挵㡦㈴㙡っ㠳摣㠳㔶〱㔱㘳愱敤㥤㈸㤶〸㐹愲㜶㘷㄰㑤ㄴ敢㠴㜴捡㤸搵㐴〵㠱㌱㐲〴戲㠶挸〳㄰㈶㈰㐲〰换㡡㈴㔱㔱戴㙣愲㜸摦ぢて愲攲挰㠰愸㐷ㅣ㐱ㅤ㐴㈵ㄸ㌴挹愰㉣〳㜲ㄳ挵摡㥦㕥㌶㍤㔶〶㐹愲昶㘰㄰㤶〸ㄵ㄰戵ㄷ戴扤ㄳ挵㔲㈲㐹搴㌸〶搱㐴戱㥥挸㠳㠷扤㠱㌱挶ㄳ挸㕡㈳て挰㍥〴㑣㈰㠰攵㐷㤲愸㠹㘸搹㐴昱收ㅣㅥ㐴搵〳〳愲㔸㠲愴㠳㍡㠸㥡挴愰㤳ㄹ昴㉤〰摣㐴戱㐶愸㤷ㄱ挵ち㈲㐹搴㔴〶㘱㈹㔱〱㔱晢㐲摢㍢㔱㉣㌹㤲㐴㑤㘷㄰㑤ㄴ敢㡥㜴捡㤸搵㈳㙡〶㌰挶㑣〲㔹㤳攴〱㤸㐵挰㙣〲㔸愶㈴㠹摡て㉤㥢㈸摥㘴挴㠳愸㌹挰㠰㈸㤶㉡改愰づ愲ㅡㄸ㜴㉥㠳戲戰㐱㈶㍢㡦㉤㤵㙣ㄵ㉦㑥扢慦戹ㄶ㕤て㤷㍤攴㜹㘵扣愱㜳㜹㌳慡ㄱ㌸换㙢戰搶ㅣ慦㈶晢愵づ㔷㠶摢摡㜱㈵慢搲㝤扦〴摢昷㜹㜴摣㜷愰敢㕥ㄴ搲㡤ㄶ㕥㜸慦扡改晢攲晢㉤搸晥㑣扣晢㠷改昴攱攴㍢㄰㈹づ㥣搹㤴㙤㙦敢㘸换㜷づ㙦㐰愵捤㜰摥摢㈳㕦㔶ㄶ㥣㔰㜵〳㈲㝡昶挹〵慢㙣攵慤ㄴ㤷昰户敥晥㠵慤㙤㑢㕢㘵㌶㔵ㅤ扣挵㠹攴慢㑦ㅦ㜶攳㘷㍦㥣㜶〴㜹〱㕥愴愷戳㜱㄰㘴晦㡡〰慦㜲攳㔵收㍢ㄸ敤摡扡㠹㜵㜳ㅡ㘳㘶㉡㡥晢戳㘴ㄲ攱㝣㌰㥡挸㐵㤲戱㕣㌲ㅦ㑣㠴昲㠹㔴㌲ㄴ㐹挵㝣㠷㌸愰攱㜴㉡㤱㡢㠵㠲㤱㜸㌴㙤愶㌳昹㐸㉡ㅢ㡢㈵㐳㤹㜸㈸㙢㠶㐲〱㕥㍦㘷㜸攳㔰昸ㄸ㠷㐱〴㜸搹㕣慡づ愷慡㤱㉡㕥㐴㉦㐴㔵㤵攳愳㘷㔳慦㙤㈳㐴㤹挸㠸慣挸〹戳戲㑦ㅦ㔱敢扡㜹㐷搱㌵㜱晢敥〷㍥ㅦ㉦㠹㔷㕤づ㥡㌷捤愹㜰㉤搲㤹ㅦ㤱㐶㤶㡢㤲㠳昰〷㉡愰㘰㐲㍥ㄳ㜲㡢扡㠹㡤㡥搲ㅥ㕦ㅥ扡㝥搰挹㙢晥戸扤㘶㠷㙦㍥㌴㕢㐲㔳㜸扢㑣摦〲愸户㠲ㅡ㍦改搷㍦昲攷戰つ㔴慡攸挶〸㜶㍢㤲㘲㈱愰㐶ㄷ收㠴て㐶戹攲㕢愰攲っ摡㌸愰㠷攴挶㈲捥挱㔲㜲㠸㐲㔹收㙢〳愴攴戸ㄳ㘷〳挶戱㔷㌸㜶っ㐴㠲㕢㤹㜱ㄴ㈴挶㡥ㅦ㙤慥㌶㕦㍢摡搶搸㐹㤸㠹㜰㌰ㄱ㡢㠶㐳搱㔰㌴ㄷ挹㘵ㄲ愹㙣㈸㤳㡤㐶愲㠹㐸捣㡣挴㝤ㅤ㌶㌴ㅤ捦㈵㘲昹㜰㉡㤲㠹㈴愲昱㑣㌶ㅤ㠹愵㤲㤹㑣㉥㥡つ㠶戲㐱㌳ㄲ攸慢挲ㅢ㥤昰㌱ㄶ㐳〴晡㘹搵ㄲ慡㤶㔲搵㕦慢㙣㤴〸㔰㠵户㌸〵㡢挰㜵㡢㜹㥣㍣愶换慦㈰晣㠱㉤愱挰㑣㤹敦㔸㐸て㥡㝤挷㐱敦㕥㜷挷㐳㔷戸敥㔶㐰㔳扣敥〲㕢愹攸㜲愵ㄸ㍢戳敦㕤㈸㑥〶㕣っ㘴㕥㙣慤㘴ぢ㌳昲扤㌵戴㜲ㅤㅤ㡤㙣昵㍡㌲戸㡥戸ㅢ㄰换愰㉤㕥ㅤ摢攸㝥㑥〵づ慢㘳㕢戴攵敡㌸つ㙤戵㍡㤲㔸㈱㠹っ㔶㐷挴㡣㐶㔳搱㔴㉥㡢つㄵ㉢㈲㥢㠸挶㔲愱愴敦㜴ㅢ㥡换㈶愳昹㘰㌲ㄱ㡡攰愶戹挹㜸㉥㤳捡挵㌳㠹㌸㝣ㄲ挹㕣㍡㤴ぢ㙣愷挲ㅢ㘷挰挷㔸〵ㄱ搸㕥慢捥愴敡㉣慡〶㙢㤵㡤ㄲ㐳愹挲㕢戴㍡㔷挷戹㜴㌹て挲ㅦㄸ〶㈳㘶捡っ搲㙥㤰㘷㠳搴ㅡ㕣㍢㠱攱摡戸㍢ㄱ㐱㡡㑢㘸散挲㥣ㄸ挹戰㔴㕤〶㤵捤收㈸㘸㈵㥢ㄹ㑦㌶㡦昰㘴戳㔶昷㜳ㄵ㐲㠱捤㕦愰㉤搹扣ㅡ㙤㡢捤㔴㌰㥤っ㈵㐱㕦㍣㠵ㄱ㥥㡦㈶捤㔸㌶㤲〹〶愳挹㘸㈴㤵捣〵㝤慢㙤愸㤹㌳搳㠹戴ㄹつ㤹ㄱ摣晥㌲ㅡ㑦㘳〳㐸㘴愳愱㜴㈲ㅦ㑦㘳㥢〸戰㈲㠰攱㡤㙢攰㘳㕣ぢㄱ搸㔹慢扡〷昷㉥㕡㘵愳挴ㄸ慡昰ㄶ〷㌸搹扣㤹㔱㙥㠱昰〷㜶㠳ㄱ㌳摥㙣㡥搵挶㌸ㄱ〹㡡㌵㜴敤挲㥣〸㌲㉣㔵敢愰戲搹っ㐳㉢搹摣搷挹㈶㍦户攴搸㥣敡挹㘶㐴昷㜳㉦㜰㘰㌳㡡戶㘴昳㍥戴ㄵ㥢愹ㄴ敥捣ㅣ㑡挶ㄳ㤱㝣㌴㥢挵㘷㐷㈸㤹㡢愵戲昱㐸㌸㤲换愵㈳扥晢㙤㘸㍣ㄴ㌲㐳挹㌴㍥㔳㘲昹㘸㈸ㄲ捤〴㐳㤱㝣㈲㤳换愷㤳戱㘴搶っ〶㘲㉡扣昱〰㝣㡣〷㈱〲㜱慤㝡㠸慡㠷愹㑡㘸ㄵ〱ㄲ㉡昶愰ち㙦戱户㤳捤昵戴㍦〶攱て散〹㈳㘶捡っ敥捥つ敥扦つ敥戲つ敥愰〳㝢㘹攳㌸㈲昶愶㜸㠶挶㉥捣㠹扤ㄹ㤶慡攷愰戲搹摣〷㕡挹㘶搸㤳捤愰㈷㥢ㄳ㜴㍦㉦㈰ㄴ搸㥣㠸㌶愷㐰㥤㥥愹搷㌳㤳搴㡣㤸㡡ㄹ戹㘴㘳搵㤲挹㕣㕥㘴㝡㉦㐱昸〳搳〰挰㡣昷㤲敤慢㡤昵㐴㑣愲㜸㥤慥㕤㤸ㄳ㌳㘰㤴搱摥㠰捡㕥戲㔹搰捡㈵ㅢ改㕣㌲㝢ㅦ㌶摣㜳挹㘶敢㝥摥㐶㈸㉣搹㝥㘸换㜱昲づ摡搶㌸㐹〶㠳昹㔴㌴㥣つ㐵㌲㔱㝣ㅤ㠹愶挲搱㝣㉥ㄴ㡢收攳㤹㔸㍣ㄷ捥昸扡㙣㘸ㄸ㈳㈹㤸㑢㘰愴〴㈳搱㙣㌸㥦㑥㐷ㄲ昹㑣㍥㠶扤㘰㈶ㄹ㡥㤸㠱晤㔵㜸攳㕤昸ㄸㅢ㈰〲㜳戴慡㝢ㅦ搶愰㔵㌶㑡ㅣ㐰ㄵ摥㘲㙢挵㈶收㜱捥㡣㔱㍥㠱昰〷づ㠴〲㌳摥㕢摤㉦戵㜱㍡ㄱ㌳㈸扥愴㙢ㄷ收挴挱㌰㑡㌶扦㠲捡㘶昳㔰㘸㈵㥢㝥㑦㌶慢㍤搹㍣㑣昷昳㉤㐲㠱捤挳搱㤶㙣㝥㠷戶㘲㌳㤶㌷愳㈶敥挳ㄷ捣㐶戰㘳捡㈶㌳攱㘴㌶ㄵ㑥㐰㥢捦挷㜳㜹摦昷㌶㌴㤱㡣㠶㔳㤹㍣㔸挷㘷㜹㍣ㄹ㑢㠵挳戹㘰摥㑣㘰愳㡤㐴㐲㤹㔴愰㔱㠵㌷㝥㠰㡦昱㈳㐴攰〸慤晡㠹慡㡤㔴愵戵捡㐶㠹ㅣ㔵㜸㡢㥦扥㜳㝣㐰㔷㔴挱愵ㄲ挲ㅦ㌰㘱㠴慦㌷㥢㜹㙤㥣㐳㐴〳㐵㕦扡㜶㤱捤〵っ㑢㔵㝦愸㙣㌶㡦㠴㔶戲昹〵㍡戴㍦㕦敤㝤搸攷搰ㄶ㝦扥㉥搴晤㙣㠹㔰㘰戳ㄹ㙤㑥㠱ㄶ㍤搳慡㘷摡搴㡣㘸挷㡣㕣戲㝦慡㈵㤳戹っ㘰㝡〳㈱晣㠱づ〰攴㤲㜹敤㑦㍡戵昱㈰㜴㈳敦㔳㙣っ愶㙢ㄷ㥡㘲〹㡣㌲摡づ㔰搹㑢戶っ㕡戹㘴敦㌸㤷捣摥敡摥昲㕣戲攵扡㥦ㄱ〸㠵㈵㍢ㅡ㙤㌹㑥㐶愲㙤㡤㤳㘸ち摦ㄱ㔲戹㝣㌰㥦捤㐵挳㌹㌳㤵㌳㌱㘶挲㠹㔴挴㡣攳慢㐴挸户愳つ捤㠵㜱愳敡㙣㍡㤵㑦愶愲搱㐸㈶㡣て挹㝣㈴㤳㡣愴㠲㤱㔴㉥㠲扤昳㌱㉡扣㌱ち㍥㐶㉤㐴攰㔷㕡搵扤搵昱摡㍤㤳㤰〰〹ㄵ㉢愸挲㕢晣㔵戱㠹㜹摣㔷㠷㔱挶㐰昸〳㈷㐰㔱㜲㥣㥣愸㡤㐷搰㉢㑤ㄱ愱㙢ㄷ收挴挹㌰㑡㌶㘳㔰搹㙣㥥〲慤㘴昳㘹㑦㌶㥦昲㘴㤳㔷攵㘵ㄲ㈹㠴〲㥢扦㐱㕢戲戹〷摡ㄶ㥢㤹㜴㉥㥦〹挵㠲戹㘴㈴ㄶ㡤攱挹〴戱㝣っ㡦㈸〸挶戲㌸挲ち㘷戳扥㍤㙤㘸㉣㥣㐹㘵搲攱㘸㉡㠶敦㕥㈱㌳㥣㡥〴攳昹㜴㉡㥢挵㘱㔸㌶ㅥ㑤〶㑥㔵攱㡤扤攰㘳㡣㠳〸㥣愶㔵摤㕢摤改㕡㐵㠰㠴㡡㌳愹挲㕢㍣攴㘴戳㡥昶㝡〸㝦攰㉣ㄸ㑢戲㜹戶㌶捥㈷㤱ぢ㈸愶搳戵㡢㙣㥥挳戰㔴捤㠴捡㘶昳㍣㘸㈵㥢㜷㜹戲㜹㠷㈷㥢扣㜴㉦㤳搸ㅦ愱挰收敦搰㤶㙣捥㐱㕢戱㤹㡡㈷攳㤱㄰㜶㕣㐹㍥攲㈱㥤〱㡤昹ㄴ㙥㤸㥥㐹㘱户㤶挹昸ㅡ㙣㘸㍣㤶ち收戰㜷㡢㘷㌲㠹㈸㍥㌵搲搹㜰㈴㙤㈶㠳挹ㅣ㍥㉡挲挱㙣攰〲ㄵ摥㤸ぢㅦ㘳ㅥ㐴攰㐲慤敡ㅥ㥢ㄷ㘹ㄵ〱ㄲ㉡㉥愵ち㙦㜱㥤㤳捤㐳㘸㍦ㄴ挲ㅦ攰㤵晥㤲㙣㕥慥㡤晣戵㠸扣㝦戶㤱愵㙢ㄷ搹扣㤲㘱愹㌷愱戲搹扣ㅡ㕡挹收挵㥥㙣㕥攸挹收㙡摤㑦ㄳ㐲㠱捤㙢搰㤶㙣ㅥ㠹戶ㅥ㥢攱㜴ㄸ摦㑡戳攰㉡㡡㝤㝥㍡㥦て挵㔳愱㘸㈴〴挶㠲挱戸㙦愱つ挵㘰捣㘵㈲㍣㐶㑢㈷愲改愴㠹戱ㄹ㡢㘵㈲㘶㈲ㄶ㐹㠷戲昹㘰攰㕡ㄵ摥㘸㠶㡦搱〲ㄱ戸㑥慢扡搹㘴愹㠰摣搲〹㤰㔰㜱ㄳ㔵㜸㡢㌳㥤㙣㜶搰摥〹攱て摣っ㘳㐹㌶㙦搱挶挵㘴㙤〹挵㌱㜴敤㈲㥢户㌱㉣㔵挷㐲㘵戳㜹〷戴㤲捤ㄳ㍤搹㕣攱挹收㥤扡㥦ㄳ㄰ち㙣摥㠵戶㘴昳㐴戴搵㝥搳挴㘷㘵㉣ㄳ㑤攱挸〰摦㙡攳㐹㌳㤹〹㥡昱㔸㌰ㅥ挶㜱㔵㉥攵㍢挹㠶㘲ㅦ㠰㈳戳〸㜶㤲昹㜴㌴ㄶ㌴㤳㌸㜵㤲㌶挳愹㝣㈶㤷㡣挶昳攱〰㑢〹㈴㑦㈷挳挷㔸〹ㄱ㔸慢㔵摤㕢㍡敢〹㈴㡡〰㠳㔰㜱て㔵㜸㡢㈵㑥㌶㑦愷晤っ〸㝦攰㕥ㄸ㑢戲㜹㥦㌶昲㈶ㅦ昲㠶攷挶戹㜴敤㈲㥢て㌰㉣昵攷戳㈳㙡昸㝥〸㕡挹收㤱㥥㙣㉥昰㘴昳㘱摤捦㐵〸〵㌶晦㠰戶㘴昳㘲戴㉤㌶ㄳ㌸ㄷ㄰挹㐶㜱㙥〹㥢㉦扥慤愴昱愹㤴㑢攴搲㈹㌳ㄲ㡥〷㔳㜱摦㈵㌶㌴ㄶぢ㘵㐲搹㔴㌰㤸づ挶愳㘶㍡㤷捥㠷㈳㌸敥挵㠱㔷㌲ㄳ〹㠵㤲㠱㐷㔴㜸攳㔲昸ㄸ㤷㐱〴ㅥ搵慡敥戱戹㕥慢㙣㤴㜸㠲㉡扣挵攱㑥㌶㔷㌳捡㌵㄰晥〰ぢぢ㑡戲昹㤴㌶㥥㐴搶㑥愶戸㤹慥㕤攴敤㘹ㄸ㈵㥢户㐲㘵戳昹㉣戴㤲捤㌹㑥㌶敤㙦㉢晢㜹戲昹ㅣ㥣㘴ㄲ㜷㈲ㄴ搸晣ㄳ摡㤲捤扢搰戶搸挴戱㔵㍣㠱㝤㘷㉣㥢捣㐷昳㌸戶㡦㐷挳攱㑣㍡ㄲ㡡㘱㕢捦挵搲扥㌵㌶㌴ㅣ㑢㠱攳㐸㌲㡦㡦㜳㡣攵㜴ㄲ㘷〴㌰慣㜱戴㤶㑣攱㘴㐲㈲昰扣ち㙦慣㠵㡦戱づ㈲昰㘷慤敡㍥攲㝡㐱慢〸㤰㔰昱ㄲ㔵㜸㡢挹㑥㌶敦愷晤〱〸㝦㠰搵〷㜲㐱扣扥㈱晤㔵ㅢ㑦㈳㤱愷㔳慣愷㙢ㄷ搹㝣㤵㘱愹㝡ㅣ㉡㥢捤搷愰㤵㙣敥攱㘴搳晥㠶㤴昴㘴昳㜵摤捦ㅦㄱち㙣晥ㅤ㙤挹收搳㘸慢晤愶㠹㠳㡤㐴㌶ㅣ捤攲晣㔶㉣㤷捡昰っ㈹扥㐴攷ㄳ戹㘴㈲㤲㑥昹㥥戱愱愹〴㡥㕣㔲㘶㌲ㄷ㑡攵愳ㄱ㌳㠹㈱㥡㑡㥢㜱㍣ㄴ〵攷㐸㈳挹㘴㠰㤵ぢ㜲ㅢ㝥ㄶ㍥挶㜳㄰㠱㝦㘸㔵昷搸㝣㔳慢〸㌰〸ㄵ敦㔰㠵户ㄸ敢㘴昳㐵摡㕦㠲昰〷扡㘰㉣㌹㌶摦搵㐶摥换㐴摥慢摦㜸㥤慥㕤㘴昳㍤㠶愵晥つ㜶㠴ㄹ戴㜱〹〰㔲戲㌹搲㤳捤攱㥥㙣㝥〸㈷㤹挴摢〸〵㌶㍦㐲㕢戲昹づ摡ㄶ㥢挹㐴㌸㥥捡愵㔲攱㑣㄰㍢㐵敥ㄱ搳㈹㔰ㄵ㐹㥡挱㜸㌶ㄵ㠹昹扡㙣㈸昷㥢〹㍥㕣㈴㠹㌳㕡㘶㈶㠴ㄳ㔵戹㤴㤹つ昳晣㡡㠹挳㤴挰挷㉡扣昱㉥㝣㡣つ㄰㠱㑦戴慡㝢扦昹愹㔶搹㈸昱㌹㔵㜸㡢慤㥤㙣㝥捣㈸㥦㐰昸〳晦㠲㔱㉥挸戱㤰慥搳㔵㠱㉦戴戱㡢慣㕤㐸㜱ㄱ挵扦攱㉡晥捤戰㙣㝤挵ㄶ㘶攴晢㍦搰㑡㌶晤㥥㙣㔶㝢戲昹戵敥攷㕢㠴〲㥢摦愰㉤搹晣づ㙤㡢捤㝣㌶㤴㑦㘵愲㌹㝣戹捣㐵攵ㄱ㕢〶ㅦ㐸㌸㤳ㅦ㡦㘵攳〹㡣捤敦㙤㘸㌸㠵敦昷㘶㈸ㅣ㑦攳㈸ㅢ㥦攲㌸愵㤲捥㈶㈲昰㡤㈶㠲搱㕣㌲昰慤ち㙦晣〰ㅦ攳㐷㠸挰㜷㕡搵捤收昷㕡㐵㠰㠴㡡㥦愸挲㕢晣昴慤昳㈸捦〷㝢㈵㠴㍦戰ㄱ挶㤲㘳㤳ㄶ㘹扣㠲慣㕤㐹搱㤷慥㕤攴慥ㅣㄶ挹㘶㝦愸㙣㌶㉢愱㤵㙣㝥㠱づ㍤㡥昲愰㉤㍥捡慢搲晤㙣㠹㔰㘰搳㠷戶㘴㜳㉢戴㉤㌶捤㜸㌴ㄷぢ㘷昳㌸摦㄰挵㐹扦㙣ち㕦㝤㌰攵戳昱㔴ㄸ晢搲戸㙦㠰つ㡤㐴㜱戲㈱㤶挱㠹㠷㘸㍥㥡捥〶搳㤹㘸㈶㘱攲㝣㜶㍣ㄹ㠹〷捤㑣㠰㐵ㄱ㜲㑢ㅦ〸ㅦ㘳㄰㐴愰㕡慢づ挷㡣㜵㐱㠴㤵ㄱㄲ㐵㠰㐱愸攸㐷ㄵ搹㝣捦挹收㘰摡㠷㐰昸〳晤〱挰换晢㝣捥ㄶ摡㜸ㅤㄱ扣摤㡡戱㈳㕤㈵㥢戲摡㠱慡㕡愸㙣㌶㔹敤㈰搹㝣捤挹愶扤摦㝣搵㤳捤〱扡㥦㕤㄰ち㙣づ㐴㕢戲戹㉢摡ㄶ㥢㌸㘳㤷ぢ愶挲昸ㄸ〷㥤㠹〴捥昸攱挰㌱㥢〸㐱㠹㘱㥢〹晡㐶摢搰㙣挶㡣收攲改㄰㑥愰㥡㈰㍥㥦捣愵挰㘲㉡㥥㌱挳㘱㝣改㡣〶〶愹昰挶ㄸ昸ㄸ扢㐱〴㔸㌰㈱愹敢ㅥ㥢摢㘸ㄵ〱ㄲ㉡戶愷㡡㙣晥挹挹㘶㠴昶㈸㠴㍦㌰ㄸ〰扣摣ㅢ戹㜵㑥㝡㠸㌶昲晥㉦昲愹ㄷ挶㥥㜴㤵㙣づ㠵㔱㡥捤㜱㔰搹㙣づ㠷㔶戲昹愸㈷㥢㝦昰㘴㤳㠵ㄱ㜸攱㉡㌴㐲㠱捤㤱㘸㐸㌶㈷愲慤搸㑣攵挲㈱㥣㙤づ愷ㄲ㠹愸㠹㘷摤愵攳㠹㌰㑥㑥㈷戳昱㕣㌲㤹㐹晢敡扡愱㠹㕣〶扢㑤㥣昷〹㈷愳愱㘴ㄸ攷愲㘳改㜰㉥ㄹ捣收㐳搹㐸㈲ㄹ搸㔱㠵㌷敡攱㘳㑣㠲〸㡣搲慡敥㜳搲戵㕡㘵愳挴捥㔴㤱捤摦㍢搹㥣捥㈸㌳㈰晣〱搶㔱攰攵捤㈶敢㉢愴㜱㉤ㄱ敢㈸ㅡ攸㉡搹ㅣ〳㡢㘴㜳ㅥ㔴㌶㥢㘳愱㤵㙣摥攴㘴搳晥㠶㜴㠳㈷㥢扢敢㝥づ㐲㈸戰挹㑡〹挹收挱㘸㕢㙣攲㡡㐷〴㥢㉦扦敤攰昰㌰㠶〳愲㙣㉥ㅦ㡡愶㠳愶ㄹ捦攰戸挸㜷㠸つ〵㜱㘱㌳㥦换㥡戸挴挵搳㘸㈹㙣昸㐰攲扢㝢ㄲ搷㕡昰㝤㤳㌵ㄸ㜲㈰ㅥちㅦ攳㌰㠸〰㑢㉦愴敡㈱捣㔸攷愴㈳㕡㘵愳㐴㥣㉡戲㜹戹㤳捤㉣愳攴㈰晣㠱〴〰㜸㜹㙦改㉣挲㤰㐶摥㤹㐶㍥捥挴㔸㐸㔷挹收ㅥ戰㐸㌶㕢愰戲搹摣ぢ㕡挹收㌹㑥㌶敤㉤晤㙣㑦㌶挷改㝥㡥㐲㈸戰戹㌷摡㤲捤㜶戴㉤㌶㤳㜹散ㅤ㈳㈱㝣㠴愷搳㔱㥣搱㐸攱昱㘶㌹㤰ㅢ捡㤸戹㙣㉡㤶昱㜵㜴㐳攳昹㕣㍥ㄱぢ㘲晢捦㐵㜳㌸慢㙢攲搳㈸㘵攲愴㔲ㅥ㘷㥣㔲昹挰㜸ㄵ摥攸㠴㡦戱ㄸ㈲戰㡦㔶㜵㙦改慣搶㤰〴ㄳ㈰愱愲㥥㉡戲㜹㡡㤳捤㘳㘸晦ㄵ㠴㍦㌰〹〰扣扣挷㈶㉢㌵愴昱㔱㈲搶㔳㥣㐴㔷挹收㔴㔸㈴㥢㉢愱戲搹㘴〵㠶㘴昳㘸㈷㥢昶搸㕣收挹收㜴摤捦愹〸〵㌶㘷愰㉤搹㍣つ㙤戵愵㠷㈳㠹㑣ㄶ㕢㙦㌶㤸㡤攲㘱㙡搸㌷㘶㐲愱㄰㡥㡥㤲搸㈵㐶㜳扥搳㙤㘸㄰㘷㐷㜲昱㌸愸っ愶戰摦挴㌵慡ㄴづ㥥㌲改㉣づ㐵搳挱㐸㈸㌰㔳㠵㌷捥㠰㡦戱ち㈲㌰㑢慢扡挷收㙣慤戲㔱㠲㌵ㅢ㤲捤㔶㈷㥢攷㌲捡㜹㄰晥㐰〳〰㜸㜹㡦捤戹摡挸㝢收挸愷搰ㄸ㤷搰㤵㙣〶收㘹攳㘵㔰昵慦愸㘲㠱挲㥥慥㉢昹摥㜷捣ㄸ敤㝥㠲挹㈴㍣㤱㠴㤵㠹㜸㐸㤷戹摣晡㠱㝤㘵昹ㅥ晦㕤㉣搶ち昰晥ㅡ㝣㔷㘵戰搴㍦㈳づ挷㐸㜷つ〸㈳づ挳摢戸〲ぢ㕣㜵㈸ㄶ㌷攸㤵㘲㑦㑦户㠴㘳搹愰㤶㘹ㅤ㈸㈵挰㔳㔲攷戶㑤戰ㅦ戱戹愵㉥㌱ㄸ慤ㅦ慣㔱摢慤㤹㤰改挰扤㔹㍡㑤敤㌶扢摤昶挳㠳㉡㔰㑦〲挳㘸㍥㠶㘳㔰㜷换㜱㠳㠲挱摤摡㘹慤ㅤ㜸㘴㡣㤹搳ㄱ㍢昰㠳晤捡昲ち攱㜹捦㄰昵㌰㑤摥㤱㠰搱昰搰㤸㘹㌹ㄲ㌰搸攳昶っㄳ㥢㍡攵敤㑤㠶挰㉥㡣㠳㐱㡥敦㉡㉣慤㙦摣愸㤹愳㈲攱慡挳戱㈲㌶戹㡦㐲摡搹㈳挷㠶摦㔸㡤㠰攲㌰㠴㈶昷挲㌸㠴㥤㕣㙢㜵㔲㍦㉡ㄴㄴ〷愳ㄳ㜶㠴扤〷搰搷ㄳ㝤㌸㌰㔴㌱㠰㘸㔴つ摡㙢戲㘸攰慢㉦敥慦㔰㌰㝤㍥㕥㌵昷戱晥㔷慢晦㠱㝤㙡㜲摡攳㌰㌱攲㥣〹㔵㙦ㅤ㝦挵扦㙥摡戳昶戲摢㌷慡晦挷攳㔸ㄲ搳㕦挷摦㌳㜴攵挷晢摦㜳昹㜸戱㄰ㅥ戵㠸㘳扣㑤昱づ㠵摣ㄱ捤㐳㐶慦攱づづ㐵捦㜲㤸慢っ敥㘷㌹〴㕡㄰〹慦㌲攳㔶攴摢扦㐲戰愲㠳ㅢ㥣㤸〳て㡥㜲㌹㌰㙦攷㈲㜷㐲㙤ㄱ挴㌲て摦㥤搰㘱㉤搴㘱㉤㠸㔹〰㙡㌶晣挶ㅡ愲ㄷ摢攸づ愲搷㔹㘸㐹攷扥ち㙤搱㜹㌷搱晣㔶愱〳㠸愵慡㈱改㍣〶㡤捤愳昳㔷摡㘳㤳改㍣ㄹㅥ㕥㜴㑥㐲愲㥥㜴搶㉢㠳晢挹㄰㠱㤵㠸㠴ㄷ㉥㍤㘳愹㐰㈷㉢㌲㈴㥤ㄳ攱㘱搳昹㌰ㄷ昹っ㤸㉣㍡㔹愶攱㝢挴㈲㘸晡愸㐸㔰散慤〸戲㐶攷㝡愲㔷搹攸搳㠹㝥ㅣ扡慡㜱愳敡㐷愵挴ㅥち㙣戱昹㈴挱㍣㔳㘰戳㜹㤶㙡㐸㌶捦㐵㘳昳搸㍣㑦㝢㤴㘲㜳晡ㅤ挹㑢扦㝤㜹捣昸摤敡㠶㝣晣㑥㝣晢昱攲ㄲ㜸㜸戱ㄹ㔳愴ㄵつ捥愸㌲戸ㅦ㌳ㄱ戸っ㤱昰挲㠹㄰㉣ㄵ搸㘴㐵㠶㘴㌳って㥢捤攷戹挸搷挰㘴戱挹㌲つ摦ぢ搰㘱㜰㑥攲攰ㅣ慢〸戲搸㝣㤱攸㙢㙤昴㙡愲㕦戶搰㜲㜰敥慡搰ㄶ㥤慦挰㔲㜳㌳㌰㥢㐷摡㉤摡愳ㄴ㘹㐵㕢昴ㅡ㜸㜸㤱㔶慢戸㈹㈲㙤㤴㌲戸ㅦ㑤ㄱ㔸㠷㐸㜸攱㜴つ㜲〷㘹昷愲㈱㐹ㅢ〹て㥢戴㌷㐹挳〳㌰㔹愴摤㠷㌹摦摢㌶つ㈱㌱戴㠰㠶㉥愲ㅦ戴搱昷ㄳ扤挱㐲敦㍢㉡ㄲㄵ摢㉢戴㐵昱晢㐴昳摢㠳㍤〶㔹㜵挱㠶ㅣ㠳敢搱搸㍣㍡ㅦ搳ㅥ愵攸扣昸㈲㑥㝦ㅢ㙦晤扦㜱扣㜸〶ㅥ㕥㜴づ㐲ㄲ㥥㕢昴㐰㘵㜰㍦攸㈲昰ㅣ㈲攱㠵㥦扤㘰愹㐰㈷㉢㉦㈴㥤㕢挱挳愶昳㌳ㄸ㙢㕥㠴㘹昳ㄶ散㈵敤㔱㙡挱搰㜱搹㡡搹㕢㑤攰晦户㥥ㅡ㍥㐱扣づて慦〵敢㕦㙡挱晡㈹㠳晢〱ㄶ㠱㌷㄰〹㉦㥣㠸戲ㄶ㡣㠵ㄷ㜲挱晣捥〵晢㥡敢昲㕤㤸慣㜱挲㙡っ摦户搰㘱攳㥡挱㕤㤵て㘰扤㥡晤挶昷㐴㙦戰搱㕤㐴晦〸㥤摡㔵㤵㉢戰戵㙤㙤㠴愱收㘳㐰㌶㡦戳㑦戴㐷㈹捥㡡㜶㐸㕦挲挳㡢戳ㅦ扦㈹㌱ㄸ㝥㔰〶昷㌳㉦〲㕦㈱ㄲ㕥㘵㐶ㄵ敥㝦㠴挱昰㉤ㅡ㤲戳敦攰㘱て㠶㍥㌰㡡ㅦ㘰戲㌸晢づ㜳㍥〳㍡㜰㌶㜹㔴㌸㈹晥〳㜰㌷㘷㝤㠹晥搱㐶㝦㑦㜴㝦攸㈴㘷㐹昱㠵〲㕢㥣搵㄰捣挳ㅣ敤㉦㔸㕡㘱㙦㕡ㄵ愰㜲昳搸慣搴ㅥ愵搸散搸㤰㌹㉦㌰㜸挵昸㐷づ㥤㌴攲敢㈷づㅣ㉦晡挲愳㤶ㅣ戸扥㝢㝣慡㐸㉢摡㔳㝤愲っ敥〷㘸〴晡㈳ㄲ戲挷搹㉦㉣ㄵ搸㘴㜹㠵㘴昳㈳㜸搸㙣㙥〳㘳捤〰㤸昰摡㡣㉦㔵〳戵㐷愹〵㐳戴挲㑤㙢㌰㍣㙡㤹㡥㙢挱㌶㤴㕡戰㜷㤵㘱㡤敢㌱搱㠱ㅤ㄰㐹㉥搸づ搶㠲㡤㐰㕢㉥搸㍢捥〵ㅢ挶㜵㌹ち㈶㙢㤸戰攴挲㌷〲㍡戵戱晣〳㔸扤㘲昱㙣㌲㠲㙢㙤昰㡥〴搷㐲㠷㌱㠵㍤㜰㔰扣愶搰搶ㅥ㜸㈷㔸㙡㐶〳㠳搷㘶㜰㌶㐶㝢㤴攲慣㘸搳㡡挰愳搶㠳戳㤷ㄵ㌵㐵㠳攱㈵㘵㜰㍦㑢㈳㄰㐳㈴挹搹㙥挸ㅤ㠳㠱㌵ㄴ㤲戳扦挰挳ㅥっ扢㤳㠶扤㘰戲㌸㘳㘱㠵㉦〴㥤摡㔸晥愴㔸戰㌶㤶〸挱攳㙣昰㥥〴挷愰〳㘷㔳戹ㅤ㍥慤搰ㄶ㘷〹㔸㙡敡㠰挱㙢㌳㌸慢搷ㅥ愵㌸㉢摡㠰愶挳愳搶㠳戳挷ㄵ㌵㐵㥣㍤愶っ敥挷㙦〴㘶㈲㤲攴㙣ㅣ㜲〷㘷慣㤴㤰㥣㍤ちて㥢戳昱愴㘱㉥㑣ㄶ㘷㉣㥦昰㑤㠰㑥㡤戳㠷ㄴぢㄶ㘷㜵〴捦戳挱つ〴㑦㠲づ㥣㑤攳㌸扢㑦愱㉤捥愶挰㔲㜳〸㌰㜸㙤〶㘷㠷㙡㡦㔲㥣ㄵ㡤戳㉣㍣㙡㍤㌸㕢愷愸㈹攲㙣慤㌲戸㥦搸ㄱ㌰ㄱ㐹㜲㌶ㄳ戹㠳㌳搶㐳㐸捥敥㠲㠷捤搹㙣搲搰っ㤳挵ㄹ㡢㈴㝣晢㐳愷㌸扢㑤戱㘰㜱搶㐰㜰㡢つ㕥㐸昰㍣攸攴晥ㅥ㥣摤愴搰ㄶ㘷〷挲㔲搳〱っ㕥㥢挱㔹愷昶搸㘴捥㡥㠱㐷慤〷㘷搷㉡㙡㡡㌸扢㐶ㄹ摣て昹〸ㅣ㡢㐸㤲戳挳㤰㍢㌸㍢〱㙤挹搹搵昰戰㌹㙢㈴つ㈷挳㘴㜱挶㔲〸㕦ㅡ㍡戵㙤㕥慥㔸戰㌸换ㄲ扣搲〶㥦㐴戰〹ㅤ㌸㥢捥㙤昳㘲㠵戶㌸㥢て㑢捤改挰攰戵ㄹ㥣㥤愱㍤㑡㜱㔶戴㙤㥥ぢ㡦㕡て捥捥㔷搴ㄴ㜱㜶㥥㌲戸㥦ぢㄲ㌸ㅦ㤱㈴㘷㉤挸ㅤ㥣戱戶㐱㜲㜶づ㍣㙣捥摡㐸挳愵㌰㔹㥣戱攰挱㜷㤴㐵〳㑥㙦〴挵㤹〵㌴㜴㄰㝤㤹㡤扥㠴攸挵搰愹㔱㜹㥡〲㕢っ㉦㠵愱㘶㌵㈰㜸㙤〶㘷搷㘸㡦㔲㥣ㄵ㙤㥢㌷挳愳搶㠳戳㤵㡡㥡㈲捥㑥㔶〶昷愳㐴〲户㈲㤲攴散㔸攴づ捥㔸挱㈰㌹㍢ㄱㅥ㌶㘷挷㤳㠵戵㌰㔹㥣戱慣挱㜷〲㜴ㄸ㍡㌸㠲ぢ㠹攳ち㘸㌸㠹攸㜵㌶㝡つ搱㉢㉤昴㔴ㅥ扡ㅣ慤搰搶㐰晢㌵㉣㌵昷〳㠳搷㘶㤰昶㠰昶㈸㐵㕡搱〱捡㝡㜸搴㝡㤰戶㔸㜱㔳㐴㕡愷㌲戸ㅦ㍦ㄲ㜸ㅣ㤱㈴㘹慢㤰㍢㐸㘳愱㠲㈴慤ㅤㅥ㌶㘹㘷㤱㠶㘷㘱戲㐸㘳昵㠲敦户搰愹愱搳慡㔸戰㠶捥戹〴㍦㘷㠳㥦㈱昸㝣攸挰㌰㌸ぢ㡡㈳ㄵ摡攲散〲㔸㙡㕥〴〶慦捤攰散㈵敤㔱㡡戳愲㠱昶㍡㍣㙡㍤㌸㌳ㄵ㌵㐵㥣攵㤴挱晤挴㤲挰ㅢ㠸㈴㌹扢っ戹㠳戳户搱㤶㥣㘵攰㘱㜳㜶〵㘹㜸ㄷ㈶㡢㌳搶㈸昸慥戲㘸愸攷㍥敡昰〲ㅡ㔶ㄳ扤挱㐶㜷ㄱ㝤㉤㜴㙡昷㜷戰〲㕢っ㕦て㐳捤挷㠰攰戵ㄹ㥣㝤愲㍤㑡㜱㔶戴㐳晢㌷㍣㙡㍤㌸㥢愷愸㈹攲㙣慥㌲戸ㅦ㜲ㄲ昸ち㤱㈴㘷户㈲㜷㜰挶愲〳挹搹ㅣ㜸搸㥣摤㑥ㄶ㝥㠰挹攲㡣㤵〸扥㍢扢㔹㤸㔵挰挲ㅡ㠲㝦戴挱摦ㄳ扣づ㍡㡣戳㈹㈴㜸㕦㠵戶挶搹摤戰搴㔴昰㘸㜲戳㌸㘳㠹㠱昴搸㘴捥晡挲愳搶㠳戳㐹㡡㥡㈲捥敡㤵挱晤㕣㤴㐰㝦㐴㤲㥣㍤㠸摣挱ㄹ㑢ぢ㈴㘷ㄳ攱㘱㜳昶㌰㘹攰戵㝤㡢㌳搶ㅢ昸ㅥ戱㘸㤰愷愴昶㔶㌴㔸㐳㘷㍤搱㠳㙣昴〰愲ㅦ户搰㌸ㄲ〸㡢㍤ㄴ摡㈲敤㐹㔸㙡〶〳戳㜹愴戱㤲愰㐷搲㡡㑥㘰敤〸て㉦搲㘲㡡㥢㈲搲愲捡攰㝥㤶㑡愰ㄶ㤱㈴㘹捦㈱㜷㤰挶ち〲㐹㕡ㄸㅥ㌶㘹捦㤳〶㕥敤户㐸㘳㔹㠱敦〵攸搴收㌶㔶戱㘰㜱昶㈲挱扢搹攰搱〴扦っㅤ〶摡㌴づ戴㕤ㄵ摡攲散ㄵ㔸㙡㈲挰㙣ㅥ㘷慣ㄷ攸㤱戳愲㡤㜳㑦㜸㜸㜱㔶慢愸㈹攲㙣㤴㌲戸ㅦ扦ㄲㄸ㠷㐸㤲戳㌷㤰㍢㌸㘳㥤㠰攴㙣㈴㍣㙣捥摥㈴つ扣㕡㙦㜱挶攲〱摦摢ㄶつ㤳㌹㜴㠶ㄶ搰搰㐵昴㈴ㅢ㕤㐷昴〶ぢ㉤㠷攵昶ち㙤㔱晣㍥㉣㌵搳㠱搹㍣搲㔸ㄶ搰㈳㘹㐵〳慤〱ㅥ㕥愴つ㔲摣ㄴ㤱㌶㔰ㄹ摣㡦㙣〹捣㐳㈴㐹摡愷挸ㅤ愴戱ㅣ㐰㤲戶ㄵ㍣㙣搲㍥㈳つ扣㈸㙦㤱挶ㅡ〱摦扦㉣ㅡ㜰〶㉣㉡戶㔰㌴㔸㘳攷㑢愲て戳搱㠷㄰晤㤵㠵㤶㕦㑥晣ち㙤㤱昶㌵㉣㌵㔹㘰㌶㡦㌴㕥晤敦㤱戴愲慦ㅢぢ攱攱㐵㕡㤵攲愶㠸戴㑡㘵㜰㍦收㈵搰㠲㐸㤲戴ㅦ㤱㍢㐸攳㔵㝦㐹㕡㌹㍣㙣搲㌶㤲〶㕥愱户㐸㘳㈹㠰㑦㔴㈳㙢㝥㐷㑢㡡㥦扥㜶㥥摢愸㠰㐱㉣戶挱ㅤ〴㔷㐱㠷慤㜳㈶户捥敦ㄴ摡㘲戸て㉣㌵挷〰戳㜹㥣昱ㅡ㝦㡦㥣ㄵ㙤㥤㈷挱挳㡢戳慦㤰㡥攷㌹攴㝦㉢㠳晢挹㌰㠱㤵㠸㈴㌹敢㡦摣挱ㄹ慦敤㑢捥扥㠰㠷捤㔹つ㘹攰ㄵ㜶㡢㌳㕥昰昷㙤㘹搱㠰慤㌳㉡晥㔹㐰挳〰愲㔷搹攸搳㠹ㅥ㘴愱攵㐰晢㐸愱慤㠱戶つ㉣㌵攷〲戳㜹愴昱㔲㝥㡦愴ㄵつ戴㑢攰攱㐵摡〶挵㑤搱㐰㝢㔷ㄹ㡡㥥㈶㜳ㄹ㈲昵昶㌴ㄹ摥㈰挱散㤰㑦㍣愹挱〷㜶㔵㥥扦㡤敦㥢户搴扣㘰㡦㥢㍡㌴㌵㌷换晢㈱昴挳挳ㅦ摡ㄷ㥡敤㌳昰㡣ㄳ㍣昲愱愱愹㐵晤搴ㅥ捦㍥攱扤昴昵攳〵っ搹愲戳㉦㍦扢ㅤ捦ㅢ攸㤳㥦搶㠱㘷搳攴慡㕢昶㑢㜷㜶㥡敤慤晦ㄷ㥥っ㠱㍢㔴昰㉥㝦㤸慣㘷㐲㜸摥ㅣ㠲㜷㝤昰扣㌸㉥ㄹㅢ摢捤挷っ㍣戵㠴㔵〸攵㝣㘶挴㝦昷㤸ㅡ摦づㄸ㘲晡摥㘶㌹挷㔳㔰㉡挵㍢㔸挵㔶扤攵㡡戲㡤㑣㤹搷摤㡤㘱ㅣ慣挳㈱㉡㜰㙦〳㔹㌵〳攱㌷㐶㐰㈳㙦ㄲ㈲㐵㔹ㄵ㙢㈲摣ぢ挷摢㜵昰㐶㙢㘵㔵㑢㥢㜲㥤ぢ㝣ぢ捣愶昹ぢ㍡㜱㕢㡥扥㕣㘲㍤㔵慥㠶㙢㑦㈵〵摣㌴晡戴㌴愶摢摢搳换慢㕢ㅡ㥢捤搶昹㥤ぢ慡ㅢ㤷愰㠲〲㑦㙦挱ㅥ慣扡扡摡搸ㄱ昹戰㉢扥〵㉦晤㌳慡㌱㑡㘹搹㤷戸ㄵㅡ㡥㔶㕦㉤戴摥ㄴ扣收㐹挱㑥挰晢㜶㠶㈸愴㘰ㄷ㘸ㅣㄴ〸㕥㝤㈷つ㝡ㄲ㙢搰㤰㘹㡣〶搲㑥㡥ㄷ搲愵㜶㡣搲ㄲ㉦ㅥ㠴㔶㈶户ㅢ戴摥挹晤挵㌳戹摤㤹〵㤳敢㕥㌷㈱慡㜸〳ㄷ㙢摤㠸㠷ㄱ扢㈰戱昵㍡㠵〸㤰㜶㘲扣㈶㉤ㄳ㡢㉡慤㑣散㌹㤵㤸㐱搶㉡挵搳㥥㐹㈴搸㘳㘱ㄲ㈹慡ㅣ㐹昰昲㙦㐱ㄲ㉦敡敥昶㔴摤挹㔵挷㉢戹㌲㠹扤㤴㔶㈶昱㠶㑡挲㌷づ㕡㙦㜶ㅥ昵㑣㙣㍣戳攰攸敤㘶㘷〲㔵㡥挴摥㜴㈷搶愵㔳愸〳㤲㐹㜱ㄲ扣㕡㉡ㄳ慢㔷㕡㤹敥愷㍡戱㐹搰摡昷㤶㉦摣慥敥昳捣㙣ち搳㈸捣㙣ㅡ㔵㡥捣㜸戵戲㠰㌲㕥〲攴㈰㌱㌸㐸㉡挵㕡捦挰㌳ㄹ愵㜰㕤捣㜶〵收搵挲㠲挰摦㐳㈱ㄷ㙥㝦㈰敤〱戱㔱㙢攷㈸慤㈴愲ち㕢㥣ㅣ愹つ搰㝡慦㡢㕢㍣ㄳ㥢挷㉣ちㄳ㍢㤰㉡挷ㄲ昷㐱散㠲挴㜸搵㑤㈶㜶㤰㑡㐱戲㕥愳戵〷㉢慤㑣㙣㤰㑡捣攰扡愸ㄴ搷㜸㈶㜱ㄸ㝢㉣愴扤㤱㉡㐷ㄲ摢戸㤳搸㐱〵昶愵㠱昴㕥攲换㍤㍢换㌲㜲攱ㄲ㥢慥捥㠶戹㍢摢ㄱち戹挴昳㠱戴㐷摦㑥㕡扢㐰㘹㈵て扢愹挴っ慥㡡㑡昱㍢捦㈴ㄶ戲挷挲㈴㕡愸㜲㉣昱敥敥㈴㈲扡扢㌶搵㥤㈴㌸愱戵㡢㤴㔶㈶㌱㑥㈷㘱つ捡㌳㍤㤳攸㈸㑥㘲戱㉢㠹昱敥㈴敡㜴㜷㑢㥤㐹㑣搱摡㘵捥㈴㘶ㄶ㈶㜱㡡㘷ㄲ挷ㄴ㈷㜱慣㉢㠹搹敥㈴ㅡ㜴㜷挷㍢㤳㌸㔰㙢㔷㌸㤳㌸㑣㈷㘱慤㡥攳㍣㤳㌸愹㌸㠹㤵慥㈴ㅡ摤㐹㘴㜵㜷扦㜶㈶㌱㕦㙢㝦攳㑣愲㐵㈷㘱慤㡥㈵㥥㐹㥣㕥㥣挴㉡㔷ㄲ㙤敥㈴㍡㜴㜷㘷㌹扢㕢慡戵㘷㉢慤ㅣ㈹挷敡㈴戸扦慥ㄴ慤㥥㐹㥣换ㅥぢ㌷挵昳愹㜲っ捣攳摤㐹㥣愴扢扢挰搹摤慦戵昶㐲愵㤵〳㜳㤵㑥挲㘲㈲敦㤹挴㈵散戱㜰敢戸捣㤵挴㔹敥㈴捥搵摤㕤攱㑣攲〲慤扤搲㤹挴㘵㉡〹摦㔵搰㝡敦㍢づ昷㑣㙣㌵戳㜸㐷戲㘹〹扦㜱㉤㔵づ㜶慥㜰㈷戶㕡愷㜰扤㌳㠵敢戵昶〶愵㤵昱㙥㔵㠹愹㝤挷〱㥥㐹摣捣ㅥぢ搹戹搵㤵挴敤敥㈴搶攸敥㙥㜷㜶㜷户搶摥愱戴㜲ㄵ㍤愸㤳搸〱摡㑡㌱换㌳㠹㌵散戱㜰㥣慣愳捡挱挴挳敥㈴搶敢敥敥㔶摤挹㘵㝥㔲㙢敦㔱㕡㤹挴㜳㍡〹㙢戳㥤散㤹挴晤散戱㤰㠹〷㕤㐹㍣敦㑥攲㐵摤摤挳捥㈴㕥搱摡㍦㌸㤳㜸㐳㈷㔱ぢ㙤愵搸摢㌳㠹昵散戱㌰㠹挷愹㜲㌰昱愶㍢㠹㉥摤摤㤳捥敥摥搷摡愷㤴㔶昲昳愹㑥挲摡㙣攳㥥㐹㍣挳ㅥぢ㔷挷㜳慥㈴㍥㜳㈷昱愵敥敥㜹㘷ㄲ㕦㙢敤㥦㥤㐹晣愸㤳戰㔶挷㔸捦㈴㕥㘴㡦㠵㑣扣散㑡㘲愳㍢㠹ち〰攴㈷敢㉢捥敥晡㘸敤慢㑡㉢挷㐴㝦㌴攴㌷㉤㡢㠹㕦㜸㈶昱㍡㐰㉥㈶摥愰捡戱㍡㙡搰㉥昸㐲㌳〰ち㤹挴㥢㤸㘱㔷戲扢㙤戴昶㉤愵攵敡愸ㅡ㠶挶㈶ㅦㄷち㜸っ挰ㄱ㜴戳㤹攵㐳㉤㈷攲搱㠸愳㥢㜱㝣户〹㑦愲㝣ㅢ晤㠸ㄱㄴ㠸㘱扣愳㘶搸愸搹㔱㌵慡㜹㄰㔶挳挳㈹慡昱て㌳㍢攱ㅦ㔳㌴扡愸收搱㤰昴㝦㔷捤㐸晦搱慡㘱昹昳㠸愷摢㝦㜷戴愴晦〶慡㜹搰㈲晤摦㔳㌳搲㍦愲ㅡ㤶㍦て㑣扡晤ㄳ㘸㐹晦昷愹收昱㠶昴晦㐰捤㐸晦㍤㔵挳昲攷㌱㐵户晦㜸戴愴晦㠷㔴㑦㔰㌶攳㈳㌵㈳晤敢㔴〳晦戰晣晣敡㉦晤挹㠶㤸㠲㤶昴晦㤸㙡㝥㜹愷捤昸㐴捤戰㈱㘶㙡捣愷搴捥搶㤸㝦㍡㌰㌵晣捥㙤㐷慤攱㜷㙤搹㠲㍢㑡㍣搰㤲㝤㝣㐶昵㠱捡㘶㝣慥㘶〸慣攱㔷攳㙥㝦㝥㈵敥昶㍦っ㉤改晦㉦慡ㅢ㤵捤昸㐲捤㄰㈸戲ㅡ昳㈵戵愶挶晣摢㠱愹㤹慦ㅡ昸㠷ㅥㄷ攸㤶攴㘱㈱㕡戲㡦慦愸㙥㔱㌶攳㍦㙡㐶收搸愶ㅡ昸〷晦㐵扡㈵晤㍢搰㤲晥㕦㔳扤㔸搹㡣㙦搴㡣昴㕦慡ㅡ昸〷晦㘵扡㈵晤㡦㐱㑢晡㝦㑢昵戱捡㘶㝣愷㘶愴晦昱慡㠱㝦昰㕦愱㕢搲晦㈴戴愴晦昷㔴慦㔴㌶攳〷㌵㈳晤㝦慤ㅡ昸〷晦摦攸㤶昴㍦ㅤ㉤改晦㈳搵慢㤴捤昸㐹捤㐸晦戳㔴挳ㅡ㠷㘷敢ㄶ愳㠹㜳搱㤲晥ㅢ愹㍥㕦搹っ摣㐳㕣慥㐸改㝦㠱搳愳收㐲摤㤲晤㕦㠲㤶昴ㄷ昴戸㑣晢㤷㍢晤慦搰ㅥ㌲晦㉢㜵㑢晡慦搶晥ㄵ昴戸㔶晢㔷㍡晤慦㜷㝡搴摣愰㕢㌲晦㥢戵㝦ㄵ㍤㙥搵晥㍥愷晦敤㑥㡦㥡㍢㜴㑢昶扦㐶晢昷愱挷㍡敤㕦敤昴扦㕢㝢挸晣敦搱㉤改㝦扦昶㌷攸昱愰昶昷㍢晤ㅦ搶ㅥ搲晦て扡㈵晤搷㙢晦扥昴㜸㕣晢昷㜳晡㍦改昴愸㜹㑡户攴昲㍦愳晤晢搳攳㌹敤扦㠵搳晦㜹敤挱ㅥ㙢晥慣㕢搲晦㐵敤㕦㐳㡦㤷戵㝦挰改晦㡡搳愳收㔵摤㤲昹扦慥晤户愴挷ㅢ摡㝦㉢愷晦㥢㑥㡦㥡户㜴㑢昶㉦㜷晦㤸㌳〶挰㐳㑦〱㝥っ挸㤳攱〳愱挵挹昰㉥ㅤ㜷㤰ㄳ挵㥤扤㐴㙤㙤愱㌶㜸愲戸㑢㤷愸㙤㉤搴晢㥥愸て㌴㙡㝢ぢ㈵㜷换㐵㜹㜱昷㉣㘳つ戱㔰ㅦ敢㔸〵搹㜳㈷㉣㔱㐳㉤搴愷ㅡ㔵㤰㍤㜷挳ㄲ㌵摣㐲㝤收㠹晡㕣愳㐶㕡㈸戹㉢㉤捡㡢扢㔴ㄹ㙢㤴㠵晡搲㌳ㄶ㜷慡ㄲ昵ぢぢ昵㤵㈷㡡扢㑥㠹摡搹㐲㝤敤㠹晡㐶愳㜶戵㔰㜲昷挷扣ち㤶㤱扢㐱ㄹ㙢㡣㠵㤲㍢戹㈲ㄴ㜷㜶ㄲ㌵搶㐲挹㕤㔹ㄱ㡡扢㌴㠹ち㕡愸㡤㘸㜳昷㔴㌸㜲戸攳㤲愸戰㠵㤲扢愵愲㔸摣㍤㐹㔴搴㐲挹㥤㑦ㄱ㡡㍢㈱㠹㡡㕢㈸戹㡢㈹㐲㜱㔷㈳㔱㐹ぢ㈵㜷㈴㐵㜹㜱㠷㈲㔱㝢㔸㈸戹扢㈸㡡挵摤㠶㐴敤㘵愱攴㑥愱〸挵㥤㠳㐴敤㙤愱攴愶㕦搴㈳㜷〱ㄲ戵㡦㠵㤲ㅢ㜸㔱㉣㙥攸ㄲ㌵搱㐲挹捤戸㈸ㄶ㌷㘷㠹慡㤷愸㠰ㅥ敥㠲摢愷扣㑡㜵晦㝦慣慢㔴ㄳ攱㕢㡤㕢㐷敢㘱㈰戸㙤㑡挴㝤㠵〸挱捤㔱ㅡ敥㜵ㄹ戸〵㑡挳㍤㉥〳㌷㍡㘹戸摢㘵攰㜶㈶つ扦㜷ㄹ戸㘹㐹挳㍡㤷㠱㕢㤳㌴慣㜵ㄹ戸〱㐹挳ㅡ㤷㠱摢㡣㌴摣攵㌲㜰㌳㤱㠶㍢㕤〶㙥ㄹ搲㜰㠷换挰㡤㐱ㅡ㙥㜷ㄹ㌸晥愵攱㌶㤷㠱㐳㕥ㅡ㙥㜵ㄹ㌸捡愵攱ㄶ㤷㠱〳㕢ㅡ㙥㜶ㄹ㌸㤶愵攱㈶㤷㠱挳㔷ㅡ㙥㜴ㄹ㌸㘲愵攱〶㤷㠱㠳㔴ㅡ慥㜷ㄹ㌸㉥愵攱㍡㤷㠱㐳㔱ㅡ慥㜵ㄹ㌸晡愴攱ㅡ㤷㠱〳㑥ㅡ㔶ㄷㅡ晡晥㍦戲㤷㥥つ</t>
  </si>
  <si>
    <t>f5715e95-e3a2-4569-be23-68e1658fdcbf</t>
  </si>
  <si>
    <t>㜸〱捤㝤〷㝣ㅣ挵搹扥㐶㤶捥摡戳㡤づ㙣慡㈹戲戱㐲戱㌱搷敦〴ㄸ㌷戹㌷戰㙣㔳ㅤ㜱㘵捦ㄶ㔶㌱㉡㉥㤴㐰愸〹㍤㠰改摤ㄸ〸㍤〱㐲㠷㡦㥡㠴ㄲㄲ㝡㈰㝣ㄴ㔱ㄳ㈰㠴㠴㄰晡晦㜹摥摤㔹敤敤敤㐹㜶扥晣㝦扦慣敦㕥捦扣敦㌳敦捣晢散散散摥捥散慡㐲㔵㔴㔴㝣㡦㡤晦㜳慢㘲㘲晢愶戵㕤摤㘶摢昸愹ㅤ慤慤㘶慥扢愵愳扤㙢晣攴捥捥捣摡戹㉤㕤摤㠳〰〸㌴户挰摥㔵摤摣搵㜲愴㔹搳扣捡散散〲愸扡愲愲愶挶愸㠴㝤㕢晢ㅢ搲ㄹ㠳愵㡣㉡ち愰㉡㡣〰挵㘰㡡ㅡち㠳㈲㐸㌱㠴㘲㈸挵㌰㡡捤㈸㙡㈹㐲ㄴ㥢㔳㙣㐱㌱㥣㘲〴挵㤶ㄴ㕢㔱㙣㑤戱つ〵敢㌷戶愳ㄸ〹㌱㜴㝢㠸㐵㔳愷㉣挸ㅥ㡥㘸㥡扡㍢㍡捤㜱㜵㑢慣㌶㑦㠸㐴挶㐷挶挷ㄳ㤱攸昸昰戸扡愹㍤慤摤㍤㥤收㠴㜶戳愷扢㌳搳㍡慥㙥扦㥥㙣㙢㑢㙥㡥戹㜶㔱挷ち戳㝤㠲㤹つ挷戲㤹㜸㍡ㄲ㑦㈴ちつつ改愱㍢挰昳晣愹㔳昶敢㌴ぢ㕤晦㈹㥦㍢搲攷㠲愹㔳挶捦㌷扢晦㔳㍥㜷㠲㑦戸㙣散㘸换戴戴晦㠷㥣㔶㜳㥦㈶ㅡ捤㕣ぢ㜷扥㘹㜶戶戴㉦ㅢ㡦㘶ㄷㄱ㡤㕣㙡晣攴慥慥㥥戶㤵散㐷㔳捤搶搶㠵㘶㐱㜶㝡㕢㘳㔷昷㝥㤹捥戶慥愱㙤攴捦散㌴摢㜳㘶搷㘶㙤搳搶攴捣㔶ㅢ搸㔵搳戶㈴搳㌹㍦搳㘶㔶㌱㔱摢㘶敤挳㔹㜹戳扤扢愵㝢敤戰戶挵㕤收挲㑣晢㌲㤳㤰敡戶ㄹ㍤㉤㜹㔵㔵㠵㑦挵愰㕤晣㕡㈶㍢ち敤㘹㥢扡㍣搳搹㉤㌹敥挲㠸ㅦ搶搵㕤㈴㡡愲㜶戱㑢搵㜹㑡㜱㥦㌵戵戴捤㌱㍢摢捤㔶㔶挲㍤㌹搶〳ㄲ㠲慣晤攰㌰愵挳攱㕥㔲㐳散㠳㡦戱戰㤶㐰ㅤ挴昶昳㍢㍡摢搰㈱攷㤹㤹昶〹攱昱戱挴戸愶敥㝣愳戹ち改㜰捣ㄸ〵㠴㌱㥡搸㥤㈱〶捤㡡㐵㡤㌱㔴搵㐳愸慡㔷㜱㜸扢㥤昲㄰慢㙣捥㔴㌶㘷㉢㥢㜳㤵捤昹捡㘶戳戲戹㔰搹扣慣戲㜹㜹㘵㜳㑢㘵昳攱㤵捤㉢㠰搱㕢捤攰挱㤵昶㌶攵昳㉢㌶扢慣㍤㌲晢㡣扢て㝤㍦㍣晤ㅢ㔳昱㠸㤶〱㘱ㄷ㈴㐶ㄶ㌷㌲敥㙡㘳挲搸ㄵ〰㘳㌷㠸挰敥㉣㌳㉦ㄶ㌷挶㔲㌵づ㐲愹攷搱㐶戶㜳㜹攵㜳晦ㅡ㜲昸昴挶〷晥晣摥ㄵ㔷㕥㝥晤昹㡡愳㠵㔴㌰ㅥ〹㑦〵㔱㔷〵㔱㘳㑦㝡ぢ㐳〴㈲㉣㌳㌵ㄵ㌶愲㔴挵㈰㤴㝡摡慥攰ㅦ㘷慦摢㙥㘹攲戲㐹扦㠸㕣ㄹ㈸摣㌴㙥扣攲㐸㈴ㄵ㈴㤰搸㜹㡡搹㥤ㄹ㌷慦〵ㅣ㡦㥢㤷㔹㌳㈱㌲㙥㜲敢捡攵㤹〹愹昱搱㜱㌴㠱敥戴㤱愴搷ㄴ㐴㈰つ戱㔳㐳戸扥㙥扦捥㡥㙣㈶摢搲㡡㉥㔹搷㔱愸㙢散散㔹㔶搷搴㤳㐳㜷敥㌲ㅡ〸摦ぢ㐲愹挷敤㐶㜴㔷慤摡戳攵挵戹㤳㌶っ㍥㍦昸捡㈹晦㍣㕢㜱㈴㤴㐶散㠳㠴㈷捡㘲ㅡ㈷搰摢扥㄰㠱㠹㉣搳〸ㅡ㈷㔱㌵ㄹ㐲愹〷敤ちㄲㄳ㍦ㅣ㜱搲㑦㝥搴㜸㙢搵摡㙢〷昵㙥昵㤴攲〱㈷ㄵ㑣㐵㘲㠷挵敤㉤〵昴㈷〹㌴ㄶ收㈶搱㈶ㄲ㑣ㅡ㡤昴㌷つ㈲㌰㥤愵㘶挶ㄲ挶っ慡㘶㐲㈸㜵㤷㕤挵㍢愱㠵搷㔵晣㝤昵晣㜳昳捦㙥ㅦ摦㝣㥦㥦㉢㡥攱㔲挵㙣㈴晡㡤㘱づ扤捤㠵〸捣㘳㤹㌹㠸㘱㍥㔵ぢ㈰㤴扡捤慥攰愲㙤㙥晣戴㜷昰戲㘹㤷㕦搸昴扢㙦㡥㙡㜸㐸昱晣㈰ㄵ散㡦㐴扦ㄵ㉣愴户㈶㠸挰㈲㤶㤹㠱ちㄶ㔳戵〴㐲愹㥦摢ㄵ㍣㝣捡㘹㜷㍤㝣挰㘳搳㙥愹晣搳晣㈳㤷㑣昸㔰つ㈱ㄸ摦挰㠱㄰〳㤰㜴㄰㈰挶挱〴ㅦ〲㌱㘸㘶㈲㘶ㅣ㑡搵㔲〸愵慥戶慢戸㘷晥㈷㐷昵晥敢摢昹攷〴㥦昸散昷㙦慣㙣㔶㍣戳㐹ㄵ捤㐸昴ㅢ挳㘱〰ㄸㄹ㠸㐰ㄶ㘲搰㌴挴㤰愳㉡て愱搴㈵㜶〵㝦㥥戱攰昸昰搴㍦捤晤攵㜱挷㝤昳挰㉤㌷户㈹㥥㌵愵㠲〲ㄲ〳挴戰㡣晥㤶㐳〴㕡㔸慡ㄱ㍢晡㜰慡㔶㐰㈸㜵㥥㕤挵㘳ㅦ〵搷㡤戸攴愷昳ㅦ慣㜸晥挵㑢㘷散戲㑣昱㥣㉣㔵戴㈱㌱㐰ㄵ敤昴搷〱ㄱ㔸挹㔲戳㔲ㄱ攳〸慡㍡㈱㤴㍡挳慥㘲㜴昵㑢扦摥㙦㘴晢愴㡢㕥㝤㝡捥㥥㌷㠷㈷㉢㥥昱愵㡡㙥㈴晡ㅦ晢㝡攸㙥ㄵ㐴㘰㌵ぢ捤挱搸户㠶慡戵㄰㑡㥤㙣搷昰户㥢捦㕦晤捦㜷挶捥戹愲敤戹昶〵换摡て㔴扣㥣㤰ㅡ㡥㐲㘲㠰㈰㡥愶扦㘳㈰〲㍦㘲愹戹攰改㔸慡㡥㠳㔰敡㔸扢㡡挴愸㕣愲攱㤶攸㠲ぢ敦㌰ㅥ㍣攵愹慡愷ㄵ㉦㔶愴㡡攳㤱攸㍦㠸ㄳ㠰㌰㑥㠴〸㥣挴㐲㜳ㄱ挴挹㔴㥤〲愱搴ㅡ扢㠶㉦㙥㍥晤〷㔷捤摥㝡敡㠶愷㝦㜰㑦攲挵㔷㘶㉡㕥〹㐹つ㍦㐵㘲㠰㈰㑥愵扦搳㈰〲愷戳搴㉣〴㜱〶㔵㘷㐲㈸㜵㠴㕤㐵攸㡢て㕥㍢攳挱挷㘶㕥戹攳㤲㤴㕡㝣㜸㡢攲㜵㤶㔴㜱㌶ㄲ〳㔴昱㌳晡㍢〷㈲㜰㉥㑢㑤㐳ㄵ攷㔱戵づ㐲愹挳敤㉡戶㑢扣扥攷㠱㍢㜴㑤扥散㤶㍢㠶敦㔹搷㜳扥攲㔵㥣㔴㜱〱ㄲ〳㔴㜱㈱晤㕤〴ㄱ戸㤸愵㘶愲㍦㕤㐲搵愵㄰㑡攵散㉡摥扤扦㜲挱搸て㕦㥣㜲攲愱搷昶㥣搵ㄶ㘸㔲㕢ㄲ㡣㙦攰㜲㠸晥㜷挵ㄵ㐰ㄸ㔷ㄲ㝢ㄵ〴㐶扦愸㜱㌵㔵敢㈱㤴㍡搴慥愱晡㠵昶戳㉦搹攳搹挶ㄳㄶ晤㘰晦㥤づ㝡晣㉣挵ぢ㔰愹㘱〳ㄲ晤ㅥ搸搷搲摢㜵㄰㠱敢㔹㘶㉡づ散㥦㔳㜵〳㠴㔲㡢敤ちㅡ㉦昹敢晡昹敦㝤㍢㙦晤慤㙢㕥戸攸晡㈱愳ㄵ㉦㙥愵㠲㥢㤰攸㍦㠴㥢改敥ㄶ㠸挰慤㉣㌴〳㈱摣㐶搵㉦㈰㤴㥡㙦搷昰㔶晡愲慢慦㝡敤晣㘹挷㝤ㅥ晡搱づ晦摡攳㘲戵つ挱昸〶㙥㠷ㄸ㘰㍦摣〱㠸㜱㈷挱扦㠲挰搹㍣㘱摣㐵搵摤㄰㑡捤戰慢㠸晣扥晤捡㤳㉥㝥慡昱扥㤳昶晤㕤昶㤰晤㉡搴戶〴攳ㅢ戸ㄷ挲挳㔲昱搹晣㍥〰㡣晢〹㝤〰㘲㔰㈳捥收て㔲昵㄰㠴㔲㤳散ちづ㜸慤昶戹捣㐱愹挹㔷㙥戵敦慥㍦摣晣换捤搵㜶〴攳ㅢ㜸ㄸ挲㔳㐱昱㠹昴ㄱ〰㡣㐷〹㝤っ〲挷㐳摣㜸㥣慡㈷㈰㤴㙡戰㉢戸晡晢晢晥㌹敡捤敢㘷㥦㍣晤㤵愷㡥敡㥡戴㕣㡤㈴ㄸ摦挰㙦㈰〶㈰改户㠰ㄸ㑦ㄲ晣ㄴ挴愰搹㈰改㘹慡㥥㠱㔰㉡㙡㔷搱搵昰摤㘱㡦散㤷㥤戱慥㜳搱㔶㌳㥥㍢㌵㌶昴㔹㤸昷户㉦〲ㅢ㍢㌳慢㜱㔹摤㜷挵㡥㥦㈹晣㌷昰㑦ㄵ晣㔲㈹㈴ち愹㐲㈴㤲㑦㠴㌳戱㑣昵㈸戸摤搸㙢㘲㡥㡥㐳ぢ〷戴戴攷㍢㔶换㐵昲昶㔳㌲㕤㘶摦㌵昳㔸摢㌶愵愳愷㍤摦㌵搲摦搸搴㥤改㌶户昳摡晡㥣㤴ㄴ㙢挲㑦〸戳㑢敡摢搱㕢㙣㐹愶戵挷㥣扣愶挵㌲敦攰㌱攳〷㐴㐷戶扣㜵㝡愷㜹㠴㘳㉤㘹搱㘴晣挲㕤㈵扥㑢愲戴㑣㔶扢敡愶㉥敦攸㌲摢愵㜹㘳摢昶㙢挹慤㌰㍢㥢㑣晥㍥㌶昳ㄲ敡㤶㌴搹扦㘲挶㉥㘸㐷愰昸㕤㤲ㅦ敤搶ㄶ愶慤改㌶摢昳㘶ㅥ敤㕤㘹㜶㜶慦㕤㤴挹戶㥡㕢ㄵ㐱慣㍡㘱搸戶㐸㍤扤㈳搷搳㌵戵愳扤扢戳愳戵搸㌲㌹扦㉡㠳㕦㑥昹㜹ㅤ㜹ㄳ㍦㝣慡戸㔵愸㡡㐱㠳㤴慡搸摤敦搷〷晤㜶㡤㤷ㅤ攱摡挵㍢㘰㥦㙦㔳摣敤挶㉦㐴㜴㠸愲搵㘴㥦慣ㅣ㌳㠰㌳昱㑢㌷扢㤵〷扡㘲攲捤〴愲㜷㉤㡦㤶㌶㍡㝢敥晦㉦戸戲㜲戸ㅤ晤戴㔵昸㜵㌹㌳搳㥥㙦㌵㍢晢扤ㄵ愲搸㈲攳昷㄰搵㝢攲㘸㉥换㕥ㄵ㄰㙡㡤㕡㕢扤扡㈵摦扤㍣戰摣㙣㔹戶㥣㔷㌶戸㕤㔲㔳㐳㙡㑢㌶攳㌹愸㡣攷㈹㕥㠰〸〶㉢〲㉦ㄲㄴ〸ㅡ㉦㔹昹敡搱昸㝦搳㝦户㔶愲㤴㈱扦㤳㜱㔳愳慢扡㙤㝡㐷㘷搷愰㐱㝥㔱捥捣㜴㉤敦㘶昷散摦㐸㝦㉦㔳扣〲㔱㍤〶㘲挰㥦挵戵〰㔵昱搷晦戰戶㐶戳㤰挱㍤ㄷ㌹扡㔵愶扡捤晡ㄹ摦㘸㜶攵っ晥摥㥦㠵㘳㘵㑤〰㈹ㅣ晣㐳摢搸晢捤㌵摤㡤㤹敥捣攰㌶摣㌹挰㕥㌲〰ㅡ㉢愵慣ㄴ㑢づㄳ㥤㉥ㅤ戴㜳昰㄰㤲愴换换㄰㔱㔸㥥㜰攰攰㜸愹ㄸ㘴换晥㠳㐰摢㜷㐴㄰〱㙦㐷㉦扥〳㠰ㅢㄳ昹ㄹ㘶晢愲戵㉢捤㉥挲㙢〲晤㔲改㍤扣攸㙣㐱㉥扢戸扢愵戵㙢㍣㕡㍡愳戳愳㘷攵㝦搲て㝤ㄹ㝦㠴搰㕢昵て搰㡢㌷㍥㈶搰㔵㌱㜸ㄵ昷㑤㜳㜳㐵つ扤㔱㘳散㑣挱摥ち㘷摦攳㍦搹㡣搷昱㕦戰㍦㕢㜵㍤㄰㥢㜲户愴ㅡ昸愱㙤㘰㘸㔱愷㈹昷㝦㙡㈴〳戶㠷戵ㅤ搰搱戹㈲摢搱戱㠲晤㘹㌳挹㜵㉤㌷捤㙥摥㔳ㄹ㘲摦㐳㤲㝢㐵㑡つㅡ㔴㜴㙦挴㜵昳㘵㈷昸て扣〵㌱㙣㜲㙢㙢㥤昶搸ㄵ㜸ㅢ慡㐱戸扢ㄳ攸㐵㘲攷㌹戸ㄳ㕡户ㅦ敥㈶戵㘵敡㌸〲户敥㔱㌷扤愵㍤搳㕡户㕦〶㈳晣昸㌵慤㕤㙢搴昶㈰㠲㜷㌷㥥㝣㝦昵㕦昷㝤攰挲㤹㌷㡦散搹昵㡥摤攳攷愹㤱戶愱攴扥捡慥㜰㍤ち㕦攳㍤〸戵㉤㘰ㅣ㘰㤰㉥摥㡣て㤰㌷㍥愴昸㌳〴㠶〹㈱ㅥ愳挴㐷㔶㔶敤㠶晦㌹㔲ㄸㅦ㔳㝣〲愱挶㐲昰㌸㌵晥ち愱㌷ㄵ㠲㝦敥㝥搹㠵扢㐳㕤扡ぢ晦づ㙤搰攸挷愶挶〱挱摤㘸㤰㌶㠳㐴ㄹ㈴㐹〵攰搸㤷㠰㙡摢㔰㜲摦㘷㑦ㄴㄳ〲扥㘱昹㐱㠰昹ㄳ昰ㅤ敢㈰㌱〶㍢㥦㡢㠰㑡㉢慢挲戰〹〱㠳愰㌰㜸㝢㕢㐵愱ㄲ〲慡㤱搳㥢晡敡㍢ㄷ〱ㄱ愸㑢〹㌰攸搳攸挷愶㘲㈸攷㐷挰愷㜰敥㑢挰㕦㙤㐳挹㝤愹㈴㍣㡤㘲㉢戶㘰㤳㍦〶捣㥦㠰ㄱ㌰ㅢ㕢㔲㙣〵攱㈲㘰ㅢ㉢慢㔲㜰㈲〴㙣㑢搰㜶㄰慡〱㉡㈱㘰㈴㜲㝡㔳敦戸〹㐸㐳㕤㑡挰㑥昴㘹昴㘳㔳㝢愱㥣ㅦ〱慦㤶㈳攰㡦戶愱攴㥥搸〴㜸ㅡ挵㔶散捡㈶扦㕣㤶㠰摤㘱㌶挶㔲㡣㠳㜰ㄱ㌰摥捡慡㝤攱㐴〸搸㤳愰㌰㠴㥡〴㤵㄰㄰㐱㑥㙦敡㜷㙥〲㈶㐲㕤㑡㐰㠲㍥㡤㝥㙣㙡㌲捡昹ㄱ昰㔸㌹〲ㅥ戵つ㈵昷散ㅡ攱㘹ㄴ㕢戱㉦㉡㔵て㤷㈵㘰ㄲ捣挶㘴㡡㈹㄰㉥〲ㅡ慤慣㥡〶㈷㐲挰㌴㠲愶㐳㈸摥搰ㄳ〲㘶㈰愷㌷㜵户㥢㠰改㔰㤷ㄲ㌰㠷㍥㡤㝥㙣㙡㈶捡昹ㄱ㜰㑢㌹〲㙥戶つ㈵㜷ㄴ攷挰搳㈸戶㘲ㄱ㥢㝣㘳㔹〲㤶挰㙣ㅣ㐰㜱㈰㠴㡢㠰㠳慤慣㥡ぢ㈷㐲挰㈱〴ㅤち愱收㐳㈵〴㉣㐵㑥㙦敡㙡㌷〱昳愰㉥㈵㈰㐳㥦㐶㍦㌶戵〰攵晣〸戸戰ㅣ〱ㄷ搸㠶㤲㍢㥥ぢ攱㘹ㄴ㕢㜱㌸㥢扣慥㉣〱慤㌰ㅢ㙤ㄴ敤㄰㉥〲㔶㕡㔹搵〴㈷㐲挰ㄱ〴㜵㐲愸挵㔰〹〱㕤挸改㑤㥤敥㈶㘰ㄱ搴愵〴慣愶㑦愳ㅦ㥢㕡㠲㜲㝥〴ㅣ㕦㡥㠰ㅦ摢㠶㤲㍢戲〷挱搳㈸戶攲㌸㌶昹搸戲〴ㅣて戳㜱〲挵㠹㄰㉥〲㑥戶戲敡㘰㌸ㄱ〲㑥㈱攸㈷㄰敡㔰愸㠴㠰㥦㈲愷㌷戵捡㑤挰㈱㔰㤷ㄲ㜰〶㝤ㅡ晤搸搴㔲㤴昳㈳愰戵ㅣ〱㉢㙣㐳挹晤攲挳攰㘹ㄴ㕢㜱㍥㥢摣㔲㤶㠰ぢ㘱㌶㉥愲戸ㄸ挲㐵挰愵㔶㔶㘵攰㐴〸戸㡣愰换㈱㔴づ㉡㈱攰ち攴昴愶づ㜳ㄳ㤰㠵扡㤴㠰昵挰〷㡤㝥㙣㉡㡦㜲㝥〴㉣㈹㐷挰㘲摢㔰㜲㍦㥢昷愸㐷戱ㄵ㌷戱挹㑤㘵〹戸〵㘶攳㔶㡡摢㈰㕣〴晣搲捡慡攵㜰㈲〴摣㑥搰ㅤ㄰敡㜰愸㠴㠰㍢㤱搳㥢㥡敤㈶愰〵敡㔲〲敥愱㑦愳ㅦ㥢㕡㠱㜲㝥〴㑣㉡㐷挰㐴摢㔰㜲户扤ㅤ㥥㐶戱ㄵ㡦戰挹ㄳ捡ㄲ昰ㄸ捣挶攳ㄴ㑦㐰戸〸昸㡤㤵㔵ㅤ㜰㈲〴晣㤶愰㈷㈱搴ㄱ㔰〹〱㑦㈱愷㌷ㄵ㜷ㄳ戰ㄲ敡㔲〲㥥愵㑦愳ㅦ㥢敡㐴㌹㍦〲㜶㉦㐷挰㙥戶愱㘴㉥愰〷㥥㐶戱ㄵ慦戰挹扢㤴㈵攰㔵㤸㡤搷㈸晥〴攱㈲攰㝦慤慣㕡〵㈷㐲挰ㅢ〴扤〹愱搶㐰㈵〴扣㠵㥣摥搴㡥㙥〲㔶㐳㕤㑡挰扢昴㘹昴㘳㔳㙢㔱捥㡦㠰ㄱ攵〸ㄸ㙥ㅢ㑡愶㉡㡥㠶愷㔱㙣挵㈷㙣昲收㘵〹昸ㄴ㘶攳㙦ㄴ㥦㐱戸〸昸㠷㤵㔵挷挰㠹㄰昰㌹㐱晦㠴㔰挷㐲㈵〴㝣㠱㥣摥㔴㡤㥢㠰ㅦ㐱㕤㑡挰搷昴㘹昴㘳㔳挷愱㥣ㅦ〱摦㝤㕢收㔲昸㕢摢㔰㌲㤱㜲〲㍣㡤㘲㉢慡㉡搱攴慦〱昳扦ㄴづ挰㙣っ愶愸㠱㜰ㄱ㄰戴戲敡㐴㌸ㄹ㑤㐷㐳〸ㅡち愱㑥㐶㔶〸ㄸ㠶㥣摥搴㘷愸挳昹㌱㜴ㄲ搴愵〴㙣づ㝣搰攸挷愶㌸㜹攳㐷挰〷攵〸㜸摦㌶㤴捣昳㥣ち㑦㐲挰㜶㙣昲扢㘵〹搸ㅥ㘶㘳〷㡡ㅤ搹扡扥㕦㠳㜵㔶㔶㥤〶㐷愳ㄹ捥㈸㠲㐶㐳愸㌳㤰ㄵ〲㜶㐶㑥㙦敡㑦㙥〲㑥㠷扡㤴㠰㕤㠰てㅡ晤搸搴㤹㈸攷㐷挰㜳攵〸昸㠳㙤㈸㤹㠵晡ㄹ㍣〹〱㘱㌶昹搹戲〴㐴㘱㌶㘲ㄴ㜱戶慥㡦㠰愴㤵㔵攷挰搱㘸㠶㤳㈲㈸つ愱捥㐳㔶〸㘸㐰㑥㙦敡〹㌷〱攷㐲㕤㑡挰〴攰㠳㐶㍦㌶戵づ攵晣〸戸扦ㅣ〱昷搹㠶㤲㌹戲ぢ攱㐹〸㤸捥㈶摦㔳㤶㠰㤹㌰ㅢ戳㈸㘶戳㜵㝤〴捣戵戲敡㈲㌸ㅡ捤㜰收ㄱ㌴ㅦ㐲㕤㠲慣㄰戰〰㌹扤愹摢摣〴㕣っ㜵㈹〱㑤挰〷㡤㝥㙣敡㔲㤴昳㈳攰摡㜲〴㙣戰つ㈵㌳㜸㔷挰㤳㄰㜰㈸㥢扣扥㉣〱㍦㠴搹㘸愶㌸㡣慤敢㈳㈰㙢㘵搵㤵㜰㌴ㅡ㕦㈳㐷㔰ㅥ㐲㕤㡤慣㄰㘰㈲愷㌷㜵戱㥢㠰慢愰㉥㈵愰〵昸愰搱㡦㑤慤㐷㌹㍦〲捥㉥㐷挰㔹戶愱㘴㠲昱㕡㜸ㄲ〲㍡搹攴㌳捡ㄲ搰つ戳搱㐳戱㡡慤敢㈳㘰㡤㤵㔵㥣㝡ㅣ捤㜰搶ㄲ㜴㈴㠴晡㌹戲㐲挰㔱挸改㑤㥤攸㈶攰㝡愸㑢〹㌸ㄶ昸愰搱㡦㑤摤㠰㜲㝥〴ㅣ㔹㡥㠰戵戶愱㘴〲昴㘶㜸ㄲ〲㝥挲㈶慦㉥㑢挰愹㌰ㅢ愷㔱㥣捥搶昵ㄱ㜰愶㤵㔵户挰搱㘸㠶㜳ㄶ㐱㘷㐳愸摢㤰ㄵ〲㝥㠶㥣摥㔴扢㥢㠰㕢愱㉥㈵㘰ㅤ昰㐱愳ㅦ㥢晡〵捡昹ㄱ㤰㉦㐷㐰捥㌶㤴捣捦摥〱㑦㐲挰攵㙣㜲愶㉣〱㔷挲㙣㕣㐵㜱㌵㕢搷㐷挰㌵㔶㔶摤〹㐷愳ㄹ捥〶㠲慥㠵㔰㜷㈱㉢〴㕣㠷㥣摥搴㠱㙥〲㝥〵㜵㈹〱㌷〲ㅦ㌴晡戱愹扢㔱捥㡦㠰昹攵〸㤸㘷ㅢ㑡㘶㡦敦㠳㈷㈱攰づ㌶㜹㑥㔹〲㝥〵戳㜱ㄷ挵摤㙣㕤ㅦ〱昷㕡㔹㜵㍦ㅣ㡤㘶㌸昷ㄱ㜴㍦㠴㝡㄰㔹㈱攰〱攴昴愶愶戸〹㜸〰敡㔲〲ㅥ〶㍥㘸昴㘳㔳て愱㥣ㅦ〱改㜲〴愴㙣㐳挹散昶㈳昰㈴〴㍣挹㈶㈷捡ㄲ昰㌴捣挶㌳ㄴ扦㠳㜰ㄱ昰㝢㉢慢ㅥ㠵愳搱っ攷て〴㍤〷愱ㅥ㐷㔶〸㜸ㅥ㌹扤愹㜱㙥〲ㅥ㠳扡㤴㠰㤷㠱てㅡ晤搸搴ㄳ㈸攷㐷挰攸㜲〴㡣戲つ㈵戳敦扦㠵㈷㈱攰㑤㌶㜹愷戲〴扣つ戳搱㑢昱づ㕢搷搷〳摥戳戲敡㐹㌸ㅡ捤㜰摥㈷攸〳〸昵㌴戲㐲挰㠷挸改㑤㙤攵㈶攰㈹愸㑢〹昸ㄸ昸愰搱㡦㑤㍤㠳㜲㝥〴っ㉤㐷挰㄰摢攰㕤ㅢ㔰晤㝢㜸摡㠴㌹摤㈱㙣㜰㘱㐹㡢戹㥡㤳㔰㥢ㄵ戰㕡㜶㙡㑦㔷㜷㠷捣㤸つ㉢㌴㜶捣敦攸㙥㙣改㕡搹㥡㔹㍢扣㘰㈷づ㔸㙥戶㘳㍥扢ㄳ搳摡ㅥ㕤挷捡㤵㘶摥㈸㌴㜵昴㜴收捣㔹㡤晦つ昳摤㠸て扢㑥愶扡㉢ㄵ戶㝦㙦ちㄷ㉥ㄴ㝡〹戶㡡敡攷攰搰㍢ㄳ㈷㙢㜶㕤戳收㤲っ〱㔸摢挷攸愲㤶敥㔶㜳㐸㐱㘶慣㈵㕤㔳〰㡢㔸㈴㤰ㅦ㕣㔸戴ㅣ㌳㔴㡤挳ち㌳㍡㕢昲慤㉤敤㈶㜷挶〸ぢ㍡搷㕣㠶〵〱晢㜵㜴戵㜰㜹昴戰挲愲捥㑣㝢搷㑡捥㙤收搶㙥㔱㤴㤳㐹搰敡挲㤴㤶昶㉥㔴㈳㝢㤱改摡㐲搳昲㡥搵㔸愹摦搳搶㍥㈳戳戲敢扦㘲慦㈸敥ㄶ搹㘴搷愸㑡㔵㔹愹㙡㉡㙢晥摤晤ㄳ昸㈷㡥戱攱搶昲攲㍡昴搳敥捥㤶㙣て〹㤳㍡愲㤰㔵ㄴ戲て㉢慡㥦㐷捡㍢㡢改摡㠵㥥㈵〸㙣㙢搱ち㜴摦搹㜰攷昱㠷ㅤ〰㌷扥㐰㜳㠶晥ぢ㘲昶㡣挵戳晡ㄶ攷晣㥦㥥㈵愸㝥〱㥥㌷㝡㉤挴㤶〰㙦㘶㜵㈱慥㡦㘰㡦挲㤱㠹㥥挰㥣户㕢〶ぢ㠲㘱て摤慣㉦㌹ㅤ搳改㐳ぢ㜳㌳㔹戳ㄵ慢〰摡㌲摤㥢㔹ㄹ㉥挷挰㕡昳㉥摢㌶戵愳慤㉤挳㉥挷ㄵ昳㑤戹㑣慢㔹㔳㤸摣搳摤㠱㔵搲㐶〱㐲晡愵慤捡慣㠱㉡戳挶㥡慦㉦㉣攴敡㈰㐹搳㔷挷戲㑣㘷㑢昷昲戶㤶㕣つ㌳㕣挱昳㕦搱㔷㜱昰㔷㠱㑣扤改戱挴扢〰挰㥡㠶挷敥ㅥ㡦㌵㌳愴㡥扢ㅦ㍤扡㔲〵昰㑦晤㥢㡢㐷㌰昰挸〹挵昸ち摥慡昱㠵挲㍥㜸㍥㤵愹㔸㘸㍥㍤ㄶㅡㄹ㥣搴㑢〴攰㙢㝣つ㈸ㄳ晣㔶扤っ搱敦捡㠲挱〰〴攷㜶㘴昲搳㌳㌹㍣晤㌲搸㝥昶愵〶扢㤶㐳㑤㘷㠸㙢㍤愶㘲昲ㅡ换㤲㔶戵攴捤捥ㅡ㉡㥡昰㙣㑦ㄵ㔷㠹〴慣㝤㠸㔹敦㐱ㄵ搵搵㐳㙡晣敡㥡愵㝤㡤戱㘷搰摤捦づ捤㉡昱晦搱晥改㠹㡣㌶ㄸㅣ〴㘹㝣㠳戴昱㉤㘳㝡〵㔹挶攳〱㝣㐷挰昷㄰搵㝦㠴搱扢㙦㡡㤷㕤㘰㜱㠶〱㔰㤵㍣㌵挲〵㈱㌵㔸㍣㈱㉢㐹慡㈵㤰㈱慥ㄵ㈰〱㙢昱㐷㡤㝥ㄴ㈵搰㠴㕥㙥收㠳搶昸捡㤵㈶摣ㅤ㤵㤵㔵搸搵〱敦敡戹㤲㙡攱慣慤挹㤴愵㈱㙡㐷㌴㈱挰愵㠲㐳㜸戰挰㝦㌳ㅦ换㜸ㄱ㕡捣㘵㝦㡦晦㘴ぢ〶㡤㑡㌲㄰㔴慦㐳敡挰㙢愹〹㜲慦ㄹ愰ㅣ昷扤㈰搴㝢挸昲昴㡦愴㍥㔹愹て㤰攳〹慢㈲挰㠷㜱㌶㜶㠰㔴ㅦ愲〴〷㐹㈳㐰挷㝦㐶㡡㘳㡦搳ㄷ㙢愰ㅤ戸㉦㝥挴ㄲ昸ㅡ㝣戶㑢昷㐵昵㌱㌴㍡っ散㉥扤㠳戹㥢㡤㈱〴㝥攲てㄸ㑡挰㌰〲晥ち〰㜷㜲㘰㌳攴ㅣ昲昸扣㠸て㜹㈱㘰㐰摥摦㕤㑥㕤攴㙤㑥愷㕢搰改㌷〰㜸挹晢づ㍡㡢扣攱㠰㙣㌴㜹摣㜷㐲摥〸㍡㘶攴㐵攴㙤〵敤挰攴㔵愲㤸㤰户戵㌸戱㌲㡡㑢ㄴ㝣挸摢〶ㄸ㘳㕢〲戹㝣挱〷戰ㅤ〱㈳〹攰㡡〶㈱㙦㝢攴ㅣ昲昸㉣㡣て㜹㍢〲〳昲戸慡㐱㍢摤㠶㥡攰收㤰挶㑥㜴㕡㐷愷㕣㠱㈰攴㜱㙣戲㉥㤳ㄴ㤷ㅤ㔸攴㡤〲㘴㜳㍥ㅣ㌳攰㠹㔹㜱㤹㠲㔰㌷㥡㙥戹㕥愱㠸扡㌱搰づ㑣ㅤ搷㌵攰㠳愷㥢攸〴〹昹㜲㜱㠳づ挲搵敦㝥〰㡣戱ぢ㠱㕣昸攰〳搸㤵㠰摤〸攰㕡〸愱㙥㜷攴ㄲ晡愰昵㍥摡㤳攷愳㍤㕤搶愳㍤㜵扢㉥㙦改慥敢㕥㙥搶戵㘵㍡㔷㤸摤扢昹㤱㍣づ摥㐰昲㑥慥敡㕤㍤㜴て㔶㍦㥥搵㜳㤵㠳户㠷㜲㘹㠳㤰㙣挸戳㜶㜰㔴ㄱ挵搷㜵慤愳戸昰㐱㈸つ搳〹㔷㐰ㄴ㔱ㅡ㠵㜶㘰㑡戹㔲〲ㅦ摣㍡愵ㄳ㈴攴换攵ㄲ㍥㡣挵㠱㌱ㄲ〴㜲㈹㠵て㈰㐹㐰㡡〰慥慥㄰㑡搳挸㌹扤㤱捦㉣昹昴挶扤㠰〱㔱㕣㘱愱㥤扡㠸摡㥢㑥昷愱㔳慥㠶昰ㄲ㌵〹㍡慢㌷㑥〰㘴㠴晤㝣搳挰ㅤ㜲㌲捡〹㝢晢搲昳ㄴ攴㡡搸㥢〴敤挰散㜱㤹〵㍥㔸㠳㐱㈷㥡㍤慥戵搰㜱㐰愷〷挲㈹挰ㄸ㔳〹攴㍡っㅦ㐰㈳〱搳〸攰搲っ㘱㙦㍡㜲づ㝢㝣ㅣ换㠷扤㤹挰㠰㍤㉥捦搰㑥㕤散捤愲搳搹㜴捡愵ㄴ㕥昶戸㝥㘲㠰㙥挶搵ㄵ㐲搴㕣㍡攱㌲㡢㈲愲收㐳㍢㌰㔱㕣㡥㠱てㅥ昴愲ㄳ㈴攴换㌵ㄹ扡挹慥㈳㜷㍦㘰㡣晤〹攴㝡つㅦ挰㐲〲㥡〸攰ㄲづ㈱㙡ㄱ㜲づ㔱㝣慣捣㠷愸㈵挰㠰愸㡣换愹㡢愸〳攸昴㐰㍡攵㤲ぢ㉦㔱㕣㘷㌱〰㔱㕣㠵㈱㐴ㅤ㑣㈷㕣㡥㔱㐴搴愱搰づ㑣ㄴ㤷㙤攰㠳愷挹攸㐴ㄳ挵戵ㅢ㍥㍣晣㄰ㄸ愳㤹㐰慥敢昰〱ㅣ㐶㐰㠶〰㉥昵㄰愲戲挸㌹㐴昱昱㌸ㅦ愲昲挰㠰㈸㉥昷搰㑥㕤㐴㤹㜴㕡愰搳攳〰昰ㄲ㜵㍣㜴搶昱戸っ㤰㡤㍦ㅥ戹㠴㐳搸㕢㑥捦㕣换㔱挴摥攱搰づ捣ㅥ搷㝣攰㠳攷搸攸㐴戳挷㠵ㅦ㍡づ攸昴昱搸ち㡣搱㐶㈰ㄷ㠵昸〰摡〹攸㈰㠰敢㐴㠴扤㤵挸㌹散昱挹㍦ㅦ昶㍡㠱〱㝢㕣㉢愲㥤扡搸敢愲㔳㍥㐹慦戸慥挳换ㅥㄷ㜳っ搰捤戸搴㐳㠸㕡㐵㈷㕣昳㔱㐴搴ㅡ㘸〷㈶㡡㙢㐳昰挱㑣〰㥤㈰㈱㕦㉥㄰搱㑤㜶ㅤ㡦㐷〲㘳ㅣ㐵㈰ㄷ㡦昸〰㡥㈶攰ㄸ〲慥〰㐰㠸晡ㄱ㜲づ㔱㝣㠲搱㠷愸攳㠰〱㔱㕣㔳愲㥤扡㠸晡㌱㥤ㅥ㑦愷㕣晦攱㈵㡡㡢㍥慣㙥㜶〲㈰ㅢ摦捤戸㑥㐴搸㍢㤱㥥戹㘰愴㠸扤㤳愱ㅤ㤸㍤㉥㉣挱〷て改搱㠹㘶㡦慢㑢㜴ㅣ搰改㙥昶ㄳ㘰㡣㥦ㄲ挸㤵㈷㍥㠰㔳〹㌸㡤〰㉥㐶ㄱ昶㑥㐷捥㘱㡦て㘷晡戰㜷㈶㌰㘰㡦ぢ㔲戴搳㐹㔲慢㕣挲㥤㐵愷㘷搳㈹ㄷ㡦㜸搹攳㡡ㄱ慢㥢昱㈰㤵㉤ち改扥扡攰㝡ㄲ㈱敡ㅣ㍡攱挲㤲㈲愲捥㠳㜶㘰愲戸〰〵ㅦ㍣〷㐸㈷㐸挸㤷慢㔰㜴㤳㔹户晤㑢昰㝣㘰㡣ぢ〸攴ちㄵㅦ挰㠵〴㕣㐴〰ㄷ慤〸㔱ㄷ㈳攷㄰挵㐷㑣㝤㠸扡ㄴㄸ㄰挵㠵㉢摡愹慢㥢㕤㐶愷㤷搳㈹ㄷ㤹㜸㠹攲捡ㄲ㡢㈸摥㠶㤲捤㑢ㄴ搷㥤〸㔱㔷搲〹ㄷ愰ㄴㄱ㜵㌵戴〳ㄳ挵㠵㉡昸攰㔹㐳㍡㐱㐲扥㙦㐰敡㈶扢㡥挷㙢㠰㌱㌶㄰昸愶㍦攰㕡〲慥㈳攰㉤〰㠴愸敢㤱㜳㠸攲㤳戲㍥㐴摤〰っ㠸攲〲ㄷ㕤慢㡢愸ㅢ改昴㈶㍡攵㘲ㄴ㉦㔱㕣㠱㌲㐰㡦攲晡ㄴ㈱敡ㄶ㍡攱㐲㤵㈲愲㙥㠳㜶㘰愲戸愰〵ㅦ㍣搱㐸㈷㥡㈸慥㙡搱㑤㠶㑥昷愸㕦〲㘳摣㑥㈰㔷扣昸〰敥㈰攰㑥〲戸〸㐶㠸晡ㄵ㜲づ㔱㝣摥搷㠷愸扢㠱〱㔱㕣〸愳㥤扡㠸扡㠷㑥敦愵搳㉡散㌴㉦㔱㕣愹㌲㐰㡦攲㍡ㄶ㈱敡㝥㍡攱㠲㤶㈲愲ㅥ㠴㜶㘰愲戸昰〵敤挳㘳㤳㜴㠲㠴㝣戹晡㐵㌷ㄹ㐹㑤搴晦〰㘳㍣㑣㈰㔷挶昸〰ㅥ㈱攰㔱〲戸㔸㐶㠸㝡っ㌹ㄷ㔱扥㍤敡〹㘰㐰ㄴㄷ捣㘸愷㉥愲㝥㑤愷扦愱㔳㉥㙥昱ㄲ挵ㄵ㉤ㄶ㔱扣戰㤷捤㝢攸㜱扤㡢㄰昵㈴㥤㜰攱㑢ㄱ㔱㑦㐳㍢㌰㔱㕣㈰㈳㐴㍤㐳㈷愸㐷扥愳愰搵㑤㘶摤昶ㄸ昵㍢㘰㡣㘷〹攴ちㅡㅦ挰敦〹昸〳〱㕣㔴㈳㐴㍤㠷㥣㐳ㄴㅦ扥昶改㔱㉦〰〳愲戸戰㐶㍢㜵ㄱ昵㈲㥤扥㐴愷㕣〴攳㈵㡡㉢㕦〶㈰㡡敢㘲㠴愸㔷攸㠴ぢ㘴㡡㠸㝡ㄵ摡㠱㠹㑡愲㤸㄰昵ㅡ㥤㘸愲戸㥡㐶㌷搹㐵搴㥦㠰㌱㕥㈷㌰敤て昸㕦〲摥㈰㠰㡢㙦㠴愸㌷㤱㜳㠸攲㈳攴㍥㐴扤つっ㠸攲〲ㅣ㕤慢㡢愸㕥㍡㝤㠷㑥戹㔸挶㑢ㄴ㔷挸㔸㐴㤵㍤敢㜱晤㡣㄰昵ㅥ㥤㜰㈱㑤ㄱ㔱ㅦ㐰㍢㌰㔱㕣㜰㈳㐴㝤㐸㈷㥡㈸慥扡搱㑤㜶ㄱ昵㘷㘰㡣扦㄰挸ㄵ㌹㍥㠰㡦〸昸㤸〰㉥搲ㄱ愲㍥㐱捥㈱㡡て挲晢㄰昵㈹㌰㈰㡡ぢ㜵戴㔳ㄷ㔱㝦愳搳捦攸㤴㡢㙡扣㐴㜱㈵㡤㐵㔴搹戳ㅥ搷搹〸㔱晦愰㤳挳㤰㉢㈲敡㥦搰づ㑣ㄴㄷ收〸㔱㕦搰㠹㈶㡡慢㜳㜴㤳㤱搴㠷摥扦㠰㌱扥㈴㌰敦て昸㡡㠰慦〹㌰〱㄰愲扥㐱慥㡦㈸晦戳摥㜷挰㠰㈸㉥攸搱戵扡㠸晡㥥㑥㉢㌰㑢愰戸昸挶㑢ㄴ㔷摣㔸㐴㤵扤㑢挳昵㌸㐲ㄴ㙥㈴㔷愸㔵挸ㄵㄱ㠵攷㜵㌷㠲愸㌵㈸㈶㐴㔵搳㠹㈶㡡慢㜸㜴㤳㤱搴㐴〵㠰㌱〶ㄳ挸ㄵ㍥㍥㠰ㅡ〲昸㐶㉥挵㐵㍦㐲㔴㄰㌹㠷㈸扥㤷挰愷㐷つ〵〶㐴㜱攱㡦㜶敡扡㘷㌸㡣㑥㌷愳㔳㉥搲昱ㄲ挵㤵㌹〳昴㈸慥摢ㄱ愲㐲㜴挲〵㍣㐵㐴㙤〱敤挰㍤㡡ぢ㝤㠴愸攱㜴愲㠹攲㙡ㅦ摤㘴㈴㌵㔱㈳㠰㌱戶㈴㤰㉢㠱㝣〰㕢ㄱ戰㌵〱㕣ㅣ㈴㐴㙤㠳㥣㐳ㄴ㕦慦攰㐳搴㜶挰㠰㈸㉥㄰搲㑥㕤㍤㙡㈴㥤㙥㑦愷㕣捣攳㈵敡㑡攸〶ㄸ愳慥〲㐴㠸摡㤱㑥戸搰愷㠸愸㍡㘸〷㈶㡡ぢ㠲㠴愸㔱㜴愲㠹摡〰慤㙥㌲㜴㥡愸搱挰ㄸ㍢ㄳ挸ㄵ㐳㍥㠰㌱〴搴ㄳ挰㐵㐴㐲搴て㤰㜳㠸攲㑢㈲㝣㠸摡ㄵㄸ㄰挵㠵㐴摡愹㡢愸摤攸㜴㜷㍡攵愲ㅦ㉦㔱扦㠲捥㈲㙡㌸て㘰㙥㔱㝣摤㍦㘱戸づ㐸㠸ㅡ㐷㈷㜷㈳㔷㐴搴㜸㘸〷㈶㡡ぢ㠷㠴愸㍤改〴㌵挸㤷慢㠷㜴㤳㤱搴㐴㠵㠱㌱㈲〴㜲㘵㤱て㈰㑡㐰㡣〰㉥㌶ㄲ愲攲挸㌹㐴昱㘵ㄷ㍥㐴㈵㠱〱㔱て扢㥣扡㠸㑡搱㘹㥡㑥戹㌸挸㑢ㄴ㔷〴㔹㐴㤵ㅤ愳戸㕥㐸㠸摡㡢㑥戸㜰愸㠸愸㝤愰ㅤ㤸㈸㉥㌰ㄲ愲㈶搰㠹㈶㡡慢㡣㝣㜸搸ㄷㄸ㘳㈲㠱㕣㠱攴〳㤸㐴挰㘴〲戸㈸㐹㠸㥡㠲㥣㐳ㄴ㕦摡攱㐳㔴㈳㌰㈰㡡ぢ㤳戴㔳ㄷ㔱搳攸㜴㍡㥤扥〹㠰㤷㈸慥ㅣ戲㠸㉡㝢挱挹㜵㐵㐲搴㑣㍡攱〲愳㈲愲㘶㐳㍢㌰㔱㕣㠸㈴㐴捤愱ㄳ㑤ㄴ㔷㈳改㈶㐳愷㝢搴㕣㘰㡣㜹〴㜲愵㤲て㘰㍥〱ぢ〸攰攲㈵㈱㙡㍦攴ㅣ愲昸敡ㄱㅦ愲ㄶ〲〳愲戸㠰㐹㍢㜵ㄱ搵㐴愷㡢攸㤴换ㅤ愴戱㡢㤹戳ㅢ㕢捤㈹㙢敦㑣㙣挹㉣戹搴㔰攰㝣㜹㔳昷摡㔶慣㔱㘰㤲㌳戳㔶㡡㜳捣㐱搱㘱扥戸愳ㄳ昳㕢㔵摥户㈸㌸㘵㥦㐵挵㐳㐶㜸摥㔰㈱挵㘸攱㜴㝣昵つ㕦㤷扥㠵挱㈹捦㠶昷㍤慥捥㌲摣〲〷愰㠹㈳收戵攴㍡㍢扡㍡ち摤㜵㑤㔸㝦㔳挷㌷㝥ㄴ㉡㉡挲㤳慢慦㠷㐷摦㍡ㄹ㔸㔵㍢摦㍡戸㡡㑦挰〷㔷戴㜷慣㙥㤷搶㔴㜷昱挵㈷挲搷攰挱慣㈶挸㝡戸敤っ昲㐲㥣扡㘷㘱攳㈰挸㘱㠳㐲㥣晢挶愷㈲㜰㌰昲昵㔳愷㑣㕤搸㡣㤷㜹㐴㌲㤹㔴㌴㘵㘶搲昱㥣搹搰㤰㑣㥡㤹㑣㉥ㅦ捥挵戲昱㜸愶㈱㜰㠸〳㑤㠶㈳㠵㔴㌶ㄹ㐹㐶捣㝣㍣ㄲ捤愵搳㠹㔴㌲㤶〸㈷捣㐸㈶㥥挸㌷㠴㌸慢㑥昷挶愱㈸㘳㉣㠵〸㜱㌲㕤㔴㍦愴慡㤹㉡㑥慤ㄷ愳慡㉢㌱愲㙥散㡣㌷㕣㔴愸慣捡愹扣㌲慢〶て㔶昵㥥㔷㝡㤴捣㤴㍢敦㐴〸〴㌸㔱㕥㝤㌹㘸摥戸㐲挵㝢㤱㠵㌹昲ㅢ㌹㠶㤲㠷〸㠶〶㐱挱〶〵㑣挸捤愶㑥㘹㜶㉤昸〹ㄴ愰ㅢち㥤慣〴挰㥢㈸扢〲换愰搹ㅣ㥡攲㌷㑢〶㤶㐳扤〵搴㜸搰㕦㍦晡捦㙥ㅢ慡戲扤ㅢ愳㔸敤㘸㡡ㄵ㠰ㅡ扤㐸愹〰㡣戲攳摢愰㘲㐲扥㌵搰昲㘰㔱攷㈰㑡㜶㔱ㄸ昰挰㉡㈰散㘲敡㙣㘸搸捤㡡扢㠹愱敢㌹〲㌸㜴㤳㈰昲摣㐳㠱㑥攴慤㙥ㄲ㡤㠷㌳攸ㄶ㤱㜰㉥㥣㡦挷戳㘶㍡㥦てㄷ攲〵扣㥦ㄴ㉦㈷㑤愴搲㠱㉥〷ㅡ㑢愷愲㤱㑣㈴㤳㐸㤸戹㜸扥㈱㥡挹㈶㜲搹㐸㌴摥㄰㑤㐶㜳愹㜰㈱㌴挴㜶㙦㜴愳㡣搱〳ㄱㅡ慡㔵慢愸㕡㑤搵㌰慤㈲㐰愰㉡㐴ㄵ扥敡㘴㠴挰摤㠸㌴㙥ㄴ搳㝥㌴㐴㌰戴㌹ㄴ㐸㔴ㄸ摣ㅤ〶昹㌷㐸戹㐱㠲㐳㕢㘸攳慥㐴散㐶㜱〲㡤扤㐸愹ㄱ㌰ち㥢㈷㐱挵〴昲㤸㌶㠶ㄴ㌶㡦㐴㘵㥡捤挰㈹㠰㤴㍤㡡搵ㅡ㐰㑢㈹摥ㅡ㥥㔰っ㌷㘶㈱㐱昱㌶挸ぢ挵愷㈲㙦㔱㥣㉣㘴㌳㘶㈱㤹㑦愶攳㤱㜸㍥ㅡ㑦挷㤳搱㝣㉡㤹㉣㈴搲戹㙣㈶㤹ぢ㥣收㐰㜳昹㐸㌶ㅣ㑥愷㔳㤱㜰㌴㥥换攵戲戹㜸㌲㙢㘶昳戱㙣㉡ㅢ㑤㘷愳愱㙤㙤昷挶改㈸㘳㥣〱ㄱ摡㑥慢捥愴敡㉣慡㐶㙡㤵㠳㔲㍢㔲㠵慦㙡㜷㔳㝣㉥㡢㥣〷ㄱっ敤〴㈳ㄲㄵ㠱㜵㤰㍥㥤㌶㜰㍥昴摥㈳攱〲攸㡡㡦㠴ぢ愱㈹㍤ㄲ㐲㜵戶㜷搹㈹㝤慦搹㌴㉥〵㕣㡤㘶扢挸攱㘵捣㈱㠱㝣㠵ㅡ〳㈹晢㈸敢摡㐷〶昷㤱昴昸挳㝣㜷㐷扤慥攷㉡攰戰㍢㝥㠰扣散㡥慢㤱户㜷〷昸㑦㤸〵戰ㅢ㡦挶攳㠹㐲扡㤰㠸㤸攱戸㤹捦㐶捤㜰㉥㕡〸慣㜷愰㠹㐸㌲ㅤ㑥㌴挴㔲戱㐴㈴㥥㡤愷㌳㤹㜴㈶㘹收捤㘸㈱ㅦ㡥愶㘳戱搰㉥戶㝢攳ㅡ㤴㌱㌶㐰㠴㜶搵慡㙢愹扡㡥慡摤戴捡㐱愹㜱㔴攱慢㤶搸扢愳〶㔱ㄹ㌷戲挸㑤㄰挱搰ㅥ㌰㈲㠱㠷㜶愹㈳捦〶愹㌵戸㜷㐲攳戵㌱㐹㐴㡡攲㜶ㅡ㝢㤱㔲㘱扡愵敡㑥愸㤸㤰㙦ㄴ㕡㘱㜳戶㥢㑤㘷晣㤸改换㘶㑣搷㜳て㕣㠱捤㌸昲挲收扤挸㕢㙣挶㈲㈹昰㤱て㠷㌱〰挴㌳㤹㐲㈶㤱捡愵愲㤹㘸㐳㉥㤹㘸㘸㈸㈴〳昷㌹搰㑣㈱㙥㌶攴昳㘹㥣㡦㤲昱㝣㉣搹搰㄰㉢ㄴ戲㠵㌴戰戱㐸っ愷ㄹ㉥〸愰㝢攳㝥㤴㌱ㅥ㠰〸㈵戵慡㙦晣㐸㘹㤵㠳㔲㝢㔱㠵慦摡搷㘶ㄳ㘹摣㘵愴㤷挷㈰㠲愱扤愱㐰挲㝦晣搸㐷ㅢ㈷㄰戱㉦挵㔳㉣摡㡢㤴摡ㄷ㐶㘱昳ㄹ愸ㅣ㌶㈷㐱㉢㙣㐶㝤搹っ晢戲㌹㔹搷昳〷戸〲㥢㔳㤰攷ㄶ㥡慡ㄳ㡤㍡㌱捤㑥愸㤹㐸㐸㘴攳敤挸愴㉤捦戳㜹㉦㐰〴㐳戳〰㐰挲㍦戲搹摡搸㐸挴㌴㡡搷㔸戴ㄷ㈹㌵ㄷ㐶昱昶㍡㔴㑥㘴昳愱㤵挸㐶晢㐶㔶攷ㅢㄹ攷攲愵ㄱ㙦㐱㈲戲晤㤰㤷㝥昲㌶昲㔶㍦㠹㈷㤳昹㐲㍣㥤捡㘴㘳㠵㜸㉥㠱㤳㐷㌶㤹〹㘳晦攷㜳挹㘸愴㈱ㄷ攸㜵愰つ㘶〴㘷愰㜴扡㄰挷㙢戲㤳戱㔴㍡㔷挸㈵ち昹㘴㌸㥦挶㈵㑣㍣ㄵ摡摦㜶㙦扣㠳㌲挶扢㄰愱㠵㕡搵搷㑦㥡戴捡㐱愹㈵㔴攱慢戶戲搹㐴ㅡ昷捣攸攵㈳㠸㘰攸〰㈸㤰昰㘷昳㐰㙤㥣㐳挴㕣㡡扦戳㘸㉦㔲敡㘰ㄸ㠵捤捦愱㜲搸㍣ㄴ㕡㘱㌳攸换㘶㡤㉦㥢㑢㜵㍤㕦挲ㄵ搸晣㈱昲挲收㔷挸㕢㙣㘶攲戱㕣㌸㥡㙡㐸㠵㔳戱㜸㍡㥦捡ㄶ捣㔴〶㙦ㄵ㉦愴捣㘴㉥㠲愳敥㙢〷摡㄰㡢㠷捤㕣愶〱晦戲㜱ㄳ愹㝣挴㑣愵攳改㘴慡㄰㡤愴愳搹㔰戳敤摥昸〶㘵㡣㙦㈱㐲㠷㘹㔵ㅦ㥢ㄹ慤㜲㔰㉡㑦ㄵ扥敡扢慦㕣㘷敤㐱搵昰㔲〵ㄱっ㤹㌰挲㥤㍦㥢〵㙤㕣㐸㐴ㄳ挵㄰ㄶ敤㈵㥢换改㤶慡㘱㔰㌹㙣ㅥづ慤戰昹ㄹ㉡搴㘷敤扥㌳挲愷搰㤶㥥愰㔷攸㝡㌶㠷㉢戰搹㡡㍣户㔰㥢㑥戴敢〴㘷攸戹愹㑥㈴㈴戲㑦散挸愴㉤挳搹扣ㄱ㄰挱㔰ㄷ〰ㄲ㤹摦攸摣慤㡤〷挱㤷扣摦搷ㄸ挹愲扤㜴扤ち㐶昱戶〳㔴㑥㘴㙢愰㤵挸摥㜶㐷收㡣捥㙦晡㐶戶㔶搷㌳ち慥㄰搹㤱挸㑢㍦ㄹ㡤扣搵㑦㜰ㅤㄱ挳㌹慣㤰㡢攰攲㉥㥦㡦㌵攰扡㈲㘷㈶㈳㤹愸㤹㑤㌷㐴捣挰捥づ㌴ㄱ捦㠷㑤㡣挸改㘴㈲ㅥ㡦㌷ㄴㅡ㤲㠵ㅣ㠶昶㜰㌲㤳㡢㐷ち㤱㐲攸㈸摢扤㌱〶㘵㡣㝡㠸搰搱㕡搵搷㑦㡥搱㉡〷愵㡥愳ち㕦昵㤲捤㈶搲㜸摢づ扤㡣㠳〸㠶㝥っ㐵搹㝥㜲扣㌶ㅥ挶㔲ㄹ㡡ㄸ㡢昶㈲愵㑥㠴㔱搸㑣㐰攵戰㜹㌲戴挲收㤳扥㙣晥挶㤷捤㔳㜴㍤つ㜰〵㌶㝦㠲㍣户搰㑦㜵攲㔴㥤㌸捤㑥愸㌳㤱㤰挸㥥戰㈳㤳戶散捤收敤〳ㄱっ㜱昲㕣㈲攳㠵慡攷攲㌵㜴戶㌶昶愲ㅡ㘳ㄹ挵㜲㡡㐶挶㜲づ㡣攲㙤ㅡ㜳㔰换昷㍣㘸㈵戲㝢摤㤱㌹搷㐴㜷晢㐶挶㈹㜳㘹挴㉣戸㐲㘴攷㈳捦㉤㜴㠱㑥㕣愸ㄳㄷ搹〹㜵㈹ㄲㄲ搹慦摣㤱捤㠱〳㘳㉥㐴㌰㜴ㄹ〰攲搴敦〸戸㕣ㅢ昹㙣㠵扣扡搹㘸㘲搱㕥㘴搵㤵㌰㑡㘴㡢愱㜲㈲扢ㅡ㕡㠹散〶㜷㘴捥ㄱ㜰扤㙦㘴敢㜵㍤〷挱ㄵ㈲扢〶㜹㌹〲づ㐶摥㍡〲㜲昹㝣㌴㤶㠹㘶ㄲつ戹㉣慥昷ち搹㜴㍥㥢㐹㠴㜳ㄱ㥣㕥ち攱㜴㌲㜰㠸〳捤攰搲㍢ㄲ㡢攳ㄸ㠸攲㄰㌰愳㤹㐸㍣ㄲぢㄷ㘲ㄹ㥣㠵㌰慥㈶㐲ㅢ㙣昷挶愱㈸㘳㉣㠵〸㕤慢㔵㝤㍦㠳慦搳㉡〲〴慡㙥愰ち㕦㜵戹捤㈶搲昸戹㐹㝢ㅥ㈲ㄸ扡ㄱち㘱搳敦昷捤㑤摡搸挳㔲慢㈸㔶戰㘸㉦搹扣〵㐶㘱戳つ㉡㠷捤摢愰ㄵ㌶捦㜱戳改昴㤳戳㝤搹晣㠵慥攷〸戸〲㥢扦㐴㥥㕢攸㜶㥤戸㐳㈷㌸搳捤㑤摤㡤㠴㐴㜶愶ㅤ㤹戴愵㡢捤敢㠶〸㠶敥〱愰㙣㍦戹㔷ㅢ昹㝡ち㜹㍢戶㜱ㄴ㡢昶搲昵晤㌰㡡户㘳愰㜲㈲㝢㄰㕡㠹散㜸㜷㘴㑥㍦㌹捥㌷戲㠷㜴㍤㍦㠶㉢㐴昶㍦挸㑢㍦㌹ㅥ㜹慢㥦挴愲戱㕣扥㠰摦〰攱㜴㍥㥥㙤㠸愶㔳戹㌸㉥㔸㔳㌸扢㐶㈳戸㐲つ㥣攰㐰昱㑢㈰㠷㙢㤸㐲ㄲ户㔲〰〸㘷ㄲ昱㔸㉣ㅣ捤攲㈲㈵㥣㈸㘴㔲愱㠷㙤昷挶㠹㈸㘳㥣〴ㄱ㝡㐴慢晡晡挹愳㕡攵愰搴ㄳ㔴攱慢㔶搹㙣㈲㡤ㄵ㍤昴㜲㍡㐴㌰昴㙢㈸捡昶㤳摦㘸攳〹㉣㜵㈲挵戹㉣摡㑢㌶㥦㠴㔱搸㕣〷㤵挳收搳搰ち㥢㠷晢戲戹摣㤷捤㘷㔰㐸ㅡ㜱ㄱ㕣㠱捤摦㈱捦㉤挴改㙣㐹晣㕥㈷晥㘰㈷搴ぢ㐸㐸㘴〵㍢㌲㘹换㈵㙣摥愵㄰挱㄰㘷愶换㐶昶㤲㌶㥥ち昷昲〲㜲㘳㍤㡢昶㈲慢㕥㠱㔱扣㙤㠰捡㠹散㔵㘸㈵戲㠳㝤㈳㍢搰㌷戲搷㜴㍤㍦㠷㉢㐴昶㈷攴戹㠵㕥搷㠹晦搵㠹㌷散㠴㝡ㅢ〹㠹㙣㠹㍢戲ㅢ搹扣㥢㈰㠲愱㕥〰捡㐶昶㡥㌶昲敤ㄴ昲摥㜳攳㜶ㄶ敤㐵㔶扤〷愳㐴㜶㈷㔴㑥㘴ㅦ㐰㉢㤱捤㜶㐷收ㅣ摢㌳㝤㈳晢㔰搷㜳て㕣㈱戲㍦㈳捦㉤昴ㄷ㥤昸㐸㈷㍥戶ㄳ敡㔳㈴㈴戲改敥挸敥㘳昳敥㠷〸㠶晥〶㠰㐴收㜷づ昸㑣ㅢ㉦㐴㌵昲扡㜵攳㔱ㄶ敤㐵㔶晤〳㐶㠹散㜱愸㥣挸晥〹慤㐴戶㤷㍢㌲攷搸㑥晢㐶昶㠵慥攷户㜰㠵挸晥㠵扣ㅣ摢㑦㈲㙦ㅤ摢愶ㄹ㡦㈴愳㈶慥㝦㔳挹㜸㉥㥥㑡㈷搲挹㐸ㄴ㔷捥㘶㌸㘲愶ㅢち㠱愷ㅣ㘸㍥㥦㡣攱搷㝤㈴ㅡ㉥攴㜱㡤㙤㌶㘰攸㑦挴昰㜳㍦㥢㠴㈱㥥〸㝤㘹扢㌷㥥㐶ㄹ攳ㄹ㠸搰㔷㕡搵㜷㙣㝦慤㔵〴〸㔴㝤㐷ㄵ扥㙡扣捤㈶搲㜸㍢㉦敤㉦㐰〴㐳摦㐳㔱戶㥦搰㈲挶㉢㔸敡㑡㡡搷㔸戴ㄷ㈹㔵〹㡢戰昹㍡㔴㑣搰㌵晦㝥㡤挵收㘸㕦㌶敢㝣搹慣搶昵扣〵㔷㘰㌳㠰扣戰昹㌶昲ㄶ㥢㘹㌳ㄵ换㈷㤲戸㑥挴㄰㤹㙥㐸愵搳㔱戳㈱㠵扢㈴昸ㄵ㥦㑥愷戳㠱㕥〷㡡㥢㠳㤱㙣㌲㔷〸㤳挸㜰㌶㤳捥愵㈲昱㤸㠹㝢捡㘱搳㑣㘵攳愱挱戶㝢攳ㅤ㤴㌱摥㠵〸搵㘸㔵摦㌵㈵㘷㤸搹㠸㍥㤴ㅡ㑡ㄵ挲㔴㕢戹搹晣ぢ扤㝣〴ㄱっつ〳〰ㅦ敢ㄶ愱昷捡㡢戳换㘲㈴㝤〶摦㡡㈱㉦搳㌷晥㠱愲㑡㘶㡤愹晡㥣㌹㈴攴换㔹㘳改㥢㐱㕦㌶㙢㝣搹ㅣ慥敢昹ㄲ慥挰收〸攴㠵捤慦㤰户搸捣ㄴ㜰挵㤱捦ㄴ昰昳搸㡣㈷㈳戱戴㤹㌶㜳㔱晣㈸捥挵挳㠹㔸㉡ㄱ昸摡㠱愶ㄲ㠵㐴㌶㠵昳㤱㔹〸挷㘳ㄹ晣ㅡ㡥㌶挴愲挹㔴㐳㍣㥦㐸㘷㤳㠵搰㤶戶㝢攳ㅢ㤴㌱扥㠵〸㙤愵㔵㝤㝤㜳㙢慤㜲㔰㙡㍢慡挸收㜷㕦扡㝦挹〵攰愵ち㈲ㄸㅡ〹〰㍥摥㑢㔸敢晥敢昶摡挸户㙢挸摦っ㌰㠶戰㈸挹㔵㍢挲㈸㝤㜳ㄸ㔴づ㥢㜵搰ち㥢㥦愱㐲㥦㕦㜲搰㤶晥㤲攳〴㌳㍥昸ぢ㕥㜰〵㌶㐷㌳㠳㉤戴戳㑥㡣搱㠹㝡㍢愱㜶㐵㐲㈲晢挴㡥㑣摡㌲㥣捤ㅢ〱ㄱっ㜱㙥㤸㘰摦晢㙣㥣㌳ㄶ攳ㅤ㐴摣㐹㌱㤲㐵㈵戲㜱戰㠸户ㅤ愰㜲㈲攳㕣戰㐴昶戶㙦㘴㙦晡㐶挶ㄹ㘱愹㘷ㄴ㕣㈱㌲捥晥㑡㍦ㄹ㡤扣搵㑦㜲搹㐲㐳㍡摥㄰挷扤换㍣挶戰㘸ㅡ㌷㈳㑤㑣搷㐴㤳つ搹㐸㉣ㄳぢ散散㐰ぢ攸ぢ改㠶㐴㍡㡤戹ㅥ摣搶っ㘷戳改〲づ捥㠶〸㈶㜸昲戹戰ㄹ攲扣戲ㅣ㑦㘳㔰挶愸㠷〸㜱㍡㔹㔴㝤㌷㤱㘳㕡攵愰㔴㤲㉡昶㤳㤷㙣㌶㤱挶㉦㌹㝡ㄹ〷ㄱっ愵〰挰挷㥦㑤㑥㉣㡢㤱敦攰㤰扦换㘰挴㔸㔴搸摣ぢㄶ㘱㌳〱㤵挳收㍥搰ち㥢㑦扡搹㜴捥〸扦昱㘵㜳㠲慥愷〱慥挰收扥挸ぢ㥢㝢㈱㙦戱挹改㉥摣㔵捡㌷攰㌸㡡攷㈳昹㙣㉣ㅦ㉢㈴㜳㤸挹挰㤰㤵㡤攷〳㝢㍢搰㝣ㅣ户㥣㈲戸㘵㤵㑢㘶攳㘱摣扣㡣ㄶ㤲㤹㔴㈲㥥捡攰㠷㜲㍡ㄶて㜱昲㔹愸摢〷㘵㡣〹㄰愱㐹㕡搵㌷㠶㜱〶㕡㔰〴ㄸ㠴慡㐶慡挸收㠳㙥㌶愷搲摥〸ㄱっ㑤〳〰ㅦ晦愳㙥扡㌶㍥㐲挴愳ㄴ㜳㔸㔴搸㥣〹愳戰㌹㡦ㄵ挱㈶㕦捥㉡ぢ㥢扦昴㘵昳㌶㕦㌶攷攸㝡昶㠷㉢戰㌹ㄷ㜹㙥愱㜹㍡㌱㕦㈷㌸㜹捣㑤㜱㑥㔸㈲扢挵㡥㑣摡搲挴收㉤㠲〸㠶㥡〰㈰搸㌳㌰㕢攳挹㈲㙤攴㥢㍡攴㙦㕦ㄸ㠷戰㈸㈳ぢ㉤搶挶愵搲㥣㙡㑥㠰敥敤㤹㈹昴㝦㑥㝦慣昷敦㈶㑣挳摦㐱攰捡㈷晣挱ㅦ㜳慤昵㔸㙦㔵攵㕥晦㥥㉦捥㐵昲愹㝥㝥慢慦㐶搴晦〷㍦㈴慢㙦㡥㤹ㅥ㜷挲搷㘸㐶挰搵㠷㈲摣戰㕦ㄳ晢晢㐳㜳㈸㔸戱㘵摢慣㉥㑣㔵攲てㄶ㉥敡㤸散晣戵扢捤昵ㄴ收㔸晤㍡晦晡㍥捤攴㙣ㄷ摥〸搱㙤敡㘲ぢ㍡㥤㜲㜸㍤㍥收慢㘱ㄸ换㤷晦㙦搹㤷㜳㍤ㄶ㍤戲㑦㍢慢扤ぢ㝦愸挲捣㙢㡦㕤㜸㑣戸慡㜲㤰昲㝤㔳㠱晤㜷敤昸ㅣ㌴扤攱㑦㔵捣捡㤳㠰㤱㍥て㠵㑦㘹改㤶㤷㉡㙣て扢㌲づ〶㌹㠱っ愲つ㑣ㄸ㌳㙢㑣㉣㕡㝤㌹㜶挴㐶搷㔱㑣㍢㙢㘴摦〸ㅡ㌹㌸㔴㑢攱㥡摣㉢攳㄰㔶㘲㕡㤵㌴㡥㠹㠴搵挵散攳昸攲㐸〶㝡ㄹ搱㍣搹㔲㐵〷㡡㜳攳摡㕥㥢㐳〶攷㘵㍣搵㕤戴㝤㍡搱捥㑥戲晥慦戱晦て㑤慡捤敢ㄲ㑢搵愸㜳㈶㔷扦㜹散ㄵ㝦扢㘱敦晡换㙥晤摥晥晦搸㠲㙣㉦㑤扣㝢挷㤳晥戲晦摤㤷㑦㔴㉢㔰愲ㅥ㝥㡣户㈸摥愶㤰㐱㘱ㅤ㕡昴㉡㥥ㅢ㉦㜹㠳晣㜹戶挱晢〶昹㔰ㅢ㍣攱㠳㠷㥢搰摥㘱㠳ㄴ愷㤱㜹挰愹㜳㔰㠲扤㕣㍡㘶〷㐳敥㠶摡㈲㠸㜳换㠱㈳愰挳㕥〰㐱ㄱ㜵㈶㠰㥡㠰愰搱㐵㜴㡦㠳敥㈲扡挷㐲捦ㅢㄳ㡢慢㔳㙤戴㐵晥㙡愲㌹㡡㍡㜴慥戶㌳愴扢昶㈸㘴㌶㡤捥愳㜵㠹㜲㜴㕥㝣ㄱ户㍦㑥戴晥晦昹㐴㜵〲㑡昸搱㜹ㄲㅡ敡㑢攷㠹戶挱晢㍥晡搰㐹昰㠴て敥㜴㈰㉡搰挹㈹㘳愱昳㜸㤴㜰攸㍣㤶㈱㥦づ㤳㐵㈷攷㤱〳㍦戶〸㥡㍡㈶ㄵ㔶㍦㉡㈲攸〴愲捦㜰搰愷ㄱ㝤㤲㠵〶昹㐹㜵愴㡤戶㝡攷㈹㐴昳ㄴ敦搰挹昹㘲扤㜳㙡捦㐵㘶搳攸㍣㑦㤷攸㥦捥摦㑥㍣㙡挴㉤㌳摥㍡昲扣㠹敡㔲㤴昰愳戳挷㘶慤愴㜷㜶摢〶敦摢敤㐳㤷挱ㄳ㍥㤸〶㐷㔴愰㤳㔳扥㐲㘷㈷㑡㌸㜴㥥挵㤰慦㠱挹愲㤳昳挰㠱㥦㔹〴㑤ㅤㄳて慢㜶㥢㈰挶㡤㌷㌱ㄲ扤挱㐱慦㈷㝡㥤㠵㙥㈴晡㜰ㅢ㉤㙦挳㌰㉥㈰㥡昳扣㘴㤰づ搴㜵㜶㠶昶摡ㅢ㤱㘱〲㈸昷㔶晥㘰户㔰㈳㈶㔹晦㙦㌳愹昶㈶敤愱ㅣ扤㙥扦㜸换挷挴㘷㥥收戶晤㈴慢昷㝥㌸㔱摤づて㝥㜴㥢㘸戱㙦敦捤摢〶敦扢昴㐳㜷挲ㄳ㍥㤸愵㐷㍣愰晢ㅥ㘴㠴敥㉣㑡㌸㜴㕦㐱㑡敥㠷挹愲晢㕥愴〲㔷㐱㈷㠳〱づ敦ㅦ〲慣㍢㕦搰㔸㑦昴〳づ晡㍥愲㌷㘸㌴㠶㡥㠳㙤戴搵㝢慦㠳愵昶㔱㘰㐸㌵搲敥慤㍣愹戵㡦改ㄲ攵㐸㉣㌹攴㥦㐲〹㍦搲ㄶ摢摣㤴昴搱㐵戶挱晢晥晤搰㌳昰㠴㑦㠵㜱㌳摡ぢ搲㌸昵㉢愴㉤㐴〹㠷戴㕢ㄹ搸昳㌰㙤㕡㘰㉦攸ㄲ攵〲㈳㐱挷㉤搸㘲㌲晦㝦昳㌷㜵㤳搵㙢㈸攱ㄷ搸扣㜲㠱捤戵つ摥昷敡㠷㕥㠷㈷㝣昰慢挸ち㡣㌳扦ㄲ搸㙣㜷㘰㜷挱愸摥㠱挹敡つ㥣づづ摣〳ㅤ㝡挳ㅣづ昶搳〱敥敢つ昷ㄱ晤慥㠳敥㈵晡〱ぢ㉤㈷㤲㈹㌶摡敡つて挱㔲晢ㄷ㘰㌶㡤戴㡦㜴㠹㜲愴㤵昴㠶扦愳㠴ㅦ㘹ㄳ㙣㙥㑡㝡挳㍥戶挱晢㉥晥搰攷昰㠴て摥戱㡤戶愳㌷㝣㠹㡣㤰戶ㄷ㑡㌸扤攱搷愴攱ㅢ㤸㉣搲扥㐲㉡昰㕢㡢㠶ㄹ㈴㉤㘹搳㘰㥤㈱㥦㈲晡㕢〷晤㌵搱捦㔸㘸㈱㉤㙡愳㉤搲㥥㠵愵㜶㄰ㄸ摢㌴搲慡㜴㠹㡤㈶㙤〸㑡搴㌳㔴捦㐵挸ㅥ㌶㌷㈵愴㡤戳つ摥昷昷㠷㌸〵㡣愰昰搲㍣戴ㅤ愴㜱ㅥ㔷㐸摢ㅤ㈵ㅣ搲㕥㘶㘰挳㘱挲㘷ㄳ挶〶㑥攷㑡㠹㜲㠱挱㕢昱㈱㌴ㄲ昰㝡㌶挷ㄳ㔸㝤戹挰挶搸〶敦㝢昹㐳㍢挰㤳〴昶扡ㄵ搸㈸攴㈵戰搱敥挰摥㠰㔱㡤㠱挹敡つ㥣摢つ扣〵ㅤづ愱㘹散つ㍢〲摣㜷〸昵ㄲ㕤敦愰㜷㈶晡㕤ぢ㉤扤㘱㍢ㅢ㙤昵㠶昷㘱愹ㅤぢっ㍥㥢㐰摡㌸㕤愲ㅣ㘹㈵㠷㔰っ㈵敡㝤㐸摢搲收愶愴㌷㡣戰つ摥㜷昹㠷ㄲ昰㈴愴㝤㡣戶愳㌷㌴㈰㉦愴㙤㠱ㄲ㑥㙦昸㉢〳摢ㅢ㈶㝣㌶㈱戰㝤㜴㠹㜲㠱挱㕢㜱㙦㘸㐴㠹㝡㥦挰㠶㤵ぢ㙣愸㙤昰扥愳㍦㌴つ㥥㈴戰捦慤挰㌸㔹㉢㠱〵摤㠱㝤挱挰收挰㠴捦㈶〴㌶㔷㤷搸攸挰㥡㔰愲摥㈷戰敡㜲㠱㔵搹〶敦扢昷㐳㡢攱㐹〲晢搶ち散㈰攴㈵戰㑡㜷㘰摦挳愸づ㠵挹敡收㥣挰つ昰㑦㕡㕢㍦㈲挲敡扢㝦戹㝦㐴っ㠲㐵㉤㜵搰㠷㄰㕤㙤愱㜱㕥㠹慡慦㙣戴㌵㐴づ㠶愵㌶〷っ㍥㥢㐰㕡㕥㤷㈸㐷㕡改㉦㉦㤴愸昷㈱敤㜳㌴挷昷㘲敢ㅦ戶挱晢扥晥㄰㘷㜳㠵戴㘱㘸㍢扡㌹愷㘴㠵戴捦㔰挲改收戵っ慣ぢ㈶㝣㌶㈱㌰捥捣㑡㠹㜲㠱挱㕢㜱㌷㍦ち昰㝡㥦挰㍥㉥ㄷ搸㐷戶挱晢ㅥ晥搰㌱昰㈴㠱㙤㘹〵昶㘳攴㈵戰㍦扢〳摢ㅡ㐶㜵㈲㑣㔶㙦攰㌴㙤㘰㕢攸搰ㅢ收㜲晦扥〷㜰摦愰㌷㤲攸㤳ㅣ昴〹㐴敦㘰愱㌱攸㠵搵摢㌶摡ㅡ昴㜶㠲愵昶㌴㘰昰搹〴搲㑥搷㈵捡㤱㔶搲ㅢ捥㐵㠹㝡ㅦ搲㕥户戹㈹ㄹ昴晥㘴ㅢ扣敦敥て慤㠳㈷㈱慤ㅥ㙤㐷㙦戸〸㜹㈱敤㔵㤴㜰㝡挳㉥っ散ㄲ㤸昰搹㠴挰㉥搵㈵捡〵〶㙦挵扤㘱㍤㑡搴晢〴昶㘲戹挰㕥戰つ摥㜷昲㠷㌶挰㤳〴戶㠷ㄵㄸ攷㕤㈵戰攷摣㠱敤挹挰㙥㠴〹㥦㑤〸散㈶㕤㘲愳〳扢ㅤ㈵敡㝤〲㝢愶㕣㘰㑦摢〶敦扢昶㐳㜷挲㤳〴㤶戰〲扢〷㜹〹散㐹㜷㘰㈹〶㜶ㅦ㑣昸㙣㐲㘰昷敢ㄲㅢㅤ搸愳㈸㔱敦ㄳ搸攳攵〲㝢捣㌶㜸摦愱ㅦ㝡ㅣ㥥㈴戰〹㔶㘰㥣㜵㤵挰ㅥ㜱〷㌶ㄱ㐶昵㌴㑣搶昱换愹搸挰㘴攸昴㘸晥㈰挰㍣㝥慤㈳㜲㉡搱㥣㈹戵搰㑦ㄱ㍤捤㐲捦攴搱㝥慦㡤戶㐶昳ㄹ戰搴㍥てっ㍥㥢㐰ㅡ㈷㔹愵㐴㌹搲㑡㡥摦搷〰慦昷㈱敤㑥㥢㥢㤲攳昷づ摢攰㝤敦㝥攸㜵㜸ㄲ搲收愱敤㌸㝥摦㐲㕥㐸晢㈵㑡㌸挷敦〲搲昰づ㑣ㄶつ㥣㜱つ散㙦搱㌰㤵㔷㝡户ㄴ搱搰㐴昴扢づ扡㤷攸挵ㄶ㕡慥昴㙥戰搱ㄶ挵〷挰㔲晢ㄷ㘰昰搹〴搲㍥搲㈵捡㤱㔶㜲愵挷㈹搴㝡ㅦ搲㌶搸摣㤴㤰㜶㡤㙤昰扥慢㍦昴㌹㍣〹㘹㑢搱㜶㤰昶㈵昲㐲摡搵㈸攱㤰搶㑣ㅡ扥㠱挹㈲㡤ㄳ慢㠱㡣㐵〳㝥㉣㐵搵攵㌶つ㔶摦挹ㄱ晤慤㠳晥㥡㘸搳㐲换㤹攲㘲ㅢ㙤㤱戶っ㤶摡㐱戸㌰〱㙣ㄳ㐸攳㤴愹㤴㈸㐷㕡㐹㑦攳㜴㘹扤て㘹敢㙣㙥㑡㐸㍢捦㌶㜸摦敦ㅦㅡ〶㑦㐲㕡ㅢ摡づ搲㌸㔵㉡愴㥤㠳ㄲづ㘹ㅤっ㙣戸㙥㈶㉡㜶㙤晤摣㐸攱㡣㘹扦㠱搱㑤搱晤〶捥㤶晡〵㜶㐶戹挰㑥户つ摥昷昶㠷㜶㠰㈷〹慣挷ち㙣ㄴ昲ㄲ搸愹敥挰㔶挳愸㌸㕦㘹昵〶㑥㥦〶搶㐲㈷攳づ敥㥤㥥っ㜰摦㜵挳㔱㐴搷㍢攸㥤㠹㍥㐶愳㜱敦昴㜸ㅢ㙤昵㠶㘳㘱愹攵㕣愷㔰攰㘲っ挹㝥㐸攳挴㘸扦愴㔹㠷㤰敢づ㘹っ㈵晣㐸㍢挶收愶愴㌷ㅣ㙤ㅢ扣敦晡て㈵攰㐹㐸㍢〹㙤㐷㙦攰㠴愸㤰㜶㈴㑡㌸扤攱ㄴ搲挰ㄹ㐹㡢㌴捥㤲〶㝥敡搰㄰㔱慢㡡㘸㌸㡤攸〹づ㥡ㄳ愵㠱㌳㉣㌴收㕣攲慡搳㐶㕢〷摣㔹戰搴㑥〵㘶搳㐸攳晣攷㐶㤰收扡㑢捦戹㑦㍦搲摡㙣㙥㑡㐸㙢戵つ摥扦て㄰㥡〷㑦㐲摡㍡戴ㅤ愴㜱摥㔳㐸㍢ㅣ㈵ㅣ搲㉥㘰㘰㑤扡㤹ㅢ摤ㅢ㌸晤搹㙦㘰昴㔴㜴〸㜱敡搳㉦㌰戳㕣㘰㜹摢㔰昲摥晦愵昰㌴搰㝢晦慤㍦㔳㉦敦愶慦㐵㑢慡ぢ㝣㕥㜱㐸挱㔲㜳㤲ㄳて摡戶戴戶捡㌳慡㐳昱㥡㙥扣戲戴㜳㉥摥㐶㡦㤷㜳㌷戵搸㝦ㄴ㜹ㄶ摥㔲捦户ㅥ敢ㄷ㐱ㅢ㤲㘳攱㐰㘱㐱㈷摥っ㍤戸㌰慢ぢ㝦㐵㈰㕦㠳㍦挰摤摤㙤㜶戶晦㌷扣挳ㅢ㑦つ昳㉤㑢搸慣户㜷晢㍥戰换㈷㜱㝤㈷ㄴ㠵戱昱㝤㝣攸扦㑢㕦挹户㝢晦㝢㝦㔰㈰㜰ㄹ扡㤸㝥愳㜰摥昵扥晡㉡㤵挵㉥戶搶挷ㅣ㔷昱扤戴ㄹ㜳㤵挶ㄵ挰〷慥㠴攰ㅦ㤶㤶ㄹ㝦〸晣㘹㈱㘸攴挱㙤ㄱㄵ搵捤攸〶摥攰昸〸㌵㕦㜴㔳攱昹敢昲㐳㠶攸㐷㥣㔹㑢㔵づ㐵晢㥢㠶攵㐰㌹戸慤㌹搳搹㤹㔹㕢搳搶摣㙡戶㉦敢㕥㕥搳扣ち戳捥㜸捦㍥摡㠱㍦㔵㙦慣挷晦慣㡡㕦戵っㅥ改搵戸挶搶㐲㔹愱摡愰㘱㙦つ㙣㠰搶㥦㠲㠳㝤㈹戸づ㜸㠳ㄴ昴㠵晦㜳慡昸摣扡ㄵ扥敡㠰㕦㔲愰㌷搵㠵㡣㌴攱㐶㈰慤ㅥ㠰攲慢戵昶㈶㕢㉢捤㍤〶㕡㘹搸捤搰晡㌷㙣愱㙦挳㙥〵㍥㜰ㅢ㐴昱扥昹〵㌴敥挶ㅤぢ晦㐵㡤㍢㐱㌷攳㜶㈰ㅤ搶㑥搱摡㍢㙣㉤㠳㔱㘷攸挶摤〹慤昵㌶攵攲㙥㌳摢户㘹㜷戱つ㙦㡢〷㑢〴㡤㝢愸㜲㜱㜶㤶户㔹攷敡〶摣㘷㌷㐰搸戹㐰㙢敦㜷㙢㉦戳㥢㘵㜰㘷㔶愹㈹扥㡤㜸㠸㌵ㄶ敦戸㠷愹㜲㌵攲ち㙦㈳搶敢敡ㅥ㜵㔷㜷㥤搶㍥㘶㙢㈵愸㥢敤㐶〴ㅥ㠷搶㜹挹㘳㌱㍤㝢昹戶散搷㙣㐶㜱换㝥㑢㤵慢㘵户㝡㕢挶㌹ㄱ㜶ㄳ㍢攴戸慦攳㘷㑡ㅤ㍦敢㜱㝣㤷搷㌱㘷㐸愴慦晥〱㐸愷㍢㍣愴戵捦搹㕡〹㤹㜳っ慥㐶㡣昳㙤挴㡢愵㡤㜸搹搳㠸㕦㝢ㅢ挱ㄹ〷㘹挴ㅦ摤㡤㜸㔶㙢㕦㜵㌷㠲昷散攵㠰㜹つ摡㌲扣㡦昱㙤搹敢㙣〶㡦㤸扥㐳昹つ慡㕣扣扦散㙤搹敢㜶㙤㌶敦㍢晡㍡敥愵㤷攲ㅤ晡慥挷昱ㅢ㕥挷扤㔰㐸挸敦〳改昰晥扥搶㝥㘰㙢㠵昷㡦敤㐶〴㍥㠴戶㑣挸㕢昹戶散㉦㙣㐶昱㤱昸㌱㔵慥㤰晦敡㙤ㄹ敦ㄶ换㕥㈶挱㔵㉡攴敢昸㙦昴㔲捣攵摦㍤㡥扦昰㍡晥㔶㍢收㘹愸㑡〵㝤ㅤ㝦㐱㉦挵㕣㝥改㜱晣扤搷昱㈰〰㠴换慦㤱㈰㤷挲摡㘰慤晤挶搶搲愲㠶㈱攳㡡慥搲户ㄱ摦〳攴㠹㑥攱㜱㙡㌷㙤戵㠰㌴愳㈱㝡㔳㕢㙡挷㔶㜴摦㝣攱㜷㐲慤愶㤷攲攸〶㝢ㅣ㙦敤㜵㍣ㄲち㠹捥〰搲改㈹㍢㘹㙤搰搶戲㈱慡㕥㌷㠲㠳㔲㤵晡㠷㙦㈳㠶㤵㌶愲搶搳㠸㕤㔰扣㈸扡㍤㡡ㅤ㝦攲敢㜸㜸愹攳㉤㍤㡥昷昴㍡㑥㘸挷㔶㙦晢挰搷昱戶昴㔲摣摢㐶㝡ㅣ愷扣㡥㈷㘸挷搶晥㜸摢搷昱㑥愵㉤ㅥ攵㜱㍣搱敢㜸㉡ㄴ戲㍦㜶〶搲改㙤㌳戴㜶㡣慤㤵摥㌶㑦㌷㘲〳ㄲ㔵敡㔵摦㐶散㔲摡㠸摤㍣㡤㔸㠰攲㐵晢㠳昷㙡愴ㄱ㘳摤搵ㅤ愰戵攳㙣慤㜴㡡愵搰㑡㤷户㤸㜸捥户ㄱ㝢㤶㌶㈲攲㘹㐴戳户ㄱ㌹㕤㕤捣摤㠸㘵㕡ㅢ㜷㌷愲㑤㌷挲摡捦㑦晡㌶㈲挵ㅡ㡢昷㜳㠳愷ㄱㅤ摥㐶昴㘸挷㌷㈳㔱愵ㅥ昳㜵㍣愱搴昱㐴㡦攳搵㕥挷㐷㐱㈱ㄴ㑦〶搲㌹敥㡥搵摡㈹戶㔶㈸㍥〹㕡愱搸摡捦昷晢㌶㘲ㅡ㙢㉣㍥昸㘷㜸ㅡ㜱㡡户ㄱ晣㙤㉣㡤㤸攵慥敥㉣慤㥤㙤㙢愵戳慤搳㡤戰づ晥㍢㝣ㅢ㌱慦戴ㄱぢ㍣㡤戸挰搳㠸敡㉢愰搸攸摦㈸ち㠴っ挷慦戹㔶㌳挷㍦㠵㌵〵㝦㔰㘹㙣㉢㝥㙢㙣挴摦慦摡ㅦつ㔱晣㜱㐱ㅦ挶㐲收㤰攰户㜶扤慤慤攱て㠲㕡㕥摡㔳つ〴ㄲ搷㈱挷㈶ㅡ㑤㉣挱慢㜳㈹扦挸㕤㥥㔷攲㑥㠹㕡㕥㠱㑢㡥摥搴慤挸㐹昹挵㉣挱ぢ㘸㈹扦挴㕤㥥ㄷ换㑥㠹㕡㕥㈴㍢摥搴㕤扡晣〱㉣挱㉢㕤㈹㝦愰扢晣㝤扡㠴戴㥦㔷戳㡥㌷昵㤰㉥㝦㄰㑢昰㈲㔵捡ㅦ散㉥晦愸扢㐴㉤㉦㐴晢敡晦戵㉥㝦〸㑢昰㔲㔲捡ㅦ敡㉡慦㥥搱㤸愵搴㍥慢㌱㍦㜴㘱㙡㜹〵攸戴慡㤶㔷㝥㝤㜵扣愸换㌷戳挴换扡晣㘱敥昲扣㜸敢㉢捦㡢戶扥昲慦敢昲ㄹ㤶㜸㐳㤷捦扡捡慢㕥㡤挹㔱晢慥挶攴㕤㤸摡昷㙤慤搵て㜸㤵搴㔷〷㉦㜶㘴㍦㥡㉣昱戱㉥㕦㜰㤵㔷扣㙥ㄱ捣㌲㙡㜹挹挲昲挶㜲㌷收ぢ㡤㘹愱㤶㔷ㅦ㠲㌹摣㠵愹晤摡搶㐲㠷晥挸㉢っ㘹㠷昴愷敦㜵昹ㄵ㉣挱ぢ〷㈹摦敡㉡慦㜸㈱㈰敤㘸愳㤶搷〰㠲㘹㜷㘱㙡㜹扥㜷扣搶昲㍣㉦㌹搶愸㜸づ㤷昲ㅤ㔴昳昴㉤攵㔷摡〹㘶ㄴ㑦挷㠲㌹㠲㕡㥥㠹〵搳改挶昰捣㉡㤸㉥㙡㜹㔲ㄵ㑣户ㅢ挳㤳愴㘰㝡愸攵昹㔱㌰慢㕣㤸㕡㥥ぢ愹挵㝦攰㠳攷㐰挹〹ㅦ㍣扦㐹昹搵㔴昳搴㈶攵搷搸〹㘶㙡㜹ㅡ㜳㑡搴昲昴㈵㌹㝡㔳㍣㌵㐹昹戵㔴昳慣㈴攵㡦戴ㄳ㔲㥥㘷愰扥昲㍣昳昴㤵攷㔹㐵捡ㅦ㐵㌵㑦㈸㔲晥㘸㍢挱㡣攲〹㐲㌰挷㔰换㜳㠳㘰㝥攴挲搴昲㍣㈰㕥攵ㄸ收昸㉦㌹㘹㈳挷㜶㈹㝦㉣搵ㅣ搶愵晣㜱㜶㠲㤹㕡づ攱㑥㠹㕡づ摤㤲ㄳ㡥㌸㉣㑢昹ㅦ㔳捤ㄱ㔹捡ㅦ㙦㈷㤸㔱㌲㍣㈲㘱㥣〰慤摥㐲ㅣ㈶攵收攲㠹㐸攰收愲っ㠲㈵㈸づ㠶㠲㍡搹㐲挹㔰㐷搴㈹挸敢㉤挴㈱㑦㔰㍦戱㔰㌲愰㤵愰㌸戰〹敡㔴ぢ㈵挳ㄶ㔱㐵敤攲昰㈵愸搳㉤㤴っ㑥㈵㈸づ㔲㠲㍡搳㐲挹昰㔴㠲攲㌰㈵愸戳㉤㤴っ㐲㈵㈸づ㐶㠲㍡挷㐲㘵昰㥦戰㔸ㄴ㈳㠷ㅣ㐱㥤㘷愱㘴戰㈹昱挵㐱㐷㔰攷㕢㈸ㄹ㔲㑡㔰ㅣ㕡〴㜵愱㠵㕡㠶晦㑡㙢攴攰㈲愸㡢㉤㤴っ㉢㈵扥㌸扣〸敡㔲ぢ㈵㠳〷㔱㐵慤攷㈰㈲愸换㉤㤴っㅦ㈵扥㌸㡣〸敡㑡ぢ㈵㠳㐴〹㡡㠳㠵愰慥戶㔰㌲㑣㤴愰㌸㕣〸敡ㅡぢ㈵〳㐵㐹扢㌸㘰〸敡㕡ぢ㈵㐳㐵㠹㉦づㄹ㠲扡摥㐲挹㠰㔰㠲攲挰㈰愸ㅢ㉣㤴ㅣ昶㈵㈸ㅥ晥㠲扡挹㐲挹挱㕤搲㉥ㅥ攴㠲扡挵㐲挹攱㕤㠲攲㘱㉥愸摢㉣㤴ㅣ挴㈵㌵昲㘰ㄶ搴㉦㉤㤴ㅣ慡㈵㈸ㅥ戲㠲扡㐳㔰㈱㝤㔰㈸ㅥ㥦㜲搷㝦づ㉥捣㜸搷㝦ち捡搶攰㑦戵昱㤰ㄴ挳散㘲㐳㐸敦㜹挵挳㔱㄰戳㡡ㄱ㡡㐷愰ㄸ㘶㝡っ㍣攸挴㌰挳㘳攰㜱㈶㠶改ㅥ〳て㉤㌱㑣昳ㄸ㜸㌴㠹愱搱㘳攰〱㈴㠶愹ㅥ〳㡦ㄹ㌱㑣昱ㄸ㜸㤸㠸㘱戲挷挰㈳㐳っ㤳㍣〶ㅥっ㘲㤸攸㌱戰晦㡢㘱㕦㡦㠱㕤㕥っㄳ㍣〶昶㜲㌱散攳㌱戰㘳㡢㘱㙦㡦㠱㝤㔹っ㝢㜹っ散扥㘲㘸昰ㄸ搸㘳挵㤰昶ㄸ搸㐹挵㤰昲ㄸ搸㉦挵㤰昴ㄸ搸ㄵ挵㤰昰ㄸ搸晢挴㄰昷ㄸ搸攱挴㄰㉢㌶っ昹㝦戱㤲搶㜹</t>
  </si>
  <si>
    <t>㜸〱捤㝤〷㜸ㅣ搵昵扤㥥捡㕡戳㉥ㅡ戰㑤㌳㌶㤲戱㈸戶ㄱ敡㠵挴㔵㜲㙦㘰戹㄰戰ㄱ慢摤㔹㕢㔸挵愸戸挰て㌰攰㐰〲㤸㙡㐲〷〷㘳㡡㑤户ㅤ㝡〸ㄸ搳〹㠴ㄲ〸㈵ㄴ搱挱㐰㠰㔰〳晥㥦㜳㘷摥㙡㜶㜶㔶㙢㈵昹㝦㕦挶扢搷敦摤㝢摥㝤敦㥥㜹㌳扢㍢敦捥㈸㑤愵愵愵敤挴挶晦戹㘵戲戰㙦敤捡戶㜶慢愹愰扡愵戱搱ち户㌷戴㌴户ㄵ㡣㙢㙤つ慤㥣摥搰搶㥥〱㐰愰慥〱昶戶慣扡戶㠶ㄳ慣散扡㘵㔶㙢ㅢ㐰㔹㘹㘹搹搹㐶㍡散㝢㍢㙦㔳㔷っ戶㌲㌲㈹㠰㑡㌳〲ㄴ扤㈸戲㈹っ㡡㈰㐵㙦㡡㍥ㄴ㝤㈹晡㔱攴㔰㤸ㄴ扢㔱散㑥搱㥦㘲〰挵㐰㡡㍤㈸昶愴搸㡢㠲晤ㅢ晢㔰っ㠲攸戳㉦挴㥣敡昱戳敡㡦㐳㌴戵敤㉤慤搶挸摣㜹昶㤸㐷ㄵㄵㄵㄴㄵ㤴㤶ㄵㄵㄷㄴ㡥捣慤敥㘸㙣敦㘸戵㐶㌵㕢ㅤ敤慤愱挶㤱戹㠷㜷搴㌷㌶㠴愷㔹㉢攷戴㉣戱㥡㐷㔹昵㠵㈵昵愱搲捡愲搲戲戲㘸㔵㔵㘵㥦挱昰㍣戳㝡晣攱慤㔶戴敤扦攵㜳〸㝤捥慡ㅥ㕦㌰搳㙡晦㙦昹摣て㍥攱戲愶愵㈹搴搰晣㕦㜲㥡挵㝤㕡㔶㘳㠵ㅢ戸昳㉤慢戵愱㜹㔱〱㠶ㅤ㐷㌴㙡ㄵ〵攳摡摡㍡㥡㤶㜲ㅥ㔵㕢㡤㡤戳慤愸散昴愶㥡戶昶挳㐳慤㑤㙤㝤㥡挸㥦搵㙡㌵㠷慤戶㝥㑤ㄳ㔶㠴慤㐶〷搸㤶摤㌴㉦搴㍡㌳搴㘴㘵戲㤰搳㘴敦挳㈹ㄱ慢戹扤愱㝤㘵摦愶戹㙤搶散㔰昳㈲㡢㤰慣愶㐹ㅤつㄱ㤵㤹㠹㔷㕡挶㠱㝥㈳㤳ㅤ㠵昱㌴㔵㉦づ戵戶㑢㡤扢戰挸て敢㥡㉥ㄲ㐵摣戸㌸愵㜲㍤慤戸捦㙡ㅢ㥡愶㔹慤捤㔶㈳㍢攱㥥ㅣ攱〱〹㐱昶㝥㠸㌱愵挳攱㕥㔲扤㥤㠳㡦戱戰㤷㐰㉥挴愰㤹㉤慤㑤㤸㤰㌳慣㔰昳愸挲㠲攲㤱戵敤㤱ㅡ㙢ㄹ㡡㠵挵㐶ㅥ〰挶㔰㐲昷㠷挸㤸㔰㔱㘸っ愳㉡ㅦ㐲㘵扥㡡愳摢敤㤳㐷㔸㝡㕤㈸扤慥㍥扤㉥㥣㕥ㄷ㐹慦戳搲敢愲改㜵㡢搲敢ㄶ愷搷㌵愴搷ㅤ㤷㕥户〴ㄸ扤㘵昷敡㤵敥㙣㙦昵搹昲愷㜱㕢敦ㅦ㝦摡㜳ㅦ㉦〹㥥㤴晥㠰攲〱㉤攷㠳〳㔱ㄸ㍣户戹㈱㡡㘱㡥㥣搱搰㍣慡愴㤰摢挸ㄹ愱ㄵ愳捡捡㔸㌴づ〲挴㌸ㄸ㈲㌰㥣慤愶㤴㤵ㄸ㈳愸ㅡ〹愱搴ぢㄸ㈵㐷晡晡昰㐷昳㕥摤昱昸搸ぢ扥昹慣攲㥤㈵搷㑤㔰㍣㕤㐸ㄷ〵㈸愴攸攲㔰晡㉢㠴〸ㄴ戱搵愴㡡㈲愳㤸慡ㄲ〸愵㥥㜶扡愸慡晢㜶昷愷收扤㍦攳捥戱㍢㐷搵ㅣ昰搱㐲挵㤳㤱㜴㔱㠶挲㄰㌷搳挵ㄳづ㈹㉣搳㕣ㄷ戱㘲㤴搳㘱〵㐴愰㤲捤慡换㉢㡤㉡慡づ㠳㔰㙡扢搳挷昰收昳づ散昳搰㐷㤳户㥥㜱昸㌱摦摤㜱㔷ㅦ挵㜳㥤昴昱㑢ㄴ㔲㠴㌱㡡晥㐶㐳〴挶戰搵っ㌰㌵㤶慡㜱㄰㑡晤搱改攲愲㉦㠲㕢㕥晥㘹扦㘹㘷搷戵扥㍦敦愲挷㉦㔲㍣愸愴㡢㙡ㄴ㔲㜴㔱㐳㝦ㄳ㈰〲ㄳ搹㙡ㅡ㤸㥡㐴搵㘴〸愵敥㜲扡㘸㍣昹㕥㜳㔶挵㘵搳㌶㝥㔹戴扤㜵搱㠷㌳ㄴ捦搳搲挵㔴ㄴ㔲㜴㌱㡤晥愶㐳〴㘶戰搵〴㐴㌱㤳慡㔹㄰㑡摤敥㜴㘱㥥搶㕡扤慤戱㜱摣敦㤶户㝥昸昲㘳㥤愶攲愷㠰㜴㜱〴ち㈹扡㤸㑤㝦戵㄰㠱㌹㙣㌵慤愴捣㤸㑢搵㍣〸愵㙥㜲扡㔸㝣㝥攳搶〳㌶㑦慦㔹昷挱㘵㉦㍣昷敤挵摢㔵㙦㠲昱づㅣ〹㌱摡扤扦㜱㌸ㄵ㔶㔴㤶㤷ㄶㄵㄷ㔵㤵ㄶ㔶㔵㤶㤵ㄷㄶ㔵改晤㑦㈳㑥晣㐵挵愵㘵攵㈵㠵㐵挵ㄵ㠵㈵ㄵ㔵挶慦攰挳㌸㡡摥㡥㠶挸㤸㔲㕥㙥㉣愰㙡㈱㠴㔲搷㍡㘳昸愶摦㘵昷昵㕡昵摤搴㔵慢㑥ㅤ㤹㜷挰晡㝢ㄴ㍦攲㘴っ㜵㈸昴㜷ㅦ㌹昶㐱㔳㘴ㅣぢ㠳ㄱ㠲〸搴㐳っ㜱㈰戹〷ㄵ㡥㉣㍡㌸㜷㜶挱扣㠲摣㐵㔶戳搵ㅡ攲㘹昵㌰㈳㑣㜴〴㐲愹㉢㥣㍥户㔴つ扥㘷挶戶晣㥡昵换愶ㅥ扡昹挳摢搷㉢㝥愲㑡㥦㔱ㄴ㔲㔰扢㠸晥ㄶ㐳〴ㅡ搸㙡㉡㈶挸㜱㔴㉤㠱㔰㙡慤搳挵扥㡢㍦㔹户㝤晢扤㘳㔷扤㝢捣挳昹㥦㙥㝡㕥昱昳㕡扡㘸㐲㈱㐵ㄷ捤昴搷〲ㄱ㔸捡㔶ㄳ㌱㐱㡥愷慡ㄵ㐲愹㌵㑥ㄷ㤵慢㌷捤捦㥤㘵㑥晥捤摤㉤㈷晦㜰搱㈷戳ㄴ扦つ㐸ㄷ敤㈸愴攸愲㠳晥㤶㐱〴㤶戳搵㐴㐴戱㠲慡㤵㄰㑡㥤攱㜴戱㜷敦ㅢ㉦㝣㈳昷搸挹敢㉦戹晦㑦㥢㥦捤㍤㐲昱扢㠶㜴㜱㈲ち愹㑥〸晦㐷㠷㈷㐱〴㑥㘶戳㘹㌸㈱㥣㐲搵㉡〸愵㑥㜱晡㌸㘵攰㡦㠳㜷ㅢ㍥扦晡搴㙢昶㔸昸改㐹ㄹ㌳ㄵ扦捡㐸ㅦ愷愱昰㥦㑥挲搳攱挳㔸つㄱ昸㌵摤㑥挳㈴㍣㠳慡㌳㈱㤴㕡攱㡣㘱捡㙤㐳捥㘸捣ㅤ㌵昱戲㡥戵㠳て摥敦㠴愰攲㌷㈹ㄹ挳㙦㔱㐸㐱攵㔹昴㜷㌶㐴攰ㅣ戶㥡㠶扤戵㠶慡㜳㈱㤴㍡摥改攲㡥㠱ㄵ户㔶散挸慥㕥摢㙥㕥晤㕡挳㥤ㅦ㉢㝥㑦㤳㉥捥㐷㈱㐵ㄷㄷ搰摦㠵㄰㠱㡢搸㙡㍡扡㔸㑢搵挵㄰㑡ㅤ攷㜴ㄱ㝡敡换㡤摦㑦㍥㘵挲慤ㄷ㕣㤵㝦摤挱攷晤㑡昱㕢愰㜴㜱〹ち晦㈹㤳㤷戲挳换㈰〲㤷搳敤㜴㌰㜹〵㔵㔷㐲㈸ㄵ㜶挶㜰晢㡥㠲攷㜲㕦扦㜳散㌹ㄷ捥㥣昲收㈵攳戶慡㠱〴攳ㅤ戸ㅡ㈲㐵㤸搷〰㘲慣㈳昸昷㄰ㄹ㔳ㄱ收戵㔴慤㠷㔰㙡㠱搳挵㥦㍥㌸敡昸愵㠱㔵㌳㌷づ㘸㍦昳晡㕢敥㕥愸昸ㄵ㔷扡搸㠰㐲㡡㉥慥愷扦ㅢ㈰〲㌷戲搵㜴捣晢㥢愸摡〸愱搴㕣愷㡢㜷搳㉥㥢昸攱㘱挱㈹ㅢ慦㙥㥣ㅦ晥㘲挱愵㡡㕦愰愵㡢㥢㔱㐸㌵敦㙦愱挳㕢㈱〲户戱搹㘴捣晢摢愹扡〳㐲愹㤹㑥ㅦ㥢㙥㔹㕢㌰昵挶攲㤹㔷愵晤晡攸㍢晦㌹㐸愹扤〸挶㍢戰ㄹ攲㍦摤㕢㕢攰挳搸㑡㙦㝦㠰挸㤸㡡扤㜵ㄷ㔵㜷㐳㈸㌵挹ㄹ挳㥡㈱㑦㝣㥦戹㑦搹戸㑢㍢㜲㘶捥扤戲㝤愷摡㥢㘰扣〳昷㐲晣愷㘳戸て㍥㡣晢改敤〱㠸㡣㐹ㄸ挳ㅦ愹㝡㄰㐲愹戱捥ㄸ慥㙡晦改戰愱㠷㘷㑥摦戴昷〳㝢ㅣ晦攸愴㐲戵て挱㜸〷ㅥ㠲㐸戱㍢ㅦ〶挴搸㐶昰㈳㄰ㄹ㤳㌰㘳戶㔳昵㈸㠴㔲㔵㑥ㄷ㔳㙦捦搹戸㜳㙤扦昱㤷㍤㝦昸㘷㜳㍥㥣昷扤ㅡ㐴㌰摥㠱挷㈱㔲㜴昱〴㈰挶㤳〴㍦〵㤱㌱〳㌳收㘹慡㥥㠱㔰慡搸改愲扡㝥摥昰愲昳㐲ㄳ㙦戳摥捣㐹㔷㡤敢晢㍣ぢ昳ㄱ捥ㄷ搶㥡搶搰㜲晣〴攸晡㜵㠱㥦㔴晣㤷晡㘷ㄵ㝥㔵㐵换愲ㄵ搱愲愲㐸㔹㘱愸㈴㤴㤵〷户扢晡晤㥤㈷敢㍥搱昹つ捤㤱㤶攵昲㠵㝥摦昱愱㌶慢敢晢晤〸挷㌶扥愵愳㌹搲㌶挸摦㔸摢ㅥ㙡户昶昱摡扡㥣㈴㌴慢挵捦ㅤ慢㑤晡ㅢ攲㙤㌶㉦搴搸㘱㡤㕢搱㘰㥢〷㝢捣昸戱搳㔲㥦摣㍡戱搵㍡㍥㘶㑤ㄸ搱㌸晣ㅡ㕦㈶扥ㄳ愲戴㑤昶戸㜲慢ㄷ户戴㔹捤㌲扣ㄱ㑤㠷㌷㠴㤷㔸慤戵ㄶ㝦换㕢ㄱ〹㜵㈰㑤捥㉦慥ㄱ戳㥡ㄱ㈸㝥㐳㐵㠶扡戵搱〹㉢摡慤收㠸ㄵ挱㜸㤷㕡慤敤㉢攷㠴敡ㅢ慤㍤攲㈰㜶㥦㌰散ㅤ愷㥥搸ㄲ敥㘸慢㙥㘹㙥㙦㙤㘹㡣户㡣㡢㉣ぢ攱㔷㕥㘴㐶㑢挴挲㡦戴㑣㙥㘹㉡㉤㈳㐳愹戴攱㝥扦㤴攸户慤㐰㜶㠴㙢ㄷて挶㍥摦㉢㝥摡ㄵ捣㐶㜴㠸愲搱攲㥣㑣ㅦ㤶挲㤹昸愵㥢㠳㤳〳㕤㌱昱挲〷搱〷㈵㐷换ㄸ㘳㝢敥晦㉦㌸㍤扤扦ㄳ晤㠴㘵昸㈵㍣㌹搴ㅣ㘹戴㕡扢扤㙣愳㌸㈲攳㌹㠸慣㐳㜱㌴㈷㘵㉦ㄳ〸戵㐲慤捣㕡摥㄰㘹㕦ㅣ㔸㙣㌵㉣㕡捣㙦㕡戸戴㤳㥤㑤㙡ㄳ㌶攳㜹愸㡣ㄷ㈸㕥㠴〸〶搳〲㉦ㄱㄴ〸ㅡ㝦戵敢㔹㐳昱㝦捦㝦㘳愷愳㤵㈱扦改㜱〱愶㉤慢㘹㘲㑢㙢㕢㐶㠶㕦㤴㤳㐳㙤㡢摢㌹㍤扢㌷搲摦换ㄴ慦㐰㘴つ㠳㐸昹ㄳ㍥〷愰㑣㕥愹攸摢㔴㘳㐵㐳戸㍥㈴㐷户ち㘵㌵搹㤷ㅣ㙡慣戶戰挱㙢ㄳ㔳㜰慣慣〸愰㠴㠳扦㑦ㄳ㘷扦戵愲扤㈶搴ㅥ敡搵㠴慢ㅣ搸㑢〶㐰㈳愴㤵㕤㘲换扥愲搳慤㠳㑥つㅥ㑣㈹扡扣昴ㄶ㠵敤〹〷づ㡥㤷戴っ㐷㜶ㅦ〴挶㍥〴㐱〴扣ㄳ㍤晥㙡〵㉥愲㐴㈶㔹捤㜳㔶㉥戵摡〸捦づ㜴㑢愵昷昰愲戳㔹攱晡戹敤つ㡤㙤〵ㄸ改愴搶㤶㡥愵晦㑤㍦昴㘵晣つ㐲㙦㔹〷㘰ㄶ敦㝡㑣愰㉢慤搷㌲敥㥢扡扡戴㙣㝡愳挶搸㥦㠲戳ㄵ捥㜶攲㍦搹㡣㌷昰㕦戰㍢㕢㔶㍥㄰㍤戹戲㤳〵㝣㥦㈶㌰㌴愷搵㤲㙢㔵搹㔲〱摢㝤㥢收户戴㉥愹㙦㘹㔹挲昹搴㑦㙡㙤㡢㉤慢㥤搷㝦㝡㍢搷扢攴扡㤶㔲ㄹㄹ㜱ㄷ㜲㕣ㄷ㡡昶㠳晦挰摢㄰㝤挷㌵㌶收㙡㡦㙤㠱㜷愰捡挰㤵愸㐰㈷ち晢㑦挳㔵摢摣挳㜱攵慢㈹㤴换㌳㜰攳㈱戹ㄳㅢ㥡㐳㡤戹㠷㠷㜰㠶㉦㔸搱搸戶㐲敤ぢ㈲㜸㈱收挹て㤶㝦㍥晡㠱㑢㈷摦㌲愸攳愰㉤挳㑢搷慡㐱㡥㈱攱㈲搰㐱㜰㥤㠷户昱㍥㠴摡ㅢ㌰㥥㘰㔰㡥摦㡣て㔱㌷㍥愲昸ㄸ〲愷〹㈱ㅥ㘷㠹㑦敤慡㍡ㄸ晦昳㑣㘱散愰昸っ㐲㡤㠰攰㜱㙡㝣づ愱㌷㘵挲㍦㜷扦散挲攱㔰㈷敥挲慦愰つㅡ摤搸搴㐸㈰戸ㅢつ搲㘶㤰㈸㠳㈴愹〰ㅣ晢ㄲ㤰攵ㄸㄲ㉥㔱ㅤ㡡㘶㐲挰扦搸㍥〳㌰㝦〲㝥㘶ㅦ㈴挶攰攴㜳ㄱ㤰㙥㔷㔵㈱㙣㐲㐰〶ㄴ〶㉦挵慢㘲愸㠴㠰㉣搴昴愶㝥昸搹㐵㐰ㄱ搴㠹〴ㄸ昴㘹㜴㘳㔳㈵㘸攷㐷挰ㄷ㜰敥㑢挰攷㡥㈱攱〲㕡㌹㍣攵㜱ㄴ扢㜳挸㍢〰昳㈷㘰〰捣挶㐰㡡㍤㈰㕣〴散㘵㔷㔵〵㥣〸〱㝢ㄳ戴て㠴慡㠲㑡〸ㄸ㠴㥡摥搴扢㙥〲㉡愱㑥㈴㘰㍦晡㌴扡戱愹挳搰捥㡦㠰㔷㤳ㄱ昰㌷挷㤰㜰㜵㙦ㄴ㍣攵㜱ㄴ〷㜱挸㉦㈷㈵㘰㌸捣挶〸㡡㤱㄰㉥〲ち散慡ㅡつ㈷㐲挰愱〴ㄵ㐲愸戱㔰〹〱㐵愸改㑤晤搹㑤挰ㄸ愸ㄳ〹㈸愳㑦愳ㅢ㥢ㅡ㠷㜶㝥〴㍣㤲㡣㠰㙤㡥㈱攱摡㘳つ㍣攵㜱ㄴ愳搱愹㝡㈸㈹〱㘳㘱㌶挶㔱㡣㠷㜰ㄱ㔰㘳㔷搵〴㌸ㄱ〲㈶㄰㌴ㄱ㐲昱挲愴㄰㌰〹㌵扤愹扢摤〴㑣㠴㍡㤱㠰㘹昴㘹㜴㘳㔳㤳搱捥㡦㠰㕢㤳ㄱ㜰㡢㘳㐸戸㌲㍡つ㥥昲㌸㡡㌹ㅣ昲愶愴〴捣㠳搹㤸㑦㜱㈴㠴㡢㠰愳散慡㥡づ㈷㐲挰搱〴㉤㠰㔰㌳愱ㄲ〲ㄶ愲愶㌷㜵慤㥢㠰ㄹ㔰㈷ㄲ㄰愲㑦愳ㅢ㥢㥡㠵㜶㝥〴㕣㥡㡣㠰㑢ㅣ㐳挲㜵摢搹昰㤴挷㔱ㅣ挷㈱㕦㥣㤴㠰㐶㤸㡤㈶㡡㘶〸ㄷ〱㑢敤慡慡㠵ㄳ㈱攰㜸㠲㕡㈱搴㕣愸㠴㠰㌶搴昴愶捥㜱ㄳ㌰〷敡㐴〲㤶搳愷搱㡤㑤捤㐳㍢㍦〲㑥㑢㐶挰愹㡥㈱攱慡昲慦攰㈹㡦愳㔸挵㈱㥦㤲㤴㠰搳㘰㌶㑥愷㔸つ攱㈲攰っ扢慡㡥㠲ㄳ㈱攰㑣㠲㝥〳愱ㄶ㐰㈵〴晣ㄶ㌵扤愹㘵㙥〲㡥㠶㍡㤱㠰㌵昴㘹㜴㘳㔳ぢ搱捥㡦㠰挶㘴〴㉣㜱っ〹㤷戴㡦㠵愷㍣㡥攲㜷ㅣ㜲㐳㔲〲㉥㠵搹戸㡣攲㜲〸ㄷ〱㔷摡㔵ㄵ㠲ㄳ㈱攰㉡㠲慥㠶㔰㘱愸㠴㠰㙢㔰搳㥢㍡搶㑤㐰㍤搴㠹〴慣〷㍥㘸㜴㘳㔳ㄱ戴昳㈳㘰㕥㌲〲收㍡㠶㠴敢敢扣㘶㥥挷㔱摣捣㈱搷㈶㈵攰㔶㤸㡤摢㈸㙥㠷㜰ㄱ㜰愷㕤㔵㡢攱㐴〸搸㑣搰ㄶ〸㜵ㅣ㔴㐲挰㔶搴昴愶愶扡〹㘸㠰㍡㤱㠰㝢攸搳攸挶愶㤶愰㥤ㅦ〱㘳㤳ㄱ㌰挶㌱㈴㕣晤㙦㠶愷㍣㡥攲㘱づ㜹㔴㔲〲ㅥ㠱搹搸㑥昱㈸㠴㡢㠰挷敤慡㙡㠱ㄳ㈱攰〹㠲㥥㠴㔰挷㐳㈵〴㍣㠵㥡摥㔴愹㥢㠰愵㔰㈷ㄲ昰㉣㝤ㅡ摤搸㔴㉢摡昹ㄱ㌰㍣ㄹ〱〷㍢㠶㠴戵㠹づ㜸捡攳㈸㕥攱㤰て㑣㑡挰慢㌰ㅢ慦㔱扣づ攱㈲攰敦㜶㔵㉤㠳ㄳ㈱攰㑤㠲摥㠲㔰㉢愰ㄲ〲摥㐶㑤㙦㙡㠸㥢㠰攵㔰㈷ㄲ昰ㅥ㝤ㅡ摤搸搴㑡戴昳㈳㘰㐰㌲〲晡㍢㠶㠴㤵㤳晦㠳愷㍣㡥攲㌳づ㜹户愴〴㝣〱戳昱て㡡㉦㈱㕣〴㝣㙤㔷搵㐹㜰㈲〴晣㤳愰㙦㈰搴㈹㔰〹〱摦愲愶㌷㤵敤㈶攰㘴愸ㄳ〹昸㤱㍥㡤㙥㙣㙡ㄵ摡昹ㄱ昰昳㑦㐹扥ち晦攴ㄸㄲ㤶㜵㑥㠷愷㍣㡥㈲㌳ㅤ㐳晥ㄱ㌰晦慦挲〱㤸㡤㕥ㄴ搹㄰㉥〲㠲㜶㔵慤㠶㤳愱㜴搴㥢愰㍥㄰敡っ㔴㠵㠰扥愸改㑤㝤㠹㍥㘲㍦㠶㝥つ㜵㈲〱扢〱ㅦ㌴扡戱㈹㉥ㄴ昹ㄱ昰㘱㌲〲㍥㜰っ〹㙢㑡㘷挱㤳㄰戰て㠷晣㕥㔲〲昶㠵搹ㄸ㑣㌱㠴愳敢晡㌵㤸㙢㔷搵搹㜰㌴㤴攱攴ㄱ㌴ㄴ㐲慤㐱㔵〸搸ㅦ㌵扤愹搷摤〴㥣〳㜵㈲〱〷〲ㅦ㌴扡戱愹㜳搱捥㡦㠰攷㤳ㄱ昰ㄷ挷㤰戰攲㜵〱㍣〹〱㠵ㅣ昲戳㐹〹㈸㠶搹㈸愱㈸攵攸扡〸㈸户慢敡㐲㌸ㅡ捡㜰㉡〸慡㠴㔰㙢㔱ㄵ〲慡㔰搳㥢㝡搴㑤挰㐵㔰㈷ㄲ㌰ち昸愰搱㡤㑤㕤㡣㜶㝥〴摣㥦㡣㠰晢ㅣ㐳挲㝡摣愵昰㈴〴㑣攴㤰敦㐹㑡挰㘴㤸㡤㈹ㄴ㔳㌹扡㉥〲愶摢㔵㜵ㄹㅣつ㘵㌸㌳〸㥡〹愱慥㐰㔵〸㤸㠵㥡摥搴敤㙥〲㉥㠷㍡㤱㠰㕡攰㠳㐶㌷㌶㜵㈵摡昹ㄱ㜰㝤㌲〲㌶㌸㠶㠴挵挰㙢攰㐹〸㔸挰㈱慦㑦㑡挰㌱㌰ㅢ㜵ㄴ挷㜲㜴㕤〴搴摢㔵戵づ㡥㠶攲㙤㠴〹㡡㐰愸㙢㔱ㄵ〲㉣搴昴愶㉥㜷ㄳ昰㝢愸ㄳ〹㘸〰㍥㘸㜴㘳㔳敢搱捥㡦㠰昳㤳ㄱ㜰㥥㘳㐸㔸慡扣ㅥ㥥㠴㠰㔶づ㜹㑤㔲〲摡㘱㌶㍡㈸㤶㜱㜴㕤〴慣戰慢㡡㑢㤸㐳ㄹ捥㑡㠲㑥㠰㔰㌷愱㉡〴㥣㠸㥡摥搴㙡㌷〱㌷㐲㥤㐸挰㈹挰〷㡤㙥㙣㙡㈳摡昹ㄱ㜰㐲㌲〲㔶㍡㠶㠴㠵搴㕢攰㐹〸昸つ㠷扣㍣㈹〱㘷挱㙣㥣㑤㜱づ㐷搷㐵挰戹㜶㔵摤ち㐷㐳ㄹ捥㜹〴㥤て愱㙥㐷㔵〸戸〰㌵扤愹㘶㌷〱户㐱㥤㐸挰挵挰〷㡤㙥㙣敡づ戴昳㈳㈰㤲㡣㠰戰㘳㐸㔸攵摤〲㑦㐲挰搵ㅣ㜲㈸㈹〱敢㘰㌶㝥㑦㜱㉤㐷搷㐵挰㜵㜶㔵㙤㠵愳愱っ㘷〳㐱搷㐳愸扢㔰ㄵ〲㙥㐰㑤㙦敡㐸㌷〱㝦㠰㍡㤱㠰㑤挰〷㡤㙥㙣敡㙥戴昳㈳㘰㘶㌲〲㘶㌸㠶㠴㈵收晢攰㐹〸搸挲㈱㑦㑢㑡挰ㅦ㘰㌶敥愲戸㥢愳敢㈲攰㕥扢慡敥㠷愳愱っ攷㍥㠲敥㠷㔰㝦㐴㔵〸㜸〰㌵扤愹昱㙥〲ㅥ㠰㍡㤱㠰㠷㠰てㅡ摤搸搴㠳㘸攷㐷㐰㘵㌲〲㉡ㅣ㐳挲晡昶挳昰㈴〴㍣挹㈱㤷㈵㈵攰㘹㤸㡤㘷㈸晥っ攱㈲攰㌹扢慡戶挱搱㔰㠶昳ㄷ㠲㥥㠷㔰摢㔱ㄵ〲㕥㐰㑤㙦㙡愴㥢㠰㐷愰㑥㈴攰㘵攰㠳㐶㌷㌶昵㈸摡昹ㄱ㌰㌴ㄹ〱㜹㡥㈱㘱昵晤〹㜸ㄲ〲摥攲㤰昷㑢㑡挰㍢㌰ㅢ㥤ㄴ敦㜲㜴㕤㌳攰㝤扢慡㥥㠴愳愱っ攷〳㠲㍥㠴㔰㑦愳㉡〴㝣㠴㥡摥搴ㅥ㙥〲㥥㠲㍡㤱㠰ㅤ挰〷㡤㙥㙣敡ㄹ戴昳㈳愰㑦㌲〲㝡㍢〶㙦㙥㐰搶㜳昰搴㠳㌵摤摥ㅣ㜰㜴㕥㠳戵㥣㡢㔰晤愲挸散慤敥㘸㙢㙦㤱ㄵ戳扥搱㥡㤶㤹㉤敤㌵つ㙤㑢ㅢ㐳㉢晢㐷㥤挲晣挵㔶㌳搶戳㕢戱慣敤搱戵㉣㕤㙡㐵㡣㘸㙤㑢㐷㙢搸㥡㔲昳扦戰摥㡤昸戰敢㘴愹㍢㕤㘱晢昷㤶㜰攱㐲㘱㤶㘰㑢换㝡ㅥづ扤㉢㜱㤲㕦散㕡㌵㤷愲〹㘰㑥ㄷ愳㜳ㅡ摡ㅢ慤摥㔱㔹戱㤶㜲㜶ㄴ㉣㈲㐹㈰搲㉢㍡㘷㌱㔶愸㙡晡㐶㈷戵㌶㐴ㅡㅢ㥡㉤敥㡣〱㌶㜴扡㠵㡣挳挸攱㉤㙤つ捣㌹散ㅢ㥤搳ㅡ㙡㙥㕢捡戵捤昰捡摤攳㙡戲〸㥡ㄵㅤ摦搰摣㠶㙥㘴㉦戲㥣ㄳ慤㕤摣戲ㅣ㜷ㄵ㜴㌴㌵㑦ち㉤㙤晢㥦搸㉢㡡扢㐵㌶搹㌵㉡㕤愵愷慢散昴散㝦㜷晦〴扥挱㌱搶摦捥㉡捤挵㍣㙤㙦㙤愸敦㈰㘱搲㐷㌱㘴㈶㠵散挳戴慣ㄷ㔰昲慥㘲扡㜶愱㈷〵㠱㘳㡤换㤶昷㕤つ㡦摤慡㌱ㄸ㜰攳㕢っ愷捦㜷㄰㔳㈷捤㥤搲㤵㥣昳ㅦ摤昷㤰昵㈲㍣敦㜲㉥挴㐰㠰晢搹㔳㠸昹ㄱ㥣㔱㌸㌲㌱ㄳ㔸昳㑥换㘰㔴㌰㥣愱晤扡㡡ㄳ戱㥣摥㈷㍡㍤㔴㙦㌵㈲ぢ愰㈹搴摥捦慥㌰ㅤ〳㜹昱㙤㡥慤扡愵愹㈹挴㈹挷散晥摡㜰愸搱捡㡥㡥敢㘸㙦㐱㐶扡ㄱ㠵㤰㜹改愸㐲㉢愰ち慤戰搷敢愳戳㤹ㅤ㈴㘵晡㙡㔹ㄴ㙡㙤㘸㕦摣搴㄰捥㘶㠵ㄹ㍣晦ㄳ㜳ㄵ〷㝦㈶挸搴㥢㍥㤷㜸ㄳ〰散㘵㜸散敥〲攴捣㤰㍡敥㝥捣攸㜴ㄵ挰㍦昵㙦㈶㡦攰挴㈳ㅦ㈸挶て昰㤶㠵㌷ㄴ捥挱昳㠵㉣挵㐲昳挵㈹搰挸挹㐹晤㤵〰扣㡤ㅦ〱㘵㠱敦捣㤷㈱扡捤㉣攸〵㐰㜰㝡㑢㈸㌲㌱ㄴ挶㥤㍡扤㥣晢㜴戲戱㙢㜹慡㘹㌵㤹敢㔱㡤挵㙢愴㈵㉤㙢㠸㔸慤搹㔴搴攲㍥愴㑣㘶㠹〴散㝤㠸㔵敦㡣戴慣慣摥搹㝥㝤㑤搱扥㠶㌹㉢攸敥晢㥣愶㈴昸晦昴㠸捡㌱㡣㌶ㄸ捣㠰㌴晥㠵戲昱ㄳ㘳㝡〵㔵挶攳〱晣㑣挰㑥㠸慣扦挱攸摤㌷昱㘹ㄷ㐸捥㌰〰捡㤴㍢㕣㤸㄰㤲㡤攴〹挹㈴挹㤲㐰㝡扢㌲㐰〲㜶昲㐷戶扥㙤㈶㔰㡢㔹㙥㐵㠲昶昹㤵㤹㈶摣ㅤ改改㤹搸搵〱㙦昶㕣㐲户㜰搶㔴㙢㐹㙡㠸ㅡ㠲㈱〴㤸㉡搸㥢〷ぢ晣搷昱ㅥ㤲㤷愰挵㕡昶㑥晣㈷㕢㌰㘸愴㤳㠱愰㝡〳㔲〷㥥㐳㑤㤰㝢捤〰攵戸敥〵愱摥㐷㤵ㅦ晦㈸敡て㉢昵㈱㙡晣挰㑡ぢ昰挶愱〱㍡㥦㍤搵ㄹ㔲㝤㠴㈶㍣㑢ㅡ〱㝡晥ㄸ㈵㥥㝣㘲㤳㌱ㅢ摡搴㤳昱㔳戶挰摢攰㡤㘸㝡㌲慡ㅤ搰攸㌸㔰搴㝢㤸晢搹攸㑤攰㘷晥㠰㍥〴昴㈵攰㜳〰戸㤷〳晤㔰㡢戱挷㝢㕢㝣搸㌳㠱〱㝢㕦戹㥣扡搸摢㡤㑥㜷愷搳㝦〱攰㘵敦㘷攸㠴㍤㐳㙥扢㐲㉤捤昳㔱愲戸愳㠴愸〱㜴挲㈸攳㠸摡〳摡搴㐴愵愳㤹㄰戵愷㌸戱㉢㡡昹〸㍥㐴敤〵㡣戱㌷㠱捣㔵昰〱散㐳挰㈰〲㤸扥㈰㐴敤㡢㕡㡣㈸摥愱攳㐳搴㄰㘰㐰ㄴ㔳ㄸ戴㔳ㄷ㔱晢搱㘹㉥㥤㌲摤挰㑢ㄴ㜳っ散㘹㤶〷挸慥㝥づ㉢㘶㈵〸㜹㐳改㤸改〹㜱攴つ㠳㌶㌵㜹㑣㘳挰ぢ㜷㕥搱〹ち昲㘶㉥㠳づ〳㘷〵㍤换づ〰挶㌸㤰㐰收㌹昸〰づ㈲攰㘰〲㤸晡㈰攴つ㐷㉤㐶ㅥ㙦㍤昲㈱㙦㈴㌰㈰㙦㍦㤷搳扤愴搷摤㈰㡤㐳攸戴㠰㑥㤹慡攰㈵㡦昹〹㈹㘶ㄹ戳ㄷ㠴愸㐲㍡㘱ㅡ㐳ㅣ㔱挵搰愶㈶㡡改づ㜸攱晡㈷㥤愰㈰㙦收㍣㘸ㅥ愰搳㐴㤵〲㘳㤴ㄱ挸㝣〸ㅦ㐰㌹〱ㄵ〴㌰㐵㐲㠸慡㐴㉤㐶ㄴ㙦愰昲㈱敡㌰㘰㐰ㄴ搳㈴戴㔳搷㉣晢〵㥤晥㤲㑥㤹搲攰㈵㙡㉣㜴㈹㠸ㅡ〷㠸㄰㌵㥡㑥挶愳ㄶ㐷搴㔸㘸㔳ㄳ挵戴〸扣㤰㌳㐱㈷㈸挸㥢戹ㄱ㝡挸搰㘹愲挶〳㘳㔴ㄳ挸扣〹ㅦ㐰つ〱ㄳ〸㘰㉡㠵㄰㌵ㄱ戵ㄸ㔱扣つ捣㠷愸挹挰㠰㈸愶㔳㘸愷㉥愲愶搰改㔴㍡㘵敡㠳㤷㈸收㍢愴㈰㡡搹㄰㐲搴㜴㍡㘱㕡㐴ㅣ㔱㌳愱㑤㑤ㄴ搳㈷昰挲敤㘵㜴㠲㠲扣㤹㐳愱㠷っ㥤㈶敡㜰㘰㡣㈳〸㘴㝥㠵て㘰㌶〱戵〴㌰攵㐲㠸㥡㠳㕡㡣㈸摥捣收㐳搴㍣㘰㐰㔴挸攵搴㐵搴㝣㍡㍤㤲㑥㤹㈲攱㈵㡡㜹ㄱ㈹㠸㘲搶㠴㄰㜵ㄴ㥤㌰㝤㈲㡥愸〵搰愶㈶㡡㘹ㄶ㜸攱〶㌵㍡㐱㐱摥捣戵昰攱攱ㄸ㘰㡣㍡〲㤹㠷攱〳㌸㤶㠰㄰〱㑣捤㄰愲敡㔱㡢ㄱ挵㕢昲㝣㠸㡡〰〳愲㤸㥥愱㥤扡㠸戲攸㌴㑡愷慢〰昰ㄲ㜵ㅡ㜴㐲㔴㘰ㄱ㈰扢㝣㠲㘷挶㠵㤰户㤸㡥㤹㝡ㄱ㐷摥㜱搰愶㈶㡦㈹ㅡ㜸攱㌶㌸㍡搱攴㌱㑦㐳㠷攱㍡挱㌷〲㘳㌴ㄱ挸ㅣづㅦ㐰㌳〱㉤〴㌰慤㐳挸㕢㡡㕡㡣㍣摥㑢攸㐳㕥㉢㌰㈰㡦愹ㅤ摡愹㡢扣㌶㍡攵㑤晡㡡㘹ㄸ㐲ㅥ扦愶摢㔷っㄴ㜳㉦㙣昲㍡〰搹昵㉦㘱㑣搷㄰昶㤶搱㌳昳㌶攲搸㕢〱㙤㙡昶㤸摦㠱ㄷ慥收搳㠹㘶㡦㐹ㅥ㍡づㄷ㝢㈷〰㘳㥣㐸㈰ㄳ㐰㝣〰晦㐷挰㐹〴㕣〳㠰戰㜷㌲㙡〷攸慦戰晡ぢ㘶㤲ㅢ㈶㝤㠸㕤㠵收㈰㤶㈹㈳扡㍦ㄷ戱愷戲扦搳搸ㅦ搳㍢扣戳㤲㌹ㅤ㈹づ㕦㘶㝣〸㠷慢改㠴愹ㅦ㜱ㅣ㥥〱㙤㙡づ㤹㈲㠲ㄷ㙥敤愳ㄳ捤㈱昳㐴昴㤰愱搳攷戹摦〰㘳晣㤶㐰收㤰昸〰捥㈲攰㙣〲㤸㔶㈲ㅣ㥥㠳㕡㙣〶昲戶㑦ㅦ愲捥〵〶㐴㌱戵㐴㍢㜵ㄱ㜵ㅥ㥤㥥㑦愷㑣〳昱ㄲ挵摣㡦ㄴ㐴㌱㌳㐴㠸扡㤰㑥㤸㈲ㄲ㐷搴㕡㘸㔳ㄳ挵㔴ㄲ扣㜰昷㈰㥤愰㈰㙦收㤳攸㈱㐳愷㠹晡ㅤ㌰挶㈵〴㌲搷挴〷㜰㈹〱㤷ㄱ挰昴ㄳ㈱敡㜲搴㘲㐴昱收㔵ㅦ愲慥〴〶㐴㌱〵㐵㍢㜵ㄱ㜵ㄵ㥤㕥㑤愷㑣ㄷ昱ㄲ挵ㅣ㤱ㄴ㐴㌱㠳㐴㠸㕡㐷㈷㑣㈵㠹㈳敡㕡㘸㔳ㄳ挵㤴ㄳ扣㜰晦㈱㥤愰㈰敦㌷㈱昵㤰愱搳㐴㕤〷㡣戱㠱挰户晣〱搷ㄳ㜰〳〱㙦〳㈰㐴摤㠸㕡ㄷ㔱晥㌳㙡㈳㌰㈰㡡愹㉡扡㔷ㄷ㔱㥢攸昴㘶㍡㘵㕡㠹㤷㈸收㤲搸㐴昱ㅢ扦㙣挵㤰慥慢㙣㡡㤹㈶㐲搴慤㜴挲㤴㤳㌸愲㙥㠷㌶㌵㔱㑣㑤挱ぢ㜷㌸搲〹ち昲㘶㝥㡡ㅥ戲敢昴㜵㈷㌰挶㘶〲㤹扢攲〳搸㐲挰㔶〲㤸捥㈲㐴晤〱戵ㄸ㔱扣㡦搸㘷㐶摤つっ㠸㘲㑡㡢㜶敡㈲敡ㅥ㍡扤㤷㑥㌳㌱ㄶ㉦㔱捣㌹戱㠹攲㈷愷㙣㕥愲㤸㤱㈲㐴摤㑦㈷㑣㑤㠹㈳敡㡦搰愶㈶㡡㈹㉣ㄸㅦ㙥㠱愴ㄳㄴ攴捤㍣ㄶ㍤㘴ㄴ昵㡣晡ㄳ㌰挶㐳〴㌲挷挵〷昰㌰〱摢〸㘰摡㡢㄰昵〸㙡㉥愲㝣㍦㈵ㅦ〵〶㐴㌱昵㐵㍢㜵ㄱ昵ㄸ㥤㍥㑥愷㑣㔳昱ㄲ挵摣ㄴ㥢愸㉣㝡攱收㈵㡡㤹㉢㐲搴㤳㜴挲ㄴ㤶㌸愲㥥㠶㌶㌵㔱㑣㜵ㄱ愲㥥愱ㄳ昴㈲敦㍣㘸昵㤰搹戵㜳摤改捦挰ㄸ捦ㄲ挸㕣ㄸㅦ挰㜳〴晣㠵〰愶挷〸㔱捦愳搶㐵㤴晦㌹敡㐵㘰㐰ㄴ㔳㘴戴㔳ㄷ㔱㉦搱改㕦改㤴改㉣㕥愲㤸挳㤲㠲㈸㘶戸〸㔱慦搰〹㔳㕤攲㠸㝡ㄵ摡搴㐴㌱㈵㐶㠸㝡㡤㑥㌴㔱捣㡢搱㐳㜶ㄱ昵㍡㌰挶ㅢ〴㔶晡〳晥㑥挰㥢〴㌰㡤㐶㠸㝡ぢ戵ㄸ㔱扣昱摣攷搰㝢〷ㄸ㄰挵㔴ㅡ摤慢㡢愸㑥㍡㝤㤷㑥㤹昶攲㈵㡡戹㉥㌶㔱㐹て㍤㘶挲〸㔱敦搳〹㔳㘲攲㠸晡㄰摡搴㐴㌱㜵㐶㠸晡㠸㑥㌴㔱捣㥦搱㐳㐶㔱捦愸㡦㠱㌱㍥㈱㤰戹㌵㍥㠰㑦〹搸㐱〰搳㙤㠴愸捦㔰敢㈲捡晦ぢ敡ㄷ挰㠰㈸愶摣㘸愷㉥愲晥㐱愷㕦搲㈹搳㘳扣㐴㌱㈷㈶挵㡣㘲挶㡣㄰昵㌵㥤ㅣ㡢㕡ㅣ㔱摦㐰㥢㥡㈸愶搸〸㔱摦搲㠹㈶㡡㜹㌶㝡挸搰㘹愲扥〳挶昸㥥挰㠸㍦攰〷〲㝥㈴挰〲㐰㠸晡ㄷ㙡㌱愲㜸㡦扦捦㡣晡ㄹㄸ㄰挵搴ㅣ摤慢㡢愸㥤㜴㥡㠶敢晤㡡㘹㌴㕥愲㤸㍢㤳㠲㈸㘶搶〸㔱戸㈴㥣愶㤸㘲ㄳ㐷ㄴ敥扣摤〵愲㔶愰㤹㄰㤵㐵㈷㥡㈸收攳攸㈱扢㠸ち〰㘳昴㈲㤰戹㍡㍥㠰㙣〲昸ㅣ㌰挵昴ㅤ㈱㉡㠸㕡㡣㈸㍥愹挰㠷愸㍥挰㠰㈸愶昰㘸愷㉥愲晡搲㘹㍦㍡㘵扡㡤㤷㈸收搸搸㐴㈵晤㝡挰っㅣ㈱捡愴ㄳ愶攲挴ㄱ戵㍢戴愹㘷ㄴ㔳㜶㠴愸晥㜴愲㠹㘲摥㡥ㅥ㌲㡡㝡㐶つ〰挶ㄸ㐸㈰㜳㝡㝣〰㝢㄰戰㈷〱㑣昳ㄱ愲昶㐲㉤㐶ㄴㅦ户攰㐳搴㍥挰㠰㈸愶晡㘸愷㉥愲〶搱改扥㜴捡戴ㅣ㉦㔱敢愰㑢㜱㡥晡㍤㈰㐲搴㄰㍡㘱捡㑥ㅣ㔱戹搰愶㈶㡡愹㍤㐲㔴ㅥ㥤㘸愲㌶㐰慢㠷㡣愲㈶㙡㈸㌰挶晥〴㌲昷挷〷㌰㡣㠰㝣〲㤸づ㈴㐴ㅤ㠰㕡㡣㈸㍥ㄳ挲㠷愸㠳㠰〱㔱㑣〹搲㑥㕤㐴ㅤ㑣愷挳改㤴改㍢㕥愲㤸戳㤳㠲㈸㘶昴〸㔱㈳改攴㙥搴攲㠸㉡㠰㌶㌵㔱㑣〱ㄲ愲づ愵ㄳ㑤ㄴ昳㠰昴㤰㔱搴㐴ㄵ〲㘳ㄴㄱ挸ㅣ㈱ㅦ㐰㌱〱㈵〴㌰㙤㐸㠸㉡㐵㉤㐶ㄴㅦ㕣攱㐳㔴㌹㌰㈰敡㈱㤷㔳ㄷ㔱ㄵ㜴㕡㐹愷㑣昳昱ㄲ挵摣㥥ㄴ攷㈸㘶晥〸㔱㠷搱〹㔳㠰攲㠸晡㈵戴愹㠹㘲慡㤰㄰㌵㡡㑥㌴㔱捣ㄷ搲㍣㐰愷㠹ㅡつ㡣㌱㠶㐰收ㄲ昹〰挶ㄲ㌰㡥〰愶ㄷ〹㔱攳㔱敢㈲捡晦㘴㕥〳っ㠸㘲㡡㤱㜶敡㈲㙡〲㥤㑥愴搳户〰昰ㄲ挵ㅣ愰ㄴ㐴㌱㐳㐸㠸㥡㑣㈷㑣ㄵ㡡㈳㙡㉡戴愹㠹㘲㑡㤱㄰㌵㡤㑥㌴㔱捣㉢搲㐳㜶ㄱ㌵ㅤㄸ㘳〶㠱捣㌹昲〱捣㈴㘰ㄶ〱㑣㐳ㄲ愲づ㐷㉤㐶ㄴㅦ㈲攲㌳愳㘶〳〳愲㤸㡡愴㥤扡㠸慡愵搳㌹㜴捡挴〵ㄹ散㕣搶㥣挱㘶㜱昱搹扢愶㥡戰摥㉤㍤㐴戹昲㕤摢扥戲ㄱ搹〶㉣㜲㡤搵㉥㜱戵㌸㈸㍡慣晣戶戴㘲昱㉡搳晢㍣㠴㔸摢㘷搱㜱敦〱㥥㘷㑤㐸㌳㕡戸戰㥥戵昱挷挴攷㈹挴摡㜳攰㕤㌷㥥戳つ户挰㝣っ㜱挰㡣㠶㜰㙢㑢㕢㑢戴㍤户ㄶ㤹㌴戹㝣㜶㐷㌴㉤慤㜰㕣搶㡤昰攸摢㈷〳换㙣收戳づ㤷昱㕥昶攰㤲收㤶攵捤㌲㥡慣㌶㍥挲㐴昸敡搵㡢摤〴搹て户晤㐱㥥挹㐵㜸㌶㌶㝥〵搹㌷挳攴㉡㌶㕥㘹㠱愳㔰捦慦ㅥ㕦㍤扢慥愲愲扣㌴㕣ㄹ㡤㔶㤵㤴搴㤷㠶ぢぢ㉢㉢慣愲戲㜰㝤戴愴㉡㔴㕣㕣㕣㔱ㄹ㌸㍡〶㉤㠹㤴㤵㠵㉡敡㈳㔶㜹㘹㜱㘹㔱㐹㝤㘵愴㌲㕡㕦㔹㔲㔸ㄶ㉤慢〸ㄷ㔷㤶㤹㕣ㅦ愷㝢㘳〱摡ㄸぢ㈱㑣㉥㡢㡢敡ㄸ慡敡愸攲㈲㜹㍣㉡㉢ㅤ㕦㝡㜶㜵敤ㅡ㉥搲㔴扤ち慢㠸戲㌲㝢昵㔲昹㥥㠷㜳㈴慣㜹挷㥥㙥㄰〸㜰挹㍢敢㙡搰扣㙢㡤攲昷㈲ㅢ昳慢㥢ㄱ㘶㈸ㄱ㠸愰㤹〱〵〷ㄴ戰㈰晢㔵㡦慦㜳愵敥〴愲搰昵㠱㑥搶昴昱晣换戶挰㈲㘸㜶㠳㈶晥㜹㤶㠱挵㔰敦づ㌵㙥搹搷㌷昱㜳摡㥡㤹㡥㜷㈳㡦摤づ愵㔸〲愸搱㠹㤲ち挰㈸㍢扥〹㉡ㄶ攴㥤つ㉤てㄶ㜵㈱愲攴ㄴ㠵〱户㥥〲挲㈹愶捥㠷㠶搳㉣㝥㥡ㄸ扡㥦攳㠱挳㌴〹愲捥捤散慤ぢ㝤㜴愱慦㔳㔰㈶ち摣㙤敡㕣戸㈳愵㌲㤶㌶づ慦ㅤ㈲㘸敥〶㈳扢㌵㐸㡤㐱㉥っ㠶㙦㌰㔸㜳㜷㙤㍣㠸㠸㠳㈹㑥愴戱ㄳ㈵㌵㠰㙥愹㍡〹慡㔸㘴㝢㐰㉢㤱㥤㠶捥ㄲ㈳㕢〵㙤㘲㘴㝢敡㝥㑥㠵㉢㐴戶ㄷ敡摣捣扤㜵㘱ㅦ㕤ㄸ攴ㄴ搴㄰ㄴ㈴戲㤳摤㤱㥤捥攱慤㠶〸㥡晢〱㠰㠲㝦㘴戹摡㜸㈸ㄱ㠵ㄴ㘷戳㘹㈷㑡㙡㈸㡣ㄲ搹ㅡ愸㔸㐰㍤㑤つ㠳㤴挸㕡㕤㤱〵捥〳㈴改戹㐲㉤昵つ㌷ㅦ㥥㘴㘴ㄷ㐰㈲摣〳㔰攷愱ㄶ戸㄰㜵晢㜸㉦挶戳つ慢㡡㉢㡡㉡㑢㉢㉢㑡㑢㐳愱捡愲㘸愸捣慡挲搳て㐳㤱搲㜰㔵㔵攰愲ㄸ戴戴搲慡㉡戳㈲搱㤲㐲慢戰戴愲愴慡慡慡扣㈴ㄴ㠹㔴㐴换ち挳㜸㐲㔰㠵㜹愰攳摥㔸㡢㌶挶挵㄰收㐱㕡昵㍢慡㉥愱敡㘰慤㡡愱搴㐸慡昰㔶㔱㠷㘲㤴搳㡣㉢搸攴㑡㠸愰㜹〸ㄴ㈸愴〵慥㠲昴㌹㌴〲㔷㐳敦㍤摥慥㠱㉥晥㜸㕢〷㑤攲昱㘶ㄶ㌸摥㘵愷㜴㍤摢搳戸づ㜰㔵挸㜱㜱㌸ㅢ㔸㐳㐱摥挵搰捡㍥㍡捡戵㡦扡㡥慢㈳㝤㜷〷搷戹攱㈴捤戸〹ㄲ扢愳ㄴ㜵㙥㘶㤹㉥㤴敢㐲㠵㔳㔰㠷愱㈰搴捣㜳愸㤱戱㙣㠲〳攳㘶㠸愰昹ぢ〰挴愹摦㜱昵㑢㙤ㅣ㠵㙥攴㘹愲挶㘶㌶敤㐴㔵㡤㠶㔱扣㙤㠵㉡ㄶ搹㔸㘸㈵戲愹扥㤱㑤昶㡤㙣㥣敥攷ㅥ戸㐲㘴攳㔱攷㘶㔶敢㐲㡤㉥㑣㜰ち㙡㌲ちㄲ搹㐴㜷㘴昷㜱㜸昷㐳〴捤㈹〰愰攰㝦㕣㑤搵挶ㅡ㈲㈶㔰㙣㘳搳㑥㤴搴㜴ㄸ㈵戲敤㔰挵㈲㥢〹慤㐴㜶㤸㙦㘴㤵扥㤱㜱㈵㔹〶昱〴㈴㈲㍢ㅣ㜵㙥收ㄱ扡㌰㕢ㄷ戸㔴捣㑤捤㐳㐱㈲㉢㜷㐷昶ㄴ㠷昷㌴㐴搰㥣て㠰㌸昵摢㘷㐷㙡攳㌴昸㤲㘷愷ㅡ㉦戰㘹㈷㕤ㅦ〵愳㐴昶ㄲ㔴戱挸ㄶ㐰㉢㤱つ昷㡤散㈰摦挸戸昴㉢㠳昸ㅢ㈴㈲㍢〶㜵㙥㘶㥤㉥ㅣ慢ぢ㈱愷愰㈲㈸㐸㘴〷戸㈳㝢㡤挳㝢ㅤ㈲㘸㕡〰㠸㔳扦挸愲摡㌸ㅢ摤挸㈳㕢㡤㑥㌶敤㐴㔵㉤㠶㔱㈲㝢て慡㔸㘴挷㐱㉢㤱敤攳㡥㡣攷㐲昹晣摡换㌷戲㈵扡㥦㡦㠰㐳㘴㡤愸换㘹敦㘳搴敤搳㕥愴㈴ㄴ㡤㔴㐵敡愳㐵㈵攱搲戲挲㤲㔰戸慡㌴㕣㕣㔵ㄹ慥㉡㉡慤㈸㉤㉣っ㝣ㄲ㠳㕡㠵㈵㐵㤱㘸㘱㜹搴㉡㉡㉣戵挲㠰㤶搷㐷愳挵㤱攲戲戲戲㐸㐹㐵㤹搹攴戸㌷㍥㐵ㅢ㘳〷㠴搹慣㔵㥦㔱昵㌹㔵㕣攲攵㈰〴㈰㔰搵㑡ㄵ摥慡㥦挳㈶捡㘹挶㔷㙣昲㌵㐴搰攴㌲㉥ち㔸ㅦ愲㡥攷㌳㘳ㅤ〵捦㠲㘶扢㌶晥㡡〸㍥㉦挰昸㤱挶㑥㤴搴㌲ㄸ㠵捤㥦愰㘲〱㜵摣㍤っ㈹㙣愶扢搹㡣㝤ㅢ㐸昳㘵㜳㈵ㅡ挱㐹㥡愱戲㠴捤ㄳ攸ち㥢㜹愲㉥晣㥦㉥㜰㈱㤶㥢㕡㠵㠲㐴昶昳て慥㙦〳ㄹ㜰㘰㘴㐲〴捤㔳〱㄰愷㝥昳攴㌴㙤㍣ㄶ扥㡣㄰㐵㙦㌶敤愴敢搵㌰㑡㘴㝤愱㘲㐱摥㘷㐰㉢㤱㝤㠹づㄳ扦つ㝣〱㙤攲户㠱㌳㜵㍦扢挱ㄵ收挹㙦㔰攷㘶晥㔶ㄷ捥搲㠵戳㥤㠲㍡ㄷ〵㠹散㌳㜷㘴晤㌹扣〱㄰㐱㤳ぢ㥦㐹㈳㍢㕦ㅢㄷ愱ㅢ㜹戲慥㌱㠸㑤㍢㔱㔵ㄷ挲㈸㤱つ㠶㉡ㄶ搹㕡㘸㈵戲㜷㝣㈳㝢换㌷㌲㉥㜷捡㈰昲攰ち㤱晤づ㜵㙥收㈵扡㜰愹㉥㕣收ㄴ搴㤵㈸㐸㘴㝦㜷㐷戶㍦㠷㌷っ㈲㘸㜲愵㌲㘹㘴㔷㙢㈳㌳摣攵㠱扥挶〸㌶敤㐴㔵慤㠳㔱㈲㍢〴慡㔸㘴搷㐲㉢㤱㍤敦ㅢ搹㜳扥㤱慤搷晤ㄴ挱ㄵ㈲扢づ㜵㙥收〶㕤戸㕥ㄷ㙥㜰ち㙡㈳ちㄲ搹㥦摤㤱㤵㜰㜸愵㄰㐱㜳ㄳ〰㐹㈳扢㔹ㅢ㍢搰㡤㍣㐷搸昸〵㥢㜶愲慡㙥㠵㔱㈲ㅢ〵㔵㉣戲摢愱㤵挸ㅥ㜶㐷ㄶ㍢㙢晤挹㌷戲㍢㜴㍦攳攰ち㤱摤㠹扡㥣戵挶愳敥晣㌸㡢㠴㑢敢㑢换㑢慤㐸㔹㈹㝥㜱㤵㔴㤶㤶㔸挵愱慡晡㔰㔵挸慡㡣ㄴ㔷〶慡㘳搰㜰㍤㑥㕡ㄱ㍣扣摡慡慡㉣慤㈸慦慡㉣㡦㤶㠷㑢捡㑡㉡愲愵㌸㘹㤵㐶㑤㉥㑢捡昹愸〶㙤㡣〹㄰收ㄶ慤敡晡戲挶戵挹㜸㤴扡㥢㉡扣搵ㅦㅣ㌶㔱㑥㌳愶搱换㜴㠸愰㜹てㄴ挲愶摦㔹敢㕥㙤攴㐳〲攴㠹挹㐶㉤㥢㜶㤲捤晢㘱ㄴ㌶攷㐲ㄵ㘳昳㡦搰ち㥢ㅢ㝤搹扣搱㤷捤〷㜵㍦扦㠲㉢戰昹㈷搴㠵捤愳㔰户搹っㄷ㤷㤴㔷㔶ㄵㄷ攱昷㙢㔱㘹㜱搴ち㔵㔴㐵㡡㐲㐵㔱慢㈲㔴ㅡ慥㉦㉥〹ㅣ摤〵㡤㘲慢慡挴戳晦捡㈳愵㈵㔵㘵昵昸〸㈸戵㑡㈳愵挵攱攲挲㤲㜰戹昹㤰攳摥㔸㠰㌶挶㐲〸昳㘱慤敡晡っ搸愶㔵㌱㤴㝡㤴㉡扣搵搵㙥㌶挳昴ㄲ㠱〸㥡㡦挱㤸㤴捤挷戵昱㜴戲戹㥡㘲〹㥢㜶㤲捤㈷㘱ㄴ㌶㥢愰㡡戱昹㌴戴挲收㠵㙥㌶㘳㥦〱攷晢戲昹っㅡ挹㈰㡥㠷㉢戰昹㘷搴戹㤹㕣㡡㤴挲㜳扡昰ㄷ愷愰㕥㐴㐱㈲㍢搷㠹㑣挶搲挶攱戵㐳〴㑤慥㉡㡡㔳扦捦㠰扦㙡攳㔹㜰㉦㡦㥣㌶㑥㘴搳㑥㔴搵㉢㌰㡡户㤳愰㡡㐵昶㉡戴ㄲ搹㘹扥㤱慤昲㡤散㌵摤捦愹㜰㠵挸㕥㐷㥤㥢挹戵㐳㈹晣㕤ㄷ摥㜴ち敡ㅤㄴ㈴戲㤳摤㤱㥤捥攱慤㠶〸㥡㥤〰㈴㡤散㕤㙤攴㌳〲攴㐹搷挶搹㙣摡㠹慡㝡ㅦ㐶㠹㙣つ㔴戱挸㍥㠴㔶㈲㙢㜵㐷ㄶ㍢㥦㉣昵㡤散愳㔸㍦㜰㠵挸㍥㐶㕤㡥㠰ぢ㔱户㡦㠰戲㐸㘱㘵㍤捥ㄴ昵㤱晡慡搲㘸㝤㔹愸㌸㙣㠵㈳㠵昵愵㔵㔶㜹㔵㈱㝦晣挵愰㜸㌰㙦㝤㐹愸挲ち㠵昱㉤㈸㔲㔱㡦慢㐱㐵㔱㕣〱挲戱㠲敦㐷ㄵ㔱昳ㄳ挷扤戱ㄶ㙤㡣㡢㈱捣㑦戵慡敢〸搸愱㔵㌱㤴晡㠲㉡扣㔵搴㘱ㄳ㘵晣昸愳㤷㉢㈱㠲收㍦愰㄰㌶晤捥㈷㕦㙡㈳ㅦ㌸㈰捦散㌶搶戳㘹㈷搹晣ㅡ㐶㘱㜳〳㔴㌱㌶扦㠱㔶搸㍣捡捤㘶散〸㌸搲㤷捤㙦㜵㍦㌷挱ㄵ搸晣づ㜵㙥收昷扡昰㠳㉥晣攸ㄴ搴捦㈸㐸㘴昳㥣挸㘴㉣㥢㌸扣㥢㈱㠲收㑥〰㤲捥ㄳ㕡挴㜸つ扡㌱搶㔱㙣㘶搳㑥㤴㤴㉣收㔱戵ㄵ慡㔸㘴㤹挰㑢㘴㔳㝤㈳㥢散ㅢ㔹㤶敥攷ㅥ戸㐲㘴〱㜶㡡捤攴ㄲ㥥ㄴ戲㜵挱㜰ち慡てちㄲ搹㐴㜷㘴昷㜱㜸昷㐳〴捤扥〰㄰散㝢戵愷㥦㌶昲ㄱ〱昲㠴㜲㘳ㅢ㥢㑡㘴戲晡㐶晤㜶愸㘲㤱㜱昵㑤㈲㍢捣ㅤ㔹散〸愸昴㡤慣扦敥攷〹戸㐲㘴〳㔰㤷㈳攰㐹搴敤㈳挰慡て㔷㔶㐵慤挲昲㜲㑣敢愲㐸㔱㘵㘵㜱㈴ㄴ㉤慤〸㤷㕡挵㘵攵愱晡挰㔳㌱㘸㐵愸愸戲ㄸ㐷㠰㔵㔹㕥㔸㕡㕣㠵敢㈳㐵愱昲㜰㔹㔹㝤㘱愵㔵㔲ㅥ愹㌷〷㍡敥㡤愷搱挶㜸〶挲攴〲㥥㝣㝣㜶㝤愲敥愹㔵㌱㤴攲㝡㥤戰㔹攰戰㠹㘹㠱㘷改搲换㡢㄰㐱㜳㄰〰㜸昹晦づ搸㔷ㅢ昹扣〱㜹ㄶ扢昱ㅡ㥢ち㥢㐳㘰㤴㔹昷〶㔴㌱㌶㜳愱ㄵ㌶㠷晡戲㤹敢换㈶ㄷ敡昰挲愳㌲攱ち㙣㜲㔱㑥搸㝣〷㜵㥢捤㝡慢捡㉡戲㑡ぢ挳愱戲㄰㍥ㅡ愳昸㌰慤㡦㔶㤵ㄵ㤵㠶敡挳㔵攱㐸㐹愰㌳〶慤〸㤵ㄷㄵ㠵愳㤵ㄵ昸慦戴扥扥愴戲戲っ摦㘵昰昴敦㔰㘱㜹㔵㝤㜱㤱戹扦攳摥㜸ㄷ㙤㡣昷㈰捣㘱㕡搵㜵㍥挹搷慡ㄸ㑡ㅤ㐴ㄵㄸ㔴㝢戸搹晣㠴㕥㍥㠵〸㥡〷〳㠰㤷㍦㥢㕣敦ㄳ攳ㄶ㈲戶㔲㝣挵愶挲收㐸㔸㠴捤㝦㐲ㄵ㘳戳〰㕡㘱㌳攸换㘶戶㉦㥢㠷敡㝥扥㠷㉢戰挹㤵㍢㘱昳〷搴㙤㌶换㐱ㅡ㝥愶㔶㕡㠵昸搲㘶㤵㐵㉡换㡡捡㉡捡慡捡㜱㜵扤ㄴ㠵㡡挰㡦㌱㘸㘱㈸㔲㕥㕥㕥ㅣ〹㤷㠰晥愲㝡慢㍥㡡慦㠵㠵昵㔶㜱㜱愴㉣ㄴ㉥㈹㌶戹㈶㈸ㄳ昱㕦㘸㘳晣〴㘱㜲㈹㔰㔴㕤㙣㤶㘸㔵っ愵捡愹㈲㥢㍦㝦㙦晦㤲㐳ㄹ㌷㜹〵㈰㌲㈱㠲㘶〵〰㜸昹戳挹㐵㐱㌱昲㐹〸昲㝣㝣愳㌷㥢ち㥢戲搸㐷㝤㕦愸㘲㙣晥ㄲ㜸㘱昳㑢㜴攸昳㑢づ摡挴㕦㜲愳㜴㍦扢挱ㄵ搸ㅣ捤㑥戱㤹㕣攲㤳挲㔸㕤攰㥡ㅥ㌷㔵㠳㠲㐴昶㤹ㄳ㤹散搹晥ㅣ摥〰㠸愰㌹〱〰㠲㝤捦㘱㕣挵ㄳ攳挳㐴㙣愳ㄸ挴愶ㄲ搹㘴㔸挴摢㘰愸㘲㤱㜱㜵㑥㈲㝢挷㌷戲户㝣㈳㥢愶晢挹㠳㉢㐴㌶㥤㥤㘲㌳㘷攸挲㑣㕤㤸攵ㄴㄴ搷搶㈴戲扦扢㈳摢㥦挳ㅢ〶ㄱ㌴㙢〱㈰搸㌷戲㌹摡挸㘷ㄷ挸㕦〳㌰㐶戰㈹㈳㌳攷㙡攳㈱㌲㥣㉣㉥㈴晤挲戳攲攲㝦攷昲〸敦㤳攴㈷攰挹昰捣㈰挱㥦ㄱ戱㔶摡㌷㍡㘶愶ㅦ昶敦昹攲㥡づ敦㜳收㍢敢㜹㐴晤ㅦ昸攱晥敡㕡慢愳挷晤昰㌶づ㐵挰㔹ぢ㄰㙥愱摦㄰扢晢㌳㘱㘸㤸㌶戰㘹㑡ㅢ㤶㝣昰攷收收戴㡣㡢晤慤戲摤昴㔲搰〸晤㠰昳晣㉥捤戸晡㌶摣㈳摦㙥改㘶戳㕡㘳敤昰挰㜰慣晢挱㌰㠲㡦㐳ㅦ搸㔵㜳摤㈸㍡愸㑢㍢愵戹つ㡦敥户㈲摡㘳ㅢ敥㥢捣㑣捦㔰扥昷㙥㍢㝦㤵㡣㜷㠶搲ㅢㅥ摥㍦㈵㐲〲〶昹摣㈶㍢扥愱㕤㙥㌳摦ㄷ㜶㘵㜰ㄱ㌱㔰㠴㘸〳愳㠶㑤ㄸ㔶㔱㤸昵㘷散㠸㕤敥㈳㥥㜶昶挸戹ㄱ㌴㑡攰㔰㉤㠴㙢㜲慦㡣愳搹㐹㤹摤㐹捤戰愲㜲昵㈴㍡㘱㐷ㄹ㠲慥㈰晡ㄸ㘰愸愲〳挵㌵㐶㙤捦〹愳㠲㜳ㅦ敥㜳㡤摢扥ㄸ攳㔴挷摡晦㘷㍢晦㥢㘳㜳㈲扡挵㐲㤵㜷攱戸慣户㑥戹收ㅦㅢ㝦㤱㝦搵㙤㍢㥤晦㑦戹晣㌲㙥㑦㡣㌹㜱挰慤㤳摥㍥㘱敤ㄸ戵〴㉤昲攱挷㜸㥢攲ㅤち㌹㈹㙣挷㠸㕥挵㥤戴〹捦搴㝥挴㌱㜸㥦愹㙤㌶挱ㄳ㕥㘹挶㈸㡣户㙦㠶攲㜲ㅣて㌸昵㌰㕡㜰㤶换挴ㅣ〳㘳㑥ㅢ搴㍤ぢ慣㕤户㐸ㄶㄸ㍡㑥㕢㌵㙢昷㜱晣晦慤挷㜳挷愹ㄳ搱挲㉦戰〷㤲〵㜶扦㘳昰㍥㉢摢㍣〹㥥昰挲㘵〷㍢㌰慥挶㐹㘰昷扡〳㥢挴挰㑥㠷愹㘷㠱慤搶㉤㜶㌹戰戳搱挲㉦戰慤挹〲摢攲ㄸ扣捦挰㌶搷挰ㄳ㕥挸㤸戰〳攳扡㥢〴㜶愷㍢戰㔹㌰慡戵㌰搹㔳㥡㡢㜱㠱㈳愰挳㜱㔳㍤慣扣㔲摤ち戰㥥扦㐱愳㤶攸㡢㘳攸㡢㠸㥥㙢愳㜱〰㤴愹㡤づ摡㍥〰收ㄳ捤㙦㥢摡㠱扡挴愹搰㥥㜳〵㉡㍤愳昳㑡摤㈲ㄹ㥤晦㔸摣昹㥢慤摦㝤㍤摡晥晦摤搱敡㍡戴昰愳㜳㠳挳㕡挲〱㜰㥤㘳昰㍥㔱摢摣〰㑦㜸攱㠲ち愲挲〱㜰ㄳ㉡㐲攷戵㘸ㄱ㍢〰敡㘰捣搹〴㔳捦〲扢㔹户㐸ㄶㄸ㍡㡥㍦〰㌶愳㠵㕦㘰㔷㈵ぢ散㑡挷攰㝤㔲戶戹ㄵ㥥昰挲〷戰ㅤ搸㍤愸㐸㘰㤷扢〳㕢挴挰敥㠳愹㘷㠱摤慦㕢散㜲㘰摢搰挲㉦戰㡢㤳〵戶搶㌱㜸㥦㠰㙤㙥㠷㈷扣㜰换㥢ㅤ搸ㄳ愸㐸㘰ㄷ扡〳㙢㘱㘰㑦挱搴戳挰㥥搶㉤㜶㌹戰ㄷ搰挲㉦戰㌵挹〲㍢挷㌱㜸㥦㙣㙤扥〴㑦㜸攱㐹㜵㜶㘰㝦㐳㐵〲㍢换ㅤ搸㜲〶昶ㅡ㑣㍤ぢ散㜵摤㘲㤷〳敢㐴ぢ扦挰㝥㥤㉣戰搵㡥挱晢挴㙡昳㍤㜸挲ぢ搷㘲敤挰㍥㐲㐵〲㍢捤ㅤ搸㈹㌰慡㑦㘱戲㑦㔹㕣㐸ぢ㥣ち㕤搶愸㘱㌵挳㉡搵挹挰敡て搹愰㜱㍡挱㍢㘲攰㑦〸晥㌵㜴㌸扦㑤ㄹ㔶㕥慥㑥㜰搰昶〷晣㤹㐴昳㌷㐸散㡣昵戹㔳㤱㌳搶㔷愸昴㡣捤慦㜵㡢㘴㙣戶扤㔷扦搶ㅣ戴㙡捣㐳ぢ㈶攴㝤晢攸晣㌱敡㐷戴昰㘳戳挳㈱㉤攱㡣搵敥ㄸ扣㡦扦㌶戹摣㠶㔷㥡戱〶㔱攱㡣愵㌰㜴㘱戳ㄵ㉤㘲㘷慣昳㘰捣挹㠰愹㘷㠱㘵敡ㄶ挹〲㐳挷慥敤㡢㌱慡㌷㕡攴㐳攵晤㉥搲㤴㉣戰㐶挷攰㝤慣戵搹ㄷ㥥㈴戰㡢敤挰戸㘴㈶㠱ㅤ攷づ散ㄲ〶搶ㅦ㈶扣㝡昰㈵㙢㠰㙥搱㕤㘰㜱摦㐵〶愱㐵扥㑦㘰㔶戲挰㈲㡥挱晢戸㙡㜳㌰㍣㐹㘰㔷搹㠱攵愱㉥㠱搵扢〳扢㠶㠱敤てㄳ㕥㍤〸㙣㤸㙥戱换㠱㡤㐰㡢㝣㥦挰ㄶ㈶ぢ㙣㠱㘳昰㍥㠶摡㍣〴㥥㈴戰つ㜶㘰㕣㌰㤳挰㡥㜲〷㜶〳〳㉢㠱〹慦ㅥ〴㔶慡㕢散㜲㘰扦㐰㡢㝣㥦挰收㈶ぢ㙣㡥㘳昰㍥㕥摡ㅣ〵㑦ㄲ搸㉤㜶㘰攳㔰㤷挰㘶扢〳扢つ㐶㔵〳㤳㝤挶攲㈲㕡攰づ攸㜰ㄲ㥡挶㉦㔹㌳〱搶㘷㥣愰戱㤹㘸㉥㠲搹攸㙡愲户摡㘸昹㤲㌵搵㐱摢㕦戲敥㠲㈵㘷ㅡ㌰㜸昵㠰戴改扡㐵㌲搲ㄲ扥㑡搵愲㐵扥て㘹ㄳㅣ㙥ㄲ㑥㑣㌵㡥挱晢㐸㙡㤳㉢㙡㐲摡〳ㄸ㍢㑥㑣㕣ㄶㄳ搲挶愳㐵散挴昴㈰㘹㔸〰㤳㑤〳搷捡〲て搹㌴㠰戴㜲㌵摡愱挱㍥㜳㙦㈳㝡㘱っ㝤㌴搱摢愱㜳㍥ㄴづ㜳挰㌶㘷㡦挱㤰ㄳ〶〴慦ㅥ㜰ㄶ搱㉤㤲㜱㤶㜰㌲㕦㠲ㄶ昹㍥㥣㤵㌹搴㈴㜰㔶敡ㄸ扣㑦戱㌶㥢攰㐹㌸㝢〶㘳攷敦㉦搴㠵戳㘲戴㠸㜱昶㉣〳㙢㠳〹慦ㅥ〴搶慥㕢㈴ぢっ摥攲扦㝥㥥㠸ㄶ昹㍥㠱ㅤ㤲㉣戰㤱㡥挱晢㜴㙡昳㈴㜸㤲挰㕥戲〳㍢ㄵ㜵〹㙣戸㍢戰㤷ㄹ搸改㌰攱搵㠳挰㔶敢ㄶ扢ㅣ搸搹㘸㤱敦ㄳ㔸㝥戲挰㠶㌹〶敦㔳愷捤㌵昰㈴㠱扤㘱〷㜶〱敡ㄲ搸㔰㜷㘰㙦挲愸搶挲㘴捦㜲慥㠷〵摥㠶づ愷㠶改㥣攵㐳〰敥㍡㌵㜴ㄲ捤昵㉣ㅢ㝤ㄱ搱敦㐱攷捣昲㝤ㅣ戰㍤换㍦㠰㈱攷ち㐰昰敡〱㘷㔷敡ㄶ挹㌸㑢㤸攵敢搱㈲摦㠷戳㠱づ㌵〹戳㝣㠰㘳昰㍥愸摡攴摡㤸㜰戶〳㘳攷㡦㉣搴㠵戳摤搱㈲㌶换㍦㘷㘰㥢㘰挲慢〷㠱摤慣㕢㈴ぢっ摥攲㘷昹㘶戴挸昷〹慣㙦戲挰晡㌸〶敦〳愸㑤㉥㡤㐹㘰晦戴〳攳晡㤶〴ㄶ㜴〷昶㉤〳扢て㈶扣㝡㄰搸晤扡挵㉥〷戶つ㉤昲㝤〲换㑡ㄶ㔸愶㘳昰㍥㔸摡攴捡㤸〴昶㤳ㅤㄸ㤷户㈴戰㜴㜷㘰㍢㘱㔴㕣㘴戲攷㉤搷扣〲晣ぢ昴㤸攵㤳昹〱昸昳㜷敥㔹㥥〱㡢㝡㈶㠶㝥㡡攸㉣ㅢ㉤ㅦ㠰㍦㌸㘸㝢㥡昷㠲㈵攷〵㘰昰敡〱㘹㉦敡ㄶ挹㐸㑢昸〰㝣つ㉤昲㝤㐸晢㈷㠶攳㝢㌱敤㙢挷攰㝤ㄸ戵昹〶㍣〹㘹㝤㌱㜶㑣昳户㔱ㄷ搲扥㐴㡢搸㌴捦㈱つ敦挲㘴㤳挶愵慤挰㙥㌶つ㔳㜹㙡昸捣愱挱晥〰散㑦㌴㤷愶㙣㜴㈷搱〳愱㜳㑥つㅦ㍢㘰㥢戳㍤㘱挸昹〴㄰扣㝡挰ㄹ搷慣愴㐵㌲捥ㄲ㑥つ㕦〱㥥敦挳搹㝢づ㌵〹愷㠶㜷ㅤ㠳昷昹搵㈶㤷戹㠴戳挱ㄸ㍢㌸攳㕡㤵㜰昶づ㕡挴㌸摢㡦㉣㜰挵挸㘶㠱ぢ㔸㠱㍣攸㌰搱㈶㤱戳扦㍢㌴搸㥣敤㑦昴㑦㌱昴㡦㐴攷㐳攷㜰昶慡〳戶㌹㍢㄰㠶㥣っ㑣㘴愰㝡挰ㄹ㔷愶愴挵㉥㜳挶㔵愹㝣ㅦ捥㕥㜲愸㐹攰散㐵挷攰㝤攴戵搹ㄷ㥥㠴戳㐳㌰㜶㜰挶ㄵ㈹攱散㜹戴㠸㜱㜶㈸〳攳㕡㔳捦〲攳挲㔴户㠱㈱㠴昸搳㈹ㄷ愵晣〲㝢㈶㔹㘰㑦㍢〶敦愳慣捤挱昰㈴㠱㤵搹㠱㜱㐱㑡〲㝢搲ㅤ㔸〵〳摢㕦て㤳挳改摡扡戹捣捥㜵愹㥥〵挶㌵㈹扦挰戶㈷ぢ散ㄱ挷㤰昰㠸敡㐳攰㈹搵㈳慡㕤㝦改㌹〷〱㘵㐵㜹㐳㑥敦愸慤收敡ㄳ敥㈴㙢㘸㙣㤴㥢戰晡攰㠹戲慤昸㕢换搳昱攰㘴㍣㐷戶戶挱昹晢㥤㔳昰㐰㘵㍥愰㔳㍦戳搴㤰ㅡㅢ〷愲戳㕡昱㄰搳㕥搱㈹㙤㜸攰㜵㈴ㅢ㝦㉢戶扤摤㙡㙤晥㕦㜸摣㉣㙥㡢攳㘳㐴戰搹て㥡昵扤㈳㡤户㥡昹慥昴搸捦愰敥攲㐳晦〹攵㜴㍥㠸昶摦㝢昶㜵㘰ㄴ愶㤸㝥攲㔷挴昵㘸攵㑣昵㌰㜶戱扤㌸扣㉡㙤愷㡣ㄹ㡢㐸挶ㄸ攰〳㘳㈱昸㌷㔰㘵㌹ㄶ㈲㘸㡣㠳㐶敥㑣ㄴ㠱㍦㠸㡣㘹攰つ㡥昷〸昲㐹づ㘹㥥㍦㠴摣扢㌷㈳搶㕢㈶搷愸扡㕢ㅦ攳挹慣㔷㔳㕤愸戵㌵戴㌲扢愹慥搱㙡㕥搴扥㌸扢㙥ㄹ㤶〳昱㐸㘸㡣〳㝦㔵搹愸挶晦散㡡㙦㔵〱㡦昴㙡搴㌸㕡昶愵㐶㐱挳搹ㅡ㤸〰㙤散戹㕤昱ㅣ摣敢换挱㈴㌴㌰挸㐱㔷晣㔳愸攲㥤㤹㜶晣㙡っㅣ㤳〳扤愹〹㑥㙦〶㝢换㔴㕢㝣ㅤ捦㐸㜴㍣换攳㜸㤲搷昱っ挷㜱攰〸㈰晤昷攴慤扥㥤搵〲ㅦ㤸〳ㄱ扦㈷攷㝡㍡㥣攵敤戰ㄶち㘱㜳㍥㤰㌱㡥攷㙢敤㤱㡥㤶㤱慢㠵捥攰㥣愸慦昷ㅤ挸搱散㌱㥥捥㠵㥥㐱搴㜹〷㘱挵㍢㕥攷敢㌸㤴攸㌸散㜱扣挸敢戸㈹摥昱攵扥㡥ㄷ㈵㍡㙥昰㌸㙥昱㍡敥㠸㜷扣搶搷㜱㔳愲攳ㄶ㡦攳攵㕥挷㈷㌹㡥〳挷〳改㍦〱捥昵敤慣㡤㥥㌹〱扡愶㜱㠷愷戳㔳扣㥤㥤づ㠵散晣攵㐰㜲攷㜳㔳㘷㙡敤ち㐷㉢㠷摤ㅡ㍤戰㤵搰㈶㌹挰捥昰ㅤ搹㠹ㅣ挶㍢攲摡ㄶ㐱攳㈴慡㕣〷搸㜹摥㤱㕤散昴收㑣戵㔵扥㡥㑦愵㤷昸愹㜶扡挷昱㈵㕥挷㔷挵㍢㍥挱搷昱㤹㠹㡥㝦敢㜱㝣㡤搷昱㠶㜸挷敤扥㡥搷㈴㍡㍥捦攳昸〶慦攳㕢戴㘳㥥ㄲ㌲㔵戳慦攳㡢攸㈵㝥敦㕦散㜱㝣㥢搷昱㘶㈸㘴敦㕦〲㘴散搰扦㑢㙢㉦㜵戴戲捦ㅥ搰㠳攰戴捣㔴㔱摦㐱㕣挱ㅥ攳〷㜱ㄵ㔵慥ㅤ晤愰㜷㄰摢㜴㜷搷㌸摤挹㘴㝢㑣㙢搷㌹㕡ㄹ挴㌳㝡㄰昶㔹昷ㄸ摦㐱慣㘷㡦昱㤳㘲㠳㘷㄰捦㝡〷挱㙢㍤㠷攰敤捣戶㈳㝤ㅤ摦㤴攸㜸㤳挷昱换㕥挷㙦㘸挷㌶㙤戳㝤ㅤ摦㐶㉦昱戴摤攱㜱晣愶搷㜱㈷ㄴ戲敦㌶〳ㄹ摢㜷ㅦ㘸敤ㄶ㐷㉢戴敤搰㠳戰㘹㥢敡㍢㠸扢搸㘳㍣㙤昷㜸〶昱戹㜷㄰扣㜸攰愲慤挶搷昱〳㠹㡥ㅦ昴㌸晥搶敢昸㈷敤搸㥥昲愳㝤ㅤ㙦愳㤷㜸摡戶㝢ㅣ敦昴㍡捥〰㐰㘸㝢っ㠵ㄸ㙤扤戴昶㜱㐷㉢戴昵㐵㐵愲戳昷㕤戹敦㈰㥥〲挸㌳㠸㘷愸㜲㑤昹ㅣ搴て挵㐰昴愶晡㐳㈱㠳㜸ㄶ㠵搸㈰昶搴摡攷ㅣ慤っ㘲㌰㉡慥㐱ㄴ昸づ攲〵㠰㍣㠳㜸㠹㉡搷㈰昸㐳㌴㙥㄰晢㐳㈱㠳㜸ㄹ㠵搸㈰づ搴摡㔷ㅣ慤っ攲㄰㔴㕣晢昹〰摦㐱扣〶㤰㘷〲扤㐱㤵㙢㄰㠷愲ㅥ㌷㠸戲㜸挷戹扥㡥摦㑥㜴摣改㜱㕣攱㜱㥣挵敦戵扢晣愵㥢改㔵晤昱昳愴搱ち昳捦㤰㡣挷ㅦ戳ㄸ搱㠸㉦捦扢昰户㐳摥㐳㍦㡡摦㤶改挳㜸摦㈹戰㤲㔳敤㔴戲昹つ㌷㠷摦㔵愹捥挶ㅢ㑦㤷㐶㡤㐳㌴㍥愰㥡摦㌶愵晤㠷㑥㠱ㄵ㌵〳ㄵ挱㝣㐴敤㉣㡤昹搸㡤愹搵㤸㑦愸㥤慢㌱㥦扡㌰㌹昳㥤㡡㍤づ㝥㥦敢ㅡ〷扦慢㐹ㅦ㍢愸㕥攸搸㡣捦㥣㠲㡣㠳㕦扢〴昳㌹戵㘱㡤昹挲㡤㔹愴㌱晦愰戶㐱㘳扥㜴㘳㥡㌴收㉢㙡㕢㌴收㙢㌷愶㑤㘳晥㐹㙤㠷挶㝣攳挲攴㉣㜷㉡挲㘴づ扦愲㐸㍣㘴㔹昱㥢㠶㡣昵㕢慡㑦㜲㙣挶㜷㑥㐱攲攱㤷〶挱㝣㑦敤改ㅡ昳㠳ㅢ㜳愶挶晣㐸敤㙦㌵收㕦㙥捣ㅡ㡤昹㠹摡昳㌴收㘷㌷收㈲㡤搹㐹敤挵ㅡ挳㔹㈰㘳挱㤸㜳㉥㜱戴昶晥戹㔴搷㘰挲㕦㜳㐴㑤挶慡搸攲㉡摤㍥摤摤晥ㅡ摤㐲收ㄹ㍦㉦㠵て㘹扦㕥户捦㘰ぢ㝥っ搲㘶㘴扡摡慢㥢㌴㈶㡢㕡㝥愲〹㈶攰挶摣愶㌱扤愸攵㠷㤳㘰戲㕤㤸㥣捤㡥搶㡥㠳ㅦ㐰㕤攳戸㑢户㌷搸㠲㥦㉢搲㍥攸㙡慦ㅥ搰㤸摥搴㍥愸㌱㝤摣㤸㙤ㅡ搳㤷㕡㥥敤挵㑦㍦ㄷ㈶攷㌱㐷㙢㡦㠳㘷昴慥㜱昰㙣㉤㝣收戰挵㌳扡扤改㙥晦慣㙥㈱㝣昲㘴摣搵晥〵摤㝥㌷戶㜸㐹户摦摤摤晥㘵摤㐲摡扦愲㙢戲㍦㕥搳敤晢戳挵ㅢ扡晤〰㔷㝢挵搳㥤㡣㜱㈰戵㥤ㅡ戳㠷ㅢ㈳愷ㅤ敥挹㍤愱搵㥢挹搳㡦㕣㠵摡ぢ㕡㕣㕥㤳㤳㑢〲㡡㈷ㄹ㐱敤㘳愳攴昴㤲㠰攲㘹㐶㔰晢摡㈸㌹挱㄰㌵搸摤㈳㑦㌴㠲ㅡ㘲愳攴㌴㤲攰㡢愷ㄳ㐱攵摡愸捦㔱㤷晤ㄶ㌷㝡㥥㔰〴㌵搴㐶挹愹㈴挱ㄷ㑦㈹㠲ㅡ㘶愳扥昲昵挵㤳㡡愰づ戰㔱㜲㍡㐹ㄸ㍤㑦㉢㠲㍡挸㐶挹㐹㈳愱㐷㥥㍣〴㌵摣㐶挹㘹㈳〱挵搳㠷愰㐶摡㈸㌹㜱㈴愰㜸〲ㄱ㔴㠱㡤㤲㔳㐷〲㡡愷㄰㐱ㄵ摡愸㥤愸ぢ㕦㜱摣昳㈴㈲愸㘲ㅢ㈵愷〸晡㡡㐳昱㔴㈱愸㔲ㅢ㈵㈷㠲㠴ㅥ㜹㐲㄰㔴戹㡤㤲㔳㐱〲㡡愷〴㐱㔵摡㈸㌹ㄹ㈴昴挸㤳㠲愰づ戳㔱㜲挸㈷昸攲愱㉦愸㕦摡㈸㌹攸ㄳ㔰㍣昸〵㌵摡㐶挹㘱㥦搰㈳て㝦㐱㡤戵㔱㜲㜰㈷愰㜸㤰ぢ㙡扣㡤㤲㐳㌸〱挵㐳㔹㔰㌵㌶㑡づ搴㠴㜱昱㠰ㄵ搴㐴ㅢ㈵㠷㙡〲㡡㠷慣愰㈶ぢ捡搴搳㕤昱昸㤴换挳㜷㝤㙢㕦昷ㅥ㡦戶搹昸㡢㌴㍣㈴挵昰〷㡦㠱㐷愱ㄸ戶挶ㅢ㑣扤戳ㄵ㡦㐰㐱㙣㠹㐷㈸ㅥ㜴㘲搸散㌱昰㌸ㄳ挳㥤ㅥ〳て㉤㌱摣攱㌱昰㘸ㄲ挳敤ㅥ〳て㈰㌱摣收㌱昰㤸ㄱ挳慤ㅥ〳てㄳ㌱摣攲㌱昰挸㄰挳捤ㅥ〳て〶㌱㙣昲ㄸ㌸晦挵戰搱㘳攰㤴ㄷ挳㑤ㅥ〳㘷戹ㄸ㙥昴ㄸ㌸戱挵㜰㠳挷挰戹㉣㠶敢㍤〶㑥㕦㌱㙣昰ㄸ㌸㘳挵㜰㥤挷挰㐹㉡㠶昵ㅥ〳攷愵ㄸ慥昵ㄸ㌸ㄵ挵昰㝢㡦㠱戳㑦っ敢㍣〶㑥㌸㌱㕣ㄳ㙦攸晤晦〰㤴㝤㔷攴</t>
  </si>
  <si>
    <t>㜸〱捤㥤〷㝣ㅣ挵昹昷㌵戲㜴搶㥥㡢づ㌰扤戸㘰搳っ收㝡〱摣㝢〷㘴㈰戴㠸㉢㝢戶㙣ㄵ㈳挹㡤ㄲ〳愱〴㑣晢㔳㐲挷㠴收〰挱昴摥㐲敦㌱㈵㐰㈰〱〳愶愵搰㐲挷〴摥摦敦搹㥤搵摥摥㥥㘴㈷㜹㍦㥦㥣敥㐶㍢㑦㥢搹敦捥敥敤敤㍣㜷㕢愵慡慡慡㝥挲㠳晦昹愸攱挲㜶つ换㍡㍡捤㤶ㄱ攳摢㥡㥢捤㝣㘷㔳㕢㙢挷㠸戱敤敤搹㘵㌳㥡㍡㍡㝢挱㈰搰搸〴㝤㐷㙤㘳㐷搳㔱㘶㕤攳㘲戳扤〳㐶戵㔵㔵㜵㜵㐶㌵昴㕢摢慦㤰慥ㄸ昴㌲㙡㔸挰慡捡〸戰攸捤愲㡥㠵挱㈲挸愲て㡢扥㉣晡戱攸捦愲㥥㐵㠸挵㈶㉣㌶㘵戱ㄹ㡢〱㉣㌶㘷戱〵㡢㉤㔹㙣挵㠲敤ㅢ摢戰搸ㄶ㐵摦敤㔰捣ㄹ㍦㙥㜶㙥㍥搶愶愱戳慤摤摣㝤搰㠱㔶㥦㐷㐶㈲㈳㈲㈳攲㠹㐸㜴㐴㜸昷㐱攳ㄷ㌵㜷㉥㙡㌷㐷戶㥡㡢㍡摢戳捤扢て摡㜷㔱慥戹㈹㍦摤㕣㌶愷㙤㠱搹㍡搲捣㠵㘳戹㙣㍣ㅤ㠹㈷ㄲ挵㑣㈶摤㜷㝢㐴㥥㌵㝥摣扥敤㘶戱攳扦ㄵ㜳〷挶㥣㍤㝥摣㠸㔹㘶攷㝦㉢收㐰挴㐴挸〹㙤㉤搹愶搶晦㔲搰㕡㙥搳挴〴㌳摦挴㡤㙦㥡敤㑤慤㜳㐷愰摢㈵愰㔱㑢㡤ㄸ摢搱戱愸㘵㈱挷搱㜸戳戹㜹㝦戳㈸ㅢ扤㘵㐲㐷攷扥搹昶㤶㡥扥㉤攴㘷戶㥢慤㜹戳愳㝦换挴愵㜹戳搹㌶散愸㙢㌹㌰摢㍥㉢摢㘲搶㜰愱扥挵摡㠶㔳ぢ㘶㙢㘷㔳攷戲㝥㉤〷㜴㤸晢㘷㕢攷㥡㌴愹㙤㤹扣愸愹愰㙡㙡昰慣敡戵戳㕦捦㘴㐳愱㍦㉤攳攷㘵摢㍢愵挶㑤ㄸ昱戳㜵つㄷ㔹㡢㤲㝥㜱㐸つ昲㜸㜱㥢㌵㌴戵㑣㌷摢㕢捤㘶㌶挲㉤㌹摣㘳㈴㠰慣敤攰㤰搲慢挳慤愴晡搸㍢ㅦ搷㠵慤〴〶愱搸㘱㔶㕢㝢ぢ〶攴㑣㌳摢㍡㌲㌵㜱㡦㜰㘲昷㠶捥挲〴㜳昱挸〸㉢挶㘰搸ㄸ㐳㘸扤㈳㡡㕥㔳ㄳ㘱㘳㈸㐵挳㔰愸㥡㌷戰㠳扢挳㜲㈷慢㙥捣㔶㌷收慡ㅢ昳搵㡤㠵敡㐶戳扡戱㔸摤㌸户扡㜱㕥㜵㘳㔳㜵攳晣敡挶〵戰搱㡦扡摥扤慢敤挷㐹㈳㍦戹昸挶愳攷㑤㔹戱扡㑦㙥敦挴攴㌳ㄵ昷㘹㌹㈴散㡣㠵㙤摤摤っ㡦㠸敢㑥㠶㐷愰㡦扢挰挰搸ㄵ㐵㘰㌷晡㑣㐸㐴㡤攱ㄴ敤㡥㐲愹㤷搱㐷昶㜳㐸㥦昱㔷㙣昹㙣敦㜱㘷散昵㙥㥦㉤愲扦㙣㔳㍣㕥㐸〳㈳戰搰ㄳ㠷㍤ㄹ㌰㡣㈲㄰愱摢㌴㜰㠸㔲ㄴ㐳愱搴㜳㜶ㅢ敦晥晥晢挳ㅢ捥扣㜶摡㡡ㅤ㙦昸攲㠷㘱㡦ㅣ愴㜸㌸㤲㌶ㄲ㔸攸愹㡤㈴〳愶㔰〴搲㜴㥢㡣㌶㌲ㄴ敤㠵㐲愹挷敤㌶㠶㕤昹敡㜷㍦㝢敤戵㈹㤷㍤㜹挷敤ㅤㅦㅤ昱㤹攲搱㑥摡搸〷ぢ摤㠲ㅡ挹㘸愳㔰〴㐶搳㘷㉡㐰㡤愱㘸㉣ち愵ㅥ戴ㅢ搸昶晥㑦㤷㜴㕥扤改散㝢㍦晦搷摥搳敡㝥㌱㐴㜱愷㤲〶挶㘳㘱㉢昷㤶㠸㜴㙤㠷㠸㌱㠱愱㈶愲〸㑣愲挳㠴㜴捣㤸㑣搱ㄴㄴ㑡摤㘵㐷㥦搲㝦挰㉦ㄷ搷㉣㤹㜱摣愳搱敢扥㝦㘰捡㡤㡡㠷㘸㠹㍥つぢ㤵愳㑦㘷愸ㄹ㈸〲㌳改㌰ㄱ搱㘷㔱㌴ㅢ㠵㔲㌷摢搱㈷つ昸㉡㔶晢㐰㘱攲搵愷晦㙢攰㍦攷摤昳㠰攲戱㕦愲敦㠷㠵㔱敥扥㘳攸㠴㘳挹㐴㌲ㅤぢ㠷攳㈹ㅥ愸㔳挹㘸搷晡㠴挳㤱㜸㈴ㄱ㐹㈶㔲㤱㜸㌸㤳㡡㈵㘲㔱㘳㝦㌶搸㠰㈲㌰㠷㘱㘷挴搳挶〱ㄴㅤ㠸㐲愹敢散㍥㕣戱晢戹攳搶ㅣ晦搶慣㑢㝥㝦搳搹捦慥慢㝤㔱昵愱㌱㕥㠱㥦愱攸㜶〳ㅤっ〳攳㄰㥡ㅥ㡡愲搷㐴㙣愰挳㈸㍡ㅣ㠵㔲㔷敡㤵晣戱㘱㔵㘴搱㐹㔳慥扤㜸攷换㝦㌱晥摣摦㉢扥慤㐹〳㡤㔸攸戶㠱㈳㘰㘰㘴㔱〴㜲㈸㝡㑤㐱〳㜹㡡ち㈸㤴扡挴㙥攰㥣㥢㥢㍦戸㜴昳㥤㘶晣敡摤ぢ㈷晤㙤晦㉤㝥㔰㝣换㤴〶㡡㔸攸戶㠱戹㡣㌶て㐵愰㠹㍥搳搱挰㝣㡡ㄶ愰㔰敡㍣扢㠱㔹㕢㥣㌰昶捡〵搳挶㕣㜰㔸㝢㝡摢ㄳ㉥扢㔳昱敤㔸ㅡ㘸挱㐲㑦晢㐹㉢〳戶愱〸㉣愴摢㐴散㈷㐷㔲搴㡥㐲愹㌳散㌶慥㍤㙦搰㍥摢晤攳昳㠹㉢攷扣昲搸㑦㝢㉤㕤慣昸㙥㉦㙤㜴㘲愱摢㤵㔸挴㘸㡢㔱〴㤶搰㘷〶㔶㘲㈹㐵换㔰㈸㜵戲摤挰ㅢ挷㡤㥡㜶挸ㅥ挷㡥扢晢摣搷㙢㘶ㅤ㥢摦㐲昱㑣㐲ㅡ㌸ㅡぢ摤㌶㜰っ愳ㅤ㡢㈲昰ぢ晡㑣㐳〳换㈹㍡づ㠵㔲换敤〶ㅥ愹㝡摡㥣摥㜷攷㤹㤷晦㘲挵挰㍢搶摦晡㠹攲㔹㡡㌴㜰〲ㄶ㝡愲昴㑢搸ㄸ㈷愲〸㥣㐴户㐹愰㜴㌲㐵愷愰㔰㙡愹摤挶昵慢㡥㤸搶晥收㑥戳慥㥥扦㙥昸攳㘳㕥搹㑢昱㈴㐸摡㌸ㄵぢ摤慥挴㘹㡣戶〲㐵攰㜴晡㑣挶㑡㥣㐱搱㤹㈸㤴㍡搲㙥攰敡㠳扦㝡戵昳搶㉦㘶慣摡昱戹㉦摦敤愳づ㔵㍣挱㤲〶捥挶㐲户つ晣ㅦ愳㥤㠳㈲㜰㉥㝤㈶愱㠱昳㈸㍡ㅦ㠵㔲昳㌵愵搵愷㝤ㄵ㜸㘱挶慣㑢㜶㕦㝦攸㍦㕥㥡㜰㠸攲挹㥢㌴㜰〱ㄶ扡㙤攰㐲㐶扢〸㐵攰㘲晡㡣㐷〳㤷㔰㜴㈹ち愵昲㜶〳㍦晦晣㡢搹扦㥦扥㜶摣戵扢っ捡挷敡挷搶愸捤㘹㡣㔷攰㜲ㄴ㍤㙤㠶㤵戰㌱慥愰昵㙦㔰攰捤㈹㙣㕣㐹搱㔵㈸㤴㍡捣㙥攳搵攷㜷搸晣㤰捤户㥥晥㥢㕢㔶㍥㌷攵攸改㈷㉡㥥㜷㑡ㅢ搷㘰愱愷㌶慥㘵挰㔵㈸〲扦愵摢㑣戴㜱ㅤ㐵搷愳㔰敡〰扢㡤敦㑥慥昹晥捥㜳昷ㄸ扦慡攵散ㅤ㑥昸㘱搰㜲挵搳㕡㘹攳㜷㔸攸愹㡤ㅢㄹ㜰㌵㡡挰㑤㜴㥢㠱㌶㙥愶攸ㄶㄴ㑡捤戲摢昸戲㌵㍣㌳㜱攱扤㤳㉦摥攷㤸ㄵぢ㡦扡㘵戸摡㡡挶㜸〵㙥㐳㌱敡㍦㍣晥摥㡥ㄸ挶ㅤ㡣㜶㈷㡡㕥㤳㜱晣扤㡢愲扢㔱㈸㌵搹敥挳㕣攳攴搵挵挹㕢捣扥昰攸㤳ㅦ㙥愸㍥敥ㅥ戵㌵㡤昱ち摣㡢愲摢〱㜱ㅦっ㡣晢㘹晡〰ち㠰㡣ㅡて㔲昴㄰ち愵挶搸つ扣㜵㜲㘲捤摡愱㝤挷㕣㍥攰搵㍢㌶敢搷㌸㔰㙤㐳㘳扣〲て愳攸〹攴㈳戰㌱ㅥ愵昵㘳㈸㌰攸挲挶攳ㄴ㍤㠱㐲愹㡣摤挶㑦ㅦ㉥ㄸ昰搹㕤㍢㡣㍤晤㠹搷ㅢ昷㍦攱㤵㤷搴戶㌴挶㉢昰ㄴ㡡晦ㄴ攴搳㠸㘱㍣挳㘸捦愲攸㌵ㄵ㈰㥦愳攸㜹ㄴ㑡㐵敤㍥捣搸㜴捡㌳㑢づㄸ㌱敤戴攰〷㥦㡣㙣摤㌱搹㜷つ搴晢搹㘷㤱ㄳ摡戳㑢㜰㕥摥㜵捡㡦捦㌹晣敢昹戳づ㍥敡ㄴㄳ挵㔴㌱ㄲ㈹㈴挲搹㔸戶㜶㌰挲㙥攸㐹㌵㡦戱㝤㡢〷㌵戵ㄶ摡㤶挸㔹昶㜶攳戲ㅤ㘶搷㐹昷㜰㕢㌷慥㙤㔱㙢愱㘳㕢㝦㘵㐳㘷戶搳摣挶慢敢ち㔲收搶㠰捦㈰㘶㠷戴户㠳搷敤挰㙣昳㈲㜳散搲㈶㑢扤扤㐷㡤㑦㈰㙤戹捡摡㐹敤收㤱㡥戶慣㐷㘳昱ㄱ㜹戱挴㉥㕢㑢㑢㘵昵㙢搰昸㜹㙤ㅤ㘶慢㜴㙦㜸换扥㑤昹〵㘶㝢㠳挹て搸㘶㐱㔶㜵㜳慡散㡦㐱挳㘷户㘲㐵昱挱愶㌰挴㉤㉤㑥㕣摡㘹戶ㄶ捣〲晡扢搰㙣敦㕣㌶㈷㥢㙢㌶户㈸㌱戱摡㠴㘲敢ㄲ昱愴戶晣愲㡥昱㙤慤㥤敤㙤捤愵㥡戱㠵挵㔹㝣昴㉡捣㙣㉢㤸昸攴㔴挳㐷㤵慡敡搵㑢愹慡摤晣㍥扥㌰㙥挷〸搹㄰慥㑤扣㍤戶昹㔶愵挳㙥挴晥㔸㍢慣㐵戳挹㌱㔹㍤戴㠷㘰ㄲ㤷㘱㜶慤㙣攸㕡㈷㕥㡤愰昵㉥㤵慤愵㡦捥㤶晢晦㙢㕣㕤扤㤹扤昶ㄳㄷ攳攳改㤴㙣㙢愱搹㙣敦昶㕡㡡㘲㡦㡣ㄷ㔰搴敥㠹扤戹㈲扤ㅡ㔸愸愵㙡㔹敤㤲愶㐲攷扣挰㍣戳㘹敥㍣㥥ㅥ攱㝡㑢㕤ㅤ搱㤶㍤㡣㤷㈰㌲㕥㘶昱㐷ㄴ挱㘰㔵攰ㄵㅡ〵㠲挶慢㔶扤㜶〸晥㙦晣〷摦㙡㜸ㄹ昲㐱ㅢ㔷㐵㍡㙡㕢㈶戵戵㜷昴敡攵户㤶㔳戲ㅤ昳㍡㌹㍣扢㔷㌲摥㙢㉣晥㠴愲㜶㈸㡡ㅥ㍦㔷搷挳愸㠶㤷て晡戵㑣㌰㡢㔹㕣戴㤱扤㕢㘵㙢㕢慣敢〰ㄳ捣㡥扣挱ぢ〶㔳戱慦㉣つ㘰〹㍢㝦摦ㄶ㡥㝥㜳㘹攷㠴㙣㘷戶㜷ぢ㉥㍤㘰㉢ㄹ㌰ㅡ㉥㕥搶ㄲ㍤晢㠹㑣㝢〷敤ㅡ㈲㠴㘴搱ㄵ愵㡦〸慣㐸搸㜱戰扦㔴昵戲换敥㔷〲㝤摦〱㉢ㄱ昰づ昴搲㑢〸戸戲㔱㤸㙣戶捥㔹戶搰散愰㜹㕤愰㕢㤴摥摤㡢挱㘶攷㜳〷㜴㌶㌵㜷㡣㐰㑦㈷户户㉤㕡昸摦㡣挳㔸挶敢㈸昴愳㜶㈷㡣攲つ㕦㈷攰慡敡扤㤸摢愶戱戱慡㡥搱㈸㌱㜶㘴挱搱㡡㘰㍦攱㥦㍣㡣㌷昱㉦搸㥤慥㜶ㄸ㉣㌶收㜲㑢㉤散晢戶㠰搰㥣㜶㔳㉥㈰搵㐹〵戴晢戵ㅣ搴搶扥㈰搷搶戶㠰攳愹扦搴㍡收㤹㘶㈷㉦捡昴戱㉦㐲挹挵㈶愵㝡昵㉡戹戴攲扡㝡㌳㄰昱〳敦愰攸㌷戶戹㜹㤰㡥搸ㄱ㜸ㄷ愲㕥戸㍣ㄴ㔸㠷㠵ㅤ愷攳㔲敡愰㝤㜱㌹慡㈵㍢㠸㐷攰收㍤〶㑤㙡㙡捤㌶て摡㌷㡢㈳晣㠸愵捤ㅤ㑢搵㜶〰挱㡢㈳捦㝣戸攴搳㔱て㕣㌸攵挶㙤ㄷ敤㜲晢㙥昱昳搴戶戶愲散戲捣㉥〸㍤ㄸ㉦攳〳ㄴ㙡㙢㤸昱〰㠳攵搲㠷昱ㄱ敡挶㕦㔹晣つ〵づㄳ〲ㅥ㐷㠹㝦㔸㔵戵㉢晥昳㐸㘱㝣捣攲ㄳㄴ㙡㌸ち敥愷挶愷㈸昴㐳㠵㄰㥦㥢㕦㌶攱㙥㄰㤷㙦挲㉦㈰つㅡ摤攸搴敥戰攰㘶㌴㠸捤㈰㈸㠳㤰㔴〰㠱㝤〱搴摡㡡戲换㐶㝢挲㑤〰晣㐰晦㕥㌰昳〷昰㈳摢㈰ㄸ㠳㠳捦〵愰摡慡慡㌰㜴〲愰ㄷ〴〶慦㡦慢㈸㐴〲愰ㄶ㌵晤㔰摦晦攸〲㄰㠱戸ㅣ㠰挱㤸㐶㌷㍡ㄵ㠳㥦ㅦ㠰捦㄰摣ㄷ挰愷戶愲散㥡㔶ㄲ㤱〶戳ㄷ㥢戲换ㅦ挳捣ㅦ挰〰愸㡤捤㔹㙣㠱挲〵㘰㉢慢慡㔲〸㈲〰戶愶搱㌶㈸㔴〶㈲〱戰㉤㙡晡愱摥㜳〳㐸㐳㕣づ㘰㈰㘳ㅡ摤攸搴㕥昰昳〳昰㐶㈵〰慦摢㡡戲ぢ㙥㈳ㄱ㘹㌰㝢戱ぢ扢晣㕡㐵〰扢㐱㙤っ㘷戱㍢ちㄷ㠰ㄱ㔶㔵㡤㐲㄰〱戰㈷㡤挲㈸搴ㄸ㠸〴㐰〴㌵晤㔰㝦㜰〳ㄸつ㜱㌹㠰〴㘳ㅡ摤攸搴㔸昸昹〱㜸慣ㄲ㠰㐷㙤㐵搹〵挱〹㠸㌴㤸扤ㄸ㠵㐶搵挳ㄵ〱㡣㠱摡ㄸ换㘲ㅣちㄷ㠰〹㔶㔵㑤㐴㄰〱㌰㤱㐶㤳㔰㈸㕥㌲ㄴ〰㤳㔱搳て㜵户ぢ㐰㘰㉡㌴戸扣㤸㉣㠷㌰ㅤ㥡愰㐱㝤〵㥤㥡㠲㤰㝥㄰㔶㔷㠲㜰愳慤㈸扢㙥㌹ㅤ㤱〶攳㘵捣㐱㜳敡㠶㡡㄰づ㘴㙦づ㘲昱㌳ㄴ㉥〸㠷㔸㔵㌵〳㐱〴挲愱㌴㍡っ㠵㥡〵㤱㐰㌸ㅣ㌵晤㔰㔷扡㈱㌴㐲㠳慢愰㍥㄰戲搰〴つ敡换㈱㠸㑥捤㐶㐸㍦〸ㄷ㔶㠲㜰㠱慤㈸扢扣扡㍦㈲つ挶换㤸㡦收搴昹ㄵ㈱㌴戳㌷㉤㉣㕡㔱戸㈰㉣戴慡慡〱㐱〴挲㤱㌴㙡㐷愱づ㠰㐸㈰㜴愰愶ㅦ敡㜴ㄷ〴㘳づ挴攵㉢戹㠴㌱扢搳愹〳攱攷〷攰㠴㑡〰㡥户ㄵ㘵搷㜶て㐶愴挱散挵㜱散昲昲㡡〰㑥㠰摡昸㈵㡢ㄳ㔱戸〰㥣㙣㔵搵㈱〸㈲〰㑥愱搱慦㔰愸挳㈰ㄲ〰愷愲愶ㅦ㙡戱ㅢ挰愱㄰㤷〳㌸㠳㌱㡤㙥㜴敡㜰昸昹〱㘸慥〴㘰㠱慤㤸攴扤昶㝣〴㈲つ㘶㉦㝥捤㉥㌷㔵〴㜰㈱搴挶㐵㉣㉥㐶攱〲㜰愹㔵㔵㔹〴ㄱ〰㤷搱攸㜲ㄴ㉡て㤱〰㔸㠹㥡㝥愸㈳摣〰㜲㄰㤷〳戸ち昶㐱愳ㅢ㥤㉡挰捦て挰㠱㤵〰ㅣ㘰㉢捡慥㡤昳㡡昷㘰昶攲㜷散㜲㐳㐵〰慢愱㌶㙥㘲㜱㌳ちㄷ㠰㕢慤慡㥡㠷㈰〲攰㌶ㅡ摤㡥㐲捤㠷㐸〰摣㠱㥡㝥愸㘹㙥〰㑤㄰㤷〳戸㠷㌱㡤㙥㜴㙡〱晣晣〰㡣愹〴㘰戴慤㈸扢㜶摦㡡㐸㠳搹㡢㐷搸攵㤱ㄵ〱㍣〶戵昱㌸㡢㈷㔰戸〰㍣㘵㔵㔵ㅢ㠲〸㠰愷㘹昴っち㜵㈴㐴〲攰㔹搴昴㐳挵摤〰ㄶ㐲㕣づ㘰つ㘳ㅡ摤攸㔴㍢晣晣〰散㔶〹挰慥戶愲㙣㘲㘱ㄱ㈲つ㘶㉦晥挴㉥敦㕣ㄱ挰ㅢ㔰ㅢ㝦㘶昱ㄷㄴ㉥〰㙦㔹㔵戵ㄸ㐱〴挰㕡ㅡ扤㡤㐲㉤㠵㐸〰扣㠳㥡㝥愸ㅤ摣〰㤶㐰㕣づ攰㝤挶㌴扡搱愹㘵昰昳〳㌰愰ㄲ㠰捤㙣㐵搹挴挷㌱㠸㌴㤸扤昸㠴㕤摥愴㈲㠰捦愰㌶㍥㘷昱㑦ㄴ㉥〰㕦㕡㔵㜵㉣㠲〸㠰慦㘸昴㌵ち戵ㅣ㈲〱昰つ㙡晡愱敡摣〰㝥〱㜱㌹㠰昵㡣㘹㜴愳㔳挷挱捦て挰㡦晦慡㜰㑡晣㉦㕢㔱㌶㌱昳㑢㐴ㅡ捣㕥搴㔴愳换敢㘱收㝦㑡ㅣ㠰摡攸捤愲づ㠵ぢ㐰搰慡慡ㄳㄱ㘴〸〳昵愱㔱㕦ㄴ㡡㤳㌶〲愰ㅦ㙡晡愱晥㠹㌶㥣て㐵㈷㐱㕣づ㘰ㄳ搸〷㡤㙥㜴㡡㔳㐱㝥〰㍥慡〴攰㐳㕢㔱㌶㙢㜴ㅡ㈲〹㠰㙤搸攵昷㉢〲搸づ㙡㘳㝢ㄶ㍢戰㜷㕤㥦ち〷㔹㔵戵〲㠱㠶㜰㜵〶搳㘸〸ち挵㐹㈵〱戰㈳㙡晡愱晥攲〶㜰㍡挴攵〰㜶㠶㝤搰攸㐶愷捥㠴㥦ㅦ㠰㤷㉡〱㜸搱㔶㤴捤㙡晤ㅦ㈲〹㠰㌰扢扣愶㈲㠰㈸搴㐶㡣㐵㥣扤敢〲㤰戴慡敡ㅣ〴ㅡ挲搵㐹搱㈸㡤㐲㥤㠷慡〰挸愰愶ㅦ敡〹㌷㠰㜳㈱㉥〷㌰ㄲ昶㐱愳ㅢ㥤㍡ㅦ㝥㝥〰敥慦〴攰㍥㕢昱㠸㜷搶敤㐲㐴ㄲ〰㤳搸攵㝢㉡〲㤸〲戵㌱㤵挵㌴昶慥ぢ挰っ慢慡㉥㐲愰㈱㕣㥤㤹㌴㥡㠵㐲㕤㠲慡〰㤸㡤㥡㝥愸㥢摤〰㉥㠶戸ㅣ㐰〳散㠳㐶㌷㍡㜵㈹晣晣〰㕣㕢〹挰㌵戶愲㙣㔶㜰㈵㈲〹㠰挳搸攵慢㉡〲昸㌹搴㐶㈳㡢㈳搸扢㉥〰㌹慢慡慥㐰愰㈱㜸ㄹ㜹ㅡㄵ㔰愸㉢㔱ㄵ〰㈶㙡晡愱㉥㜶〳昸つ挴攵〰㥡㘰ㅦ㌴扡搱愹慢攰攷〷攰散㑡〰捥戲ㄵ㘵㔳㤶㥣㠵ㄴ〰敤散昲ㄹㄵ〱㜴㐲㙤㉣㘲戱㤸扤敢〲戰搴慡㉡捥㘴づ攱敡㉣愳搱㔱㈸搴㜵愸ち㠰愳㔱搳て㜵愲ㅢ挰㙦㈱㉥〷戰ㅣ昶㐱愳ㅢ㥤扡ㅥ㝥㝥〰㡥慡〴㘰㤹慤㈸㥢㑦攵ㄴ愹〰昸ㄵ扢扣愴㈲㠰搳愰㌶㔶戰㌸㥤扤敢〲㜰愶㔵㔵慢ㄱ㘸〸㔷攷㉣ㅡ㥤㡤㐲摤㡣慡〰昸㍦搴昴㐳戵扡〱摣〴㜱㌹㠰昳㘱ㅦ㌴扡搱愹㕢攰攷〷愰㔰〹㐰摥㔶㤴㑤昶摥㡥㐸〲攰㜲㜶㌹㕢ㄱ挰ㄵ㔰ㅢ扦㘱㜱㈵㝢搷〵攰㙡慢慡敥㐰愰㈱㕣㥤㙢㘸㜴㉤ち㜵ㄷ慡〲㘰ㄵ㙡晡愱㝥收〶㜰㈷挴攵〰㙥㠰㝤搰攸㐶愷敥㠶㥦ㅦ㠰㔹㤵〰捣戴ㄵ㘵㌳捤昷㈱㤲〰戸㥤㕤㥥㕥ㄱ挰㥤㔰ㅢ㜷戱戸㥢扤敢〲㜰慦㔵㔵昷㈳搰㄰慥捥㝤㌴扡ㅦ㠵㝡㄰㔵〱昰〰㙡晡愱挶戹〱㍣〰㜱㌹㠰㠷㘱ㅦ㌴扡搱愹㠷攰攷〷㈰㕤〹㐰捡㔶㤴捤㠴㍦㠲㐸〲攰ㄹ㜶㌹㔱ㄱ挰㜳㔰ㅢ捦戳昸〳ちㄷ㠰ㄷ慣慡㝡ㄴ㠱㠶㜰㜵㕥愴搱㑢㈸搴攳愸ち㠰㤷㔱搳て戵扢ㅢ挰㘳㄰㤷〳㜸つ昶㐱愳ㅢ㥤攲摣扢ㅦ㠰㈱㤵〰っ戶ㄵ㘵搳昴㑦㈳㤲〰㜸㥢㕤ㅥ㔸ㄱ挰扢㔰ㅢ敢㔸扣挷摥㜵㡤㠰て慣慡㝡〶㠱㠶㜰㜵㍥愴搱㐷㈸搴㜳愸ち㠰扦愲愶ㅦ㙡ぢ㌷㠰㘷㈱㉥〷昰㌱散㠳㐶㌷㍡挵㠹㝦㍦〰㝤㉢〱攸㘳㉢扣㌹〲戵㉦㈰搲㐶捣敤昶㘱㠷㡢〷㌶㤹㑢㌸ㄹ搵扦㠸戴摢昱㡢㍡㍡摢㘴收慣㕦㜱㐲摢慣戶捥〹㑤ㅤぢ㥢戳换㌶㉢摡ぢ〷捤㌳㕢㌱慦摤㡥改㙤㡦慣㙤攱㐲戳㘰ㄴㅢ摡ㄶ戵攷捤愹ㄳ晥ㄷ收扤戱㝥搸㜴㌲攵㕤慤昰昸昷愶㜲ㄱ㐲㘱㤴攰㔱㔵晢ㄲ〲㝡㘷攴㈴昹搷㌵㝢㉥㡢㈱ㄸ搶㜷ㄱ㥤搳搴搹㙣昶㈹捡捣戵㉣搷ㄵ㐱ㄱ挹〲㠵摥挵㌹昳㌰㔳㌵愱㕦㜱㜲㝢㔳愱戹愹搵攴挶ㄸ㘰㤹捥㌰攷㈲㌱㘰摦戶㡥㈶收㔹昷㉢捥㘹捦戶㜶㉣攴ㅣ㘷㝥搹愶㈵㌵㤹っ慤㉤㡥㙢㙡敤㐰㌳戲ㄵ戹㕣㕦㙣㤸搷戶〴㈹晦㡢㕡㕡㈷㘷ㄷ㜶晣㑦㙣ㄵ挵捤㈲て搹㌴慡㕡㔵㔷慢扡敡扡㝦㜷晢〴扥挶㍥戶㤹㤵摦㌴〸攳戴戳扤㈹户㠸挰愴㡤㈸捡ㅡㄶ戲つ慢㙡㕦挶㤲㜷㌶搳戵〹㍤愹〸散㙢㐹㉡扢敦慣戸昳㍤㡡敤㘱㙥㝣㠳敥昴晤ㄶ挵戴挹〷㑣敤㑡搲昹㡦扥㤴㔰换〹晦つ捥㠹搸ㅣ挶晤慤㈱挴㍣〹㡥㈸散㤹ㄸ〹慣㜹㠷㘵戰㈸㌶ㅣ愱晤扢ㄶ㈷㘱㕡扤㙦㜱㐶㌶㘷㌶㈳ㅢ愰㈵摢搹摦慡㌰㉤〳㐹敢ㅤ戶㙥㝣㕢㑢㑢㤶㐳㡥愹昷つ昹㙣戳㔹㔷ㅣ扢愸戳㙤㘶㔳慢㔱㐴㈱攳搲ㄶ㘵㤷㐲㤴㕤㙡捤摢ㄷ昷㘷㤶㤰㉣㌳㔶摢摣㙣㝢㔳攷扣㤶愶㝣ㅤ㉢捣攴昹㥦ㄸ慢搸昹㙢〰㔳㍦昴戱挴㥢〸㘰㑤挷㘳㜳㡦㐰敥っ搱㜱昳㘳㐴㔷慢〰晥搴扦㤹㐴㠲〳㡦扣愱ㄸ摦㈳㕡㉤㕥㄰搸㍢捦㘷㍦改㠵攵㔸㤰㠳㤳㝡㤵〶㜸ㄹ敢㘱捡〵扥㙡㕥㐳搱㙤㠶㐱㙦ㄸ〴㘷戴㘵ぢ㤳戲㜹㝣㡤愶户晤㈵㥡㍡㙣㕡ㅥ㙡摡㐳捣昹ㄸ㡦㐹㙣愴㈷㉤㙥㉡㤸敤㜵ㄴ㌴攰㑢㐲㌵捣ㄶ〹㔸摢㄰㌳㈲扤慡㙡㙢晢搴昹戵㌵㔵挷ㅡ㙡捦愴扢扦㠴㌴戵㉣晥㍦昶㑢㡦㘶摦㠳挱㕥㈸㡤ㅦ戰㍡挶扦戸㑥㝦㐲㤵敢攳㌱昸㤱〶㍦愱愸㝤ㅤ㑡敦戶㈹㑤扦㐰㤲㠶〱愳ㅡ昹晡〹ㄳ㐳敡㤰㐴㈱ㄹ㈵戵戲㈲㝤㕣㤹㈰〱㉢〹愴㑥㝦愷㈵搰㠰㔱㙥ㄶ㠲搶昱㤵ㄹ㈷摣ㅣ搵搵㌵搸搴〱㙦ㄶ㕤㔹戳〸搶搲㘰㑡㡡㠸摡〱㕤〸㌰愷戰て㜷ㄶ挴㙦攴户㍢㕥㠱ㄴ㜳摡㍦攱㥦㍣㠲㐱愳㥡〴㠲敡㑤㤴㝡挵昹搶ㄲっ㜲慢ㄹ㐰㡥敢㕥㈸ㄴ㌳〲昸昶㡦㐵晤㘶愵㍥㐲㡤㙦㔸㔵〱㝥慢㘷㐳て㤰敡慦昰攰㐱搲〸㌰昰摦戰挴㘳㡦㌳ㄶ敢㈰敤㜹㉣晥㠳ㅥ㜸ㄹ晣㤲ㄸㄷ攴挵㜴〳扤ㅡ搸㕣㝡〳㜳㌳ㅢ㝤㘸昸㠹扦㐱㕦ㅡ昴愳挱愷㌰攰㐶づ昴㐷捤㠱挷慦㥤昸挰ぢ挱〶昰扥㜰〵慤愷挴㠲户〹㠳㙥捡愰㍦㐰攸㠵昷㈳㘴〲捦攰扢㡢㍣㍣敦㈴㡡摢㐹㐰つ㘰㄰慥㘱〹愸㉤㈰敤ㄹ㔴㌵摣挸挶搸㔲㠲㔸ㄵ挵戴〴つ㡡㕡㝢㑦搸ち㌶挶搶㌴㘴捡㠲㡦挱㌶㌴搸㤶〶捣㘲㄰㔰摢愱收㠰攲㜷㘷㝣㐰敤〰ㅢ㠰㌲㕣㐱㕤愰〶㌲攸㈰〶㘵搶㠱ㄷㄴ㔳つ㝡〰挵㐴〴〱㌵㠴㐱㤸㤱㔰〲㙡㈸愴㍤㠳㘲收〲㥥昸晡ㄳ㠳㘰㐱㕥㑣㕦昰攱戰ㄳ㙣㡣㥤㘹挸搴〶ㅦ㠳㕤㘸戰㉢つ㤸敤㈰愰㜶㐳捤〱挵㉦〰昹㠰摡ㅤ㌶〰㌵搰ㄵ搴〵㙡て〶ㅤ挱愰捣㑥昰㠲㘲㑡㠲戵㍢敥〹㤳つ摥ㅤ㤹挴㈰昰挲っ捣㙣㠶ㄲ㜸㔱㐸㝢㠶挷慣〷㍣㜱昹㤳㐱㌴㍣愶㍥㘸㌶慥摤㌱づㅢ㈳㐱㐳愶㐵昸ㄸ㈴㘹㤰愲〱㌳㈵〴㕥ㅡ㌵〷ㅥ扦摣攴〳㙦㉦搸〰ㅥ戳㈵㜴㔰ㄷ扣扤ㄹ㜴ㅦ〶㘵㘶㠳ㄷ摥ㄸ挸㉣㜸㈳㘱戲挱昰挶挲㑤攰㡤㘲攰㜱愸㤵挰ㅢ〳㘹捦昰㤸㌱㠱㈷搲㈹ㄸ㐴挳㘳摡㠴㕥つㄷ扣㜱戰㌱挶搳㤰㈹ㄵ㍥〶ㄳ㘸㌰㤱〶捣戲㄰㜸㤳㔰㜳攰昱扢㕢㍥昰愶挰〶昰㤸㘵愱㠳扡攰㑤㘵搰㘹っ捡㡣〸㉦㍣愶㐱㔸昰愶挳㘴㠳攱㌱㜱㐲攰捤㘰㘰㘶㔰㤴挰㥢〵㘹捦昰㤸㘹㠱㈷扥㉣挶㈰ㅡㅥ搳㉤昴㙡戸攰敤ぢㅢ㘳㍦ㅡ㌲ㄵ挳挷㘰㝦ㅡ㌴搰㠰搹ㄹ〲㙦づ㙡づ㍣㝥㌵捤〷摥㠱戰〱扣慣㉢愸ぢ摥㐱っ晡㌳〶㘵㈶㠵ㄷㅥ搳㈷㉣㜸〷挳㘴㠳攱㌱攱㐲攰ㅤ挲挰捣扣㈸㠱㜷ㄸ愴㍤挳㘳㠶〶㥥昸ㄲㅡ㠳㘸㜸㑣搳昰㘱昳㜳搸ㄸ㡤㌴㘴ち㠷㡦挱ㄱ㌴挸搲㠰㔹ㅤ〲㉦㠷㥡〳㡦摦愹昳㠱㔷㠰つ攰㌱戳㐳〷㜵挱㌳ㄹ戴挸愰挷挱挰ぢ敦〴挸〴㥥挱㔳㄰㜹㐴㔱扡㍥㡦㈹㈶㘶〸愸㜹っ挲っ㡤ㄲ㔰昳㈱敤ㄹㄴ㌳㌹昰挴㜷摤ㄸ〴ぢ昲㘲㍡㠷敥戲㙢㤴㌵挳挶㘸愱㈱㔳㍤㝣っ㕡㘹搰㐶〳㘶㝦〸愸㠵愸㌹愰昸摤㐰ㅦ㔰敤戰〱㈸㘶㠰攸愰㉥㔰ㅤっ捡㉦摡㉢㘶㙢㜸㐱㌱㐵挳〲挵㌷〷㜹㜸㐱㌱㠱㐳㐰㉤㘶㄰㘶㜲㤴㠰㕡ち㘹捦愰㤸昱㠱㈷慥敦㌳〸ㄶ攴挵戴て摤㘵ㄷ愸愳㘰㘳ㅣ㑤㐳愶㠴昸ㄸㅣ㐳㠳㘳㘹戰ㄲ〶〲敡ㄷ愸㌹愰昸ㅤ㐷ㅦ㔰挷挱〶愰㤸㈹愲㠳扡㐰ㅤ捦愰㈷㌰㈸戳㍡扣愰㤸捡搱〳㈸㈶㝡〸愸ㄳㄹ㠴ㄹㅦ㈵愰㑥㠶戴㘷㔰捣っ挱ㄳ摦搹㘳㄰つ㡡改㈱扡换㉥㔰扦㠲㡤㜱㉡つ㤹㍡攲㘳㜰ㅡつ㔶搰㠰搹㈴〲敡㜴搴ㅣ㔰晣慥愶て愸㌳㘱〳㔰捣㈸搱㐱㐳㤴㔸㈷戰㘷㌱攸搹っ捡散て㉦㈸愶㝣㔸愰㉡㥥挰㌲㈱㐴㐰㥤挳㈰捣っ㈹〱㜵ㅥ愴㍤㠳㘲〶〹㥥昸㙡㈰㠳㘸㔰㑣㈳搱㕤愶搰㍥㠱晤㌵㙣㡣ぢ㘸挸ㄴㄳㅦ㠳ぢ㘹㜰ㄱつ㤸㜵㈲愰㉥㐶捤〱挵㉦㥣晡㠰扡ㄴ㌶〰挵捣ㄳㅤ搴㌵愲㉥㘳搰换ㄹ㤴㔹㈲㕥㔰㑣つ改㘱㐴㌱㜱㐴㐰㕤挱㈰捣㈰㈹〱㜵㈵愴㍤㠳㘲愶〹㥥昸晡㈱㠳㘸㔰㙢戱愴扢散ㅡ㔱㔷挳挶戸㠶㠶㙦晢ㅢ㕣㑢㠳㔵㌴㜸〷〶〲敡户愸㌹愰昸挵㔹ㅦ㔰搷挳〶愰㤸愱愲㕢㜵㠱扡㠱㐱㝦挷愰捣㈶昱㠲㘲ち㐹て愰㤸㘰㈲愰㔶㌳〸㌳㑤㑡㐰摤っ㘹捦愰㤸㤱㠲㈷扥摦挸㈰ㅡㄴ搳㔲㜴㤷㕤愰㙥㠵㡤㜱ㅢつ㤹戲攲㘳㜰㍢つ敥愰〱戳㔸〴搴㥤愸㌹愰昸〵㘰ㅦ㔰㜷挳〶愰㤸挹愲㠳扡㐰摤挳愰昷㌲㘸つ晡攲〵挵㔴㤳ㅥ㜶㍤㈶愲〸愸晢ㄹ㠴ㄹ㈹㈵愰ㅥ㠴戴㘷㔰捣㕣㐱晦昰ㅤ㐹〶搱愰㤸扥愲扢㑣愱扤敢晤ㅥ㌶挶挳㌴㘴㙡㡢㡦挱㈳㌴㜸㤴〶捣㜶ㄱ㔰㡦愱收㠰攲户㤸㝤㐰㍤〱ㅢ㠰㘲挶㡢づ敡〲昵㈴㠳㍥挵愰捣㑥昱㠲㘲㑡㡡〵慡攲改〱ㄳ㔶〴搴㌳っ挲捣㤵ㄲ㔰捦㐱摡㌳㈸㘶戸〸愸攷ㄹ㐴㠳ㅡっ愹敥㌲ㄶ㌵愸㍦挰挶㔸㐳㐳愶挰昸ㄸ扣㐰㠳ㄷ㘹挰慣ㄸ〱昵ㄲ㙡づ㈸㝥ㅢ摢〷搴ㅦ㘱〳㔰捣㡣搱㐱㕤愰㕥㘱搰㔷ㄹ㤴㔹㉣㕥㔰㑣㕤改〱ㄴㄳ㕢〴搴㥦ㄸ㠴ㄹ㉥㈵愰摥㠰戴㘷㔰㐹戸〹愸㍦㌳㠸〶挵㜴ㄸ摤㘵㉣㙡㔰㝦㠱㡤昱㈶つ搳晥〶㙦搱㘰㉤つ㤸㍤㈳愰摥㐶捤〱挵㙦㤵晢㠰㝡ㄷ㌶〰挵っㅡ摤慡ぢ搴㍡〶㝤㡦㐱㤹敤攲〵挵ㄴ㤷ㅥ㐰㌱〱㐶㐰㝤挰㈰捣㠴㈹〱昵ㄱ愴㍤㠳㘲挶㡣㠰晡㉢㠳㘸㔰㑣㥢搱㕤挶愲〶昵㌷搸ㄸ㝦愷㈱㔳㙡㝣っ晥㐱㠳㡦㘹挰㉣ㅢ〱昵〹㙡づ㈸㝥㍢摥〷搴㘷戰〱㈸㘶摡攸愰㕢㐹慢㥢愰㌴㍥㘷搰㝦㌲㈸戳㘲扣愰㤸ち搳挳㌱㡡㠹㌲〲敡㑢〶㌹〲戵ㄲ㔰㕦㐳摡㌳㈸㘶搶〸愸㙦ㄸ〴晤㤲ㄷ搳㙢㜴㤷㈹戰㡦㔱摦挲挶昸㡥㠶〵㝦㠳敦㘹戰㥥〶㈶っ〴搴て愸㌹愰昸ㄵ㝦ㅦ㔰㍦挲〶愰㤸㤱愳㕢㜵㡤愸㥦ㄸ戴ち㤷昹ㄵ戳㘷扣愰㤸㌲搳〳㈸㈶搴〸㈸㕣〹慥㔲㡢㔱㉢〱㠵㉦摥㙥〰愸愵㜰ㄳ㔰戵っ愲㐱㌱つ㐷㜷搹〵㉡〰ㅢ愳㌷つ㤹愲攳㘳㔰㐷〳晥㌶㤷㘲搶㡥㠰ち愲收㠰攲敦ㄴ昸㠰敡ぢㅢ㠰㘲收㡥づ敡〲搵㡦㐱晢㌳㈸戳㙣扣愰㤸㕡搳〳㈸㈶摥〸愸㄰㠳㌰〳愷〴搴愶㤰昶㍣愲㤸愹㈳愰㌶㘳㄰つ㡡改㍡扡换㉥㔰〳㘰㘳㙣㑥㐳愶昲昸ㄸ㙣㐱㠳㉤㘹挰散ㅥ〱戵ㄵ㙡づ㈸晥搸㠲て愸㙤㘰〳㔰捣昰搱㐱㕤愰戶㘵搰敤ㄸ㤴搹㌸㕥㔰㔷㐰㘶㠱㍡㤸攳㤲㡦㈸㕥敥て挵扦㠱㠹㠰摡㠱㐱㤸愹㔳〲㙡㄰愴㍤㠳㘲㐶㡦㠰ㅡ捣㈰㘸㐱㕥搷㐰慡扢㡣㐵扤敢つ㠱㡤戱㈳つ㤹昲攳㘳㌰㤴〶挳㘸挰㉣㈰〱戵ㄳ㙡づ㈸晥㈲㠴て愸㕤㘰〳㔰捣〴搲㐱㕤愰㜶㘵搰摤ㄸ㤴㔹㍢㕥㔰㜷㐲㘶㠱慡昸愱㤸㠹㍣〲㙡㜷〶戹ㅢ戵ㄲ㔰㈳㈰敤ㄹㄴ㌳㝦〴搴㥥っ愲㐱㌱晤㐷㜷ㄹ㡢ㅡ㔴ㄸ㌶㐶㠴㠶㑣つ昲㌱㠸搲㈰㐶〳㘶ぢ〹愸㌸㙡づ㈸晥戲㠵て愸㈴㙣〰敡㘱㔷搰㤰戴㉡㌳㍤㈹〶㑤㌳㈸戳㝢扣愰㤸搲搳挳慥挷㠴ㅦ〱戵ㄷ㠳㌰昳愷〴搴㍥㤰昶っ㡡ㄹ㐲〲㙡㈴㠳㘸㔰㑣ㄳ搲ㅣ㈸戴て收愳㘰㘳㡣愶㈱㔳㠸㝣っ挶搰㘰㉣つ㤸㔵㈴愰挶愱收㠰攲捦㜳昸㠰㥡〰ㅢ㠰㘲㘶㤱づ敡㝡搷㥢挸愰㤳ㄸ昴㙤ㄸ㜸㐱㌱昵愷㠷㕤㡦㠹㐱〲㙡ち㠳㌰㐳愸〴搴㌴㐸㝢〶挵㑣㈲〱㌵㥤㐱㌴㈸愶ㄳ改㉥㘳㔱㠳㥡〱ㅢ㘳㈶つ㤹㙡攴㘳㌰㡢〶戳㘹挰散㈳〱戵㉦㙡づ㈸晥㠶㠸て愸晤㘱〳㔰捣㐰搲㐱㕤扢㕥〳㠳捥㘱㔰收㉢㐸㘷て㘰捤敥㙣㉤攷㥣扤㔳愹㘵搳摣搲㐲㤱ㄳ摥つ㥤换㥡㤱㘴挰㐵㑥慤㕡㑢㥣㈴づ㡡っㄳ扥㙤敤㤸戴慡昱晥ㅣ㠲攳扢〶つ昷ㄹ攰昹愹〹㜱愳㠶昳改戵搷慦㉦晦㌹〵挷㥦ㅤ敦晡摥㌹㝤昸〸ㅣ㠴㉥づ㤸搹㤴㙦㙦敢㘸㉢㜶づ㙡㐰〲捤㈰晥㜴㐷戱慡㉡㍣戶昶户㠸攸摢㈶㔷慣愶㤵扦㍦戸㤸㕦㘵て㉥㘸㙤㕢搲㉡扤愹敤攰㉦㤸〸慦摥扤搹㑣㤰敤昰戱㈳攰㠵㌸昷㑥㘷攳㘰㤴晤㝡㠵㌸㜹㑤攳挰㈱愸てㅢ㍦㙥晣晥㡤愹㜸㉥㤱㑢ㄴ㑣㌳ㅤ挹挶㘳愹㔸㍡㥥捤昱〷㔹㘲戱㑣㌲ㅡ㑦㈶㐲㌲搷捤ㄸ㠷挲㈷挴搹㙤㘹敥㌰搶㌸捤㉤㌵敡㙡慢昱〶戲愱ㄳ捦戰慦㔲㌹㤵㔷〵㘵搶昴敥慤㠶㜹㝥㘱愳㙣挲摡昹㠹㠲㐰㠰昳搵戵㔷〲搶㠶㌹戱㠳㕤摢㠲捥㝣愳㌳ㅡ搱〵攳〸ㄴ挱㔰㉦〸搸愱㐰ㄶ㘵晦昱攳ㅡ㕤㜹㌷㠱ㅣ㘴㝤㈱㤳〹㜹晣戲㘴㐷㈰て挹㈶㤰㤴晥㔲㘴愰〰昱愶㄰攳㝢昷晡㥢昸ㅣ㝣愱ㅡ㍢扡㌱㤸捤づ㘱㌱ㄷ愶挶㍡㉣愹〰㤴㐲戰〹㈲㉥挸慢づ㔲づ㜹昵㙢慣㈵〷ㅡㄴ昸敥㈸㑣㌸㔰搴㜹㤰㜰戰㤴㙥㙣㐳户搳〲㍢㙣散㈰敡㠸㔱ㄵ㘸㐵摤摡搸昹㘲㌶㤶捡愵ㄳ㠵㜰㈲ㄷ捦㥡搱㙣㈱㥢〸挷㜳挵㜴㍥ㄹ㠹攲户㜸〲㙤㡥㘹㈲㥣捡㐴愳ㄸ〵挵㔸㈱㥥捤收㌲挹㔴扡㤸㑤ㄵ㤱㠳㤳㑣愷㔲挹㔰ㅦ㍢扣戱㄰㍥挶㤱㈸㐲㝤戵愸㥤愲づ㡡晡㘹㤱㘳愵㐲ㄴ攱愵㑥挳㉡㜰㌳㘲戹捡㔸㐲㤷愵㈸㠲愱㑤㈰挰㐲㤵挱捤㘱㤰扦㐱攴〶〱㠷㌶搵捡㕤㘸戱㉢㡢攵㔴慥挳㤲ㅡ〰愵搰㍣ㅥ㈲㠷收ㄶ㤰ち捤㕦愰戱㜲㥡挷㐰㕡㑥㜳㑢摤捥㐹〸〵㥡㕢搹愱〳㈷愳㙥搱っ挷戳挵㜴㌱㤵挹㐷ち昱㜸㌱㥣捤愶㈳攱㘸搶捣㘴昲㠵㘴㌶㕤挸㠶戶搶摤㌹〵㍥愱㙤㜴㑤㜶㥤㙤㜵㡤㍡戵〳㙡挲㘴戱㥢挹ち愸㡣搳㔱〴㐳〳㘱㠰〵㝦㈶㠳戴㜲㑦㕡㠴㔹㥣㑢搷㜵㘴㌲〴㑡㘱㜲㍥㐴づ㤳愱㤰ち㤳昹扥㑣收昹㌲ㄹ愶摢戹〸愱挰㘴㈷㍢㜴攰㘲搴㙤㈶㠹㜰㈴㕦㠸ㄴ攳挵㔴㉡㥥㡤㈴㌲搹㔸㉣㥣挱㘰㡢ㄵ㌲ㄹ㌳㔶〸挹㍣㌸㝢㜸〹㝣㐲扢攸捥〹㤳㕤㜵㡤㍡戵㍢㙡挲㈴攷㘶戲ㄲ㉡攳ちㄴ挱搰ㅥ㌰挰㠲㍦㤳ㄱ㕡㤹愴㐵㡡挵㉡扡慥挳㤲ち㐳㈹㑣慥㠳挸㘱ㄲ㠵㔴㤸ㅣ攸㘲ㄲ戸〱㈶ㄵ㡦搹㙡㡥㉦㈸㑥㙣㑢捦㙥㐴〹㔰㜱搴㘵㔷㕣㡤扡〵㉡㥢㌵㈳㘶戱㤰㠹挶ち㤱㜸㉥㥤㑦㈷㑣㌳ㅥ捦ㄵ㌲挹㑣㉡ㄹ㑢㘷〲㌷㌹愶㤹㑣㈴㕥㠰㔹㉡㥡捤挷㔳挵㐲㌶ㄹ㑢攵挳㐰㡢挱ㄶ捤挴戲㈱㑥㡦㌳扣㜱㌳㝣㡣㕢㔰㠴㤲㕡㜴㉢㐵户㔱㤴搲㈲挷㑡敤㐵ㄱ㕥㙡㥡ㅢ昱㕤㜴戹ㅢ㐵㌰戴㌷㤴㔸愸ち摣㠳搲㝢㘴扣ㄷ戲搲㈳攳㝤㤰昸ㅣㄹ敦㠷搸敦挸戸㡦ㅤ摤ㄸ挹捥㡦㘲昱㄰㑣慤㙤㌴㡡晤愲攸㘱㠸㥣㙤㌴〶㔲搹㐶愳㕣摢挸攰㌶㤲㈳攳㍥扥㥢㘳慣㙥攷㜱搸㘱㜳㡣㐳㕤㌶挷ㄳ愸㕢㥢㈳㙥㥡㠹㌴㝥昹㌳㤶㡦㈶攲㠹㔸〶㍢㌱㙡改㜴㈱㤳㑤ㄶ㌲搸ㅣ㑦㍡愶戱㠴㤹挴㝥㥦㠹㐵㈳㠹㜸㍥㥥捤攴搲搹㜰ㄸ㘳㍥㕢㐸㐴攳搹㜸㘸扣ㅤ摥㜸ち㍥挶搳㈸㐲ㄳ戴攸ㄹ㡡㥥愵㘸愲ㄶ搱㐰㑣搵ㄴ㡡昰㔲㔱昷收㔸㐳晤ぢ㈸㠲愱愹㔰㘲愱捡攰收㌰挸摦㈰㜲㠳㠰㐳搳戴㜲〲㉤㈶戲㜸㡤捡㜵㔸㔲㌳ㄸ㤶愲搷㈱㜲㘸捥㠲㔴㘸敥攴㑢㜳愸㉦捤搹扡㥤㌷ㄱち㌴昷㐵㕤㘸扥㠵扡㑤㌳㥤ぢ愷ㄲ㐵ㅣㄱ㔳㘶㍣㤶换愴㜳㠵㐲慡㤰㡣㈴㜳昱ㄸ〶㝤㍣戰搶㌱㡤㘶㡡攱㈴摥㔹愲㌹搰㌴愳ㄸ晦挹㔴㉣ㄳ㡦ㄶ愳㠹㐴㌶ㄶ㐹㠶昶戳挳ㅢ㙦挳挷㜸〷㐵㘸㝦㉤敡愲挹㘹㜸搹〵㘸㈰愶敡㐰㡡昰㔲摢戸㘹㝥㐸晤㐷㈸㠲愱㠳愰挴㠲㍦捤㥦㘹攵㜴㕡捣㘰昱㈹㕤搷㘱㐹ㅤ挲戰ㄴ㝤づ㤱㐳昳㌰㐸㠵㘶㝦㌷㑤攷㕤扢慦㉦㑤㑥愶㑢㈷扥㐲〹㥡㍦㐷㕤㘸㝥㡤扡㐵戳㔸㠸攴搳㤱㘲ち敦搲改㜸扥㤸挸愲ㅥ㉥㈶㤲昸ㅦ㉤愴㤲㤹挰㌷㡥㘹㈴ㅡ㉢㠶㡢挹㑣㈱ㄷ㉤攲攴㉤㥦㑥㈶㘲㌸㐶㘴㑣っ搹〸摥收㐳㡤㜶㜸攳㕢昸ㄸ摦愱〸ㅤ愱㐵摦㔳戴㥥愲慣ㄶ㌹㔶慡㐰ㄱ㕥慡摡㑤昳㈷扡㔴搵㤲愶〹㈵㙡晥㐷攳愲㔶敥㑦㡢〶ㄶ扤攱㘵搱㥣挷戰ㄴ昱㤷摢ㅤ㥡昳㈱ㄵ㥡㕦㝦敦昷慥晤㈵愴攵敦摡ぢ㜴㍢晤㄰ち㌴㥢㔱ㄷ㥡晤㔱户㘸愶搲ㄸ㘱㘹㌳ㄲ㐹㘳㈰㥡搱㕣ㄶ扦㜵㘷收㌲愹㐴㉣㙥收挳愹㝣愰摥㌱㌵戳搱ㄸ㡥戹㌸晢㐹㈴攳愹㐴㈱ㄳ挱愱户ㄸ捦㠷㌳㌸㙤㉡挶㡡愱ㄶ㍢扣ㄱ㠲㡦戱〹㡡㔰慢ㄶ㜵㥤〳戵㘹ㄱつ挴㔴戵㔳㠴㤷晡ㅢ㔶挳㌹〷摡㤲晡慤㔰〴㐳㥣愰慦㐸戳㔳㉢て㈶㌵晥㘰㠴㌱㤰慥敢戰愴ㄶ㌳㉣㐵㠳㈱㜲㘸㉥㠵㔴㘸扥攵愶改ㅣ㌷晦攲㑢㜳㤹㙥㘷ㄸ㐲㠱收㔱愸ぢ捤㥤㔰户㘸收昱昹㈱ㅡ挱敥㥡㌱昳昱㐸㉥㤳㠹㈶昳戱㔴㉡㤳㉡㐴挲戹㘲㉣ㅦ搸搹㌱㌵㜳昱㜰㌴㥡㡥㘵昰愶ㄷ㡦ㄷ搲ㄸ愴攰㥤㡥ㄷ挲㌸㔹挸愷㜳愱愳敤昰挶㉥昰㌱㜶㐵ㄱ㍡㐶㡢扡摥挶㌸挳㉦㝢㍡つ挴㔴ㅤ㐷ㄱ㕥敡㈵㌷捤㍤愹て愳〸㠶㡥㠷㔲㘸晡ㅤ㌷㑦搰捡㈳㐸㉤换㈲㐵搷㜵㔸㔲㈷㌲㉣㐵ㄹ㠸ㅣ㥡㈷㐳㉡㌴㥦昰愵昹㤸㉦㑤捥摤㑢㈷㐶㈲ㄴ㘸晥ち㜵愱㌹ち㜵㡢㈶昶搳㐴㉣ㄹ㑤㘴㈳昹㔸㍣ㅡ㑥㘴㡢挵㘴㌸ㄵ换㈶㜱㝡㤰挱挹㘶㘰戴㘳㥡挴敥㡤㌱ㄸ挳㈹〰づ戱㤹㔸づ敦㕦㠹㑣ㅥ敦㑤昱㘴㌸㡢捦㙤愷摡攱㡤㌱昰㌱挶愲〸㥤愶㐵㕤㌴㔷㘸㤱㘳愵捥愴〸㉦㜵慦㥢收㘴㐶㤹㠲㈲ㄸ㍡ぢ捡㡡㌴捦搶捡戹愴㌶㡦挵㙣扡慥㈳捤㜳ㄸ㤶愲晤㈰㜲㘸㥥〷愹搰㕣敤愶改ㅣ㌷㝦攷㑢㤳ㄳ晣搲㠹〳㄰ち㌴㝦㙤㠷づㅣ㠸扡㐵搳㑣愷㔳改㐴㍥ㄵ捥愷攳㜸ㄷ㉡收愲㜱㥣㘵㐵挳㜸昳㡥ㄶ㈲㤹㘴攸〲摤㥤㠳攰ㄳ扡㔰搷攴㕣昴㈲㕤愳㑥㕤㡡㥡㌰戹搶捤攴㔰愸㡣挳㔰〴㐳㥣搵㤷敥㘴㔱㝡㍦戳㕣慥㤵晣ㄲ㠸晣㘰戵㤱愷敢㍡㌲戹〲㑡㘱㘲戲㈱㑡昸扡ㄲ㔲㘱㜲戱㥢㠹戳扦㕥攸换攴㉡摤㑥ㄳ㐲㠱挹搵愸换〸㥢㡦扡扤扦ㄶ㌳挵愴㔹捣挵攳㤱㐸㍣㤶㑥㘶㈳戹㘴㍥㤵㑡㘷㘳搸㈳㘳挹㔴㘰㠱㘳ㅡ攵扢㜵摣㡣㠷捤㐸〶㔷〶昲㔹㍣搳㠵㐲ㄶ搷〸㜲〵ㅥ晤慥戱挳ㅢ捤昰㌱㕡㔰㠴慥搵愲慥ㄱ挶戴〰搹㕦㘹㈰愶敡㝡㡡昰㔲㘷扡㘹㜶㔰摦㠹㈲ㄸ扡〱捡㡡㈳散㜷㕡戹㠸㌴ㄷ戳㌸㥡慥敢挸㙤㌵挳㔲㜴㉣㐴づ捤㥢㈱ㄵ㥡㈷昸搲㍣捥㤷收㉤扡㥤攳ㄱち㌴㙦㐵㕤㘸㥥㠰扡㐵㌳㤱挷ㅢ㙢〶㙦挶㘶㈶㡥㌳昳㘲㈶㤵㐹攷㔳改㔸㍥㤱捥㐴㘲戹㐴攰㤷㡥㘹㉡㙢挶㜲㜸ぢ㌶㈳㔱搸㐶戲改㙣㉥㤵㉤愶戲㌹㥣㐲挶㔳㤱㕣㠸㘹〳挲改㐴昸ㄸ㈷愱〸摤慥㐵㕤㌴㤹㍢㔰㙡愵敥愶〸㉦戵搸㑤㜳〵愳㥣㡥㈲ㄸ扡〷捡㡡㌴敦搵㑡晥㜶㠷晣ㄴ戹㜱㉥㕤搷㤱收晤っ㑢昹昹㄰㌹㌴ㅦ㠴㔴㘸捥㜷搳㜴昶搷㜹扥㌴ㅦ搲敤㕣㠴㔰愰昹㝢㍢㜴攰㘲搴㉤㥡㜱㕣㙤㌰昳ㄸ㤴愹㐲㌶㡥昷摡㕣㈴㕦挴㤸㡣㠷㘳㤱㐴㈲㤲㠹㠴ㅥ搶摤戹〴㍥愱㐷㜴㑤昶搷㐷㜵㡤㍡昵〴㙡挲㈴攷㘶戲ㄲ㉡攳ちㄴ挱㄰㔳〱㉡敥慦㑦㘹攵㉦戹敥㈷戲㔸㐵搷㜵㘴昲っ㤴挲攴㍡㌶㐴〹㕦捦㐱㉡㑣づ昴㘵㌲挷㤷挹昳㜰㤲㑥摣㠸㔰㘰昲〷搴㘵㠴慤㐶摤㘲㔲挴愹㕦㍣㕣㈸愴昳㘶㍡㡥て㈵改㔴㈲㔹捣攴昱昹挴捣㘷愲搹㘲攰㈶挷ㄴ㈶㈹㥣愰攰つ㈰㠱㉢㜹戹ㅣ㠷愰㤹㠸愶捤㑣㌴ㄳ㡥㥢愹搰ㅡ㍢扣㜱㌳㝣㡣㕢㔰㠴㕥搰愲㜶昴挳扡㘲昳愲ㄶ搱㐰㑣搵ㅦ㈹挲㑢㑤㜳搳扣㡢晡扢㔱〴㐳捣ㄷ愸㐸昳㔵慤㍣㡤㈰㔷戰㜸㠸慥敢挸敤㑦っ㑢搱挳㄰㌹㌴摦㠰㔴㘸㡥昲愵戹㡦㉦捤㍦敢㜶ㅥ㐷㈸搰晣ぢ敡㐲昳〹搴敤愳㕦㍣〲㍣改㜸愲㠸㌳改㜴㉥㤹つ㐷㈳㔱㌳ㅢ捥㐷ぢ㤰挶愲㠱㈷ㅤ搳㐲㉥ㅥ㑤㐵㈳挵㐴㈱㥤㡡愷挳昹㕣ㄴ㙦户㤹㘲㈱ㅣ捥㘰㙢㠴㡢㈱收ㅡ挸㥥昸ㄴ㝣㡣愷㔱㠴摥搲愲㉥㥡㙢戵挸戱㔲敦㔲㠴㤷㡡扡㘹慥㘱㤴ㄷ㔰〴㐳敢愰慣㐸昳㍤慤攴て㡤挸㡦攲ㅢ慦搱㜵ㅤ㘹㝥挰戰㤴扦づㄱㄷ㔰挷㠵㝣㤴㐲㜳㈷㕦㥡㐳㝤㘹晥ㄵ㑥搲㠹㌷ㄱち㌴晦㠶扡搰㝣ぢ㜵㡢㈶㑥㥢愳挵㌴搸㤸戸㥡㠸㡢㠹㤹㕣㈴㔷捣㐷愳搱っづ㜲㠵㘸㉣戰搶㌱㡤㈷㜲愹㌴〶㈱㍦㈴攳㥤㈷㥢挵敤㡤昲㠵㌸慦㈵〲㈹摥㑢晥㙥㠷㌷摥㠶㡦昱づ㡡搰㍦戴愸㡢收挷㕡攴㔸愹捦㈸挲㑢㙤攳愶昹㈱愳㝣㠴㈲ㄸ晡ㅣ㑡㔹ㄱ㕥㍥昴㕣㔲っ晤㔳㉢搷㤱摡㠵㉣㉥㘲昱ㄹ㕣搵㤷っ换摡攷慣㘱㐱㕥㕦㐳㉡㌴晢晢搲散敢㑢昳ㅢ摤捥㔷〸〵㥡摦摡愱〳㕦愳㙥搱挴挱㉥㔵㐸㐴ㄲ改戴㤹挲㡤㐶戰㠳㐷㈲㤹㘸㍡㕤㡣㘱㘷㑥挶㡢愱敦㜴㜷扥㠱㑦攸㝢㕤㤳愳摦㝡㕤愳㑥晤㠸㥡㌰〹戸㤹慣㠷捡昸〱㐵㌰昴ㄳっ㉡㡥㌰㙡㐴戹㤲敢㝥〵㡢㕥〱ㄴ敢㐸愰ㅡㅡ㘱㔲ぢ㤱挳愴〶㔲㘱昲晤㜷㝥㥦搵扥㠵戴晣戳㕡慤㙥㠷昷敡〲㤳㠰ㅤ㍡㄰㐴摤㘲㤲㡡㠶㤳㌱㥣㜸㤸㜱散愰搹㤸㤹挶㌹㐸㈶㤹㡦攰戳慦㤹捥㠴ㄳ愱摥扡㍢㝤攰ㄳ慡搳㌵㘱㘲攸ㅡ㜵㡡挹〴挲攴㥦攸㡣昳㠹慢ㅥ㉡㈳㠴㈲ㄸ敡〷〳㍣扤㐳挴扡敡摣㕦㉢慦愵挵㉡ㄶ㕢搲㔵㤸㠴愰ㄴ㈶㕢㐳攴㌰搹ㄴ㔲㘱昲㠱㉦㤳昷㝣㤹㙣愶摢搹ㅥ愱挰㠴ㄹ〳㡣ㄸ搸〱㜵㡢㐹㈲㥦㡤攲ㅤ㈱㡥昷〳㌳㡥换㉡㘹㝣㈰㌵攳㌸攸愷㌰㠳ㄳつ㐷㐲㤲㘰挰ㅥづ㠴㑦㠸㈹〵搲㌹㘱戲愵慥㔱愷戶㐱㑤㤸扣攵㘶戲㈳㔴挶㔰ㄴ挱搰戶㌰挰搳㥦挹㜶㕡挹㥦㍢㤱㍢㐲ㄸ挳改㉡㑣㈴㔵㠰昲㍤搸㄰ㄶ攴㌵〸㉥挲攴㈵㕦㈶㉦昸㌲ㄹ慣摢㠹㈰ㄴ㤸っ㐱㕤㡥㐴㔱搴㉤㈶㌸㥡挷戲㜸㤷ぢ愷愳昹㌸㍥㘷愶㌳㌹摣㍣㉤㘹愶戲㤱㘸愲㠰戳摡㤸㘳㥡㉢攴挲挵㕣㈴㥡挷㌹㕡㍣㠲㑦〴戸慣㤲挷戹㐶㌱㥡挴攷㠴㜰㉣挴戴〳㌹慥挷攱㘳㈴㔰㠴㠶㙡㔱搷ㄵ㤲㘱㕡攴㔸愹㕤㈸挲㡥愵㥥㜰搳摣㥢㔱昶㐱ㄱっ敤ち〳㍣晤㘹㌲敦㐰㤴户搳攲づㄶ攳改㉡㌴㈵㥦㠰愲㠹㄰㌹㌴㐷挰㕥㘸摥敢愶改㝣㐶戸摢㤷收㥥扡㥤愹〸〵㥡㘱搴㠵收㌴搴敤ㄱㄶ㠹㈴ち㠹㙣㍡㕥㡣愵攲㌸ㄵ换㈵㌰搱㔱挰㥣㘰戲㤸㉢愴愲挹挰㜴挷㌴㡦愳㔵㉥㘵攲晥㐸搹㔴摣捣攲㌳㝤㍣ㅣ㑥㘶㔳攱〸戰愶㈲戱㄰㜳ㄳ㠴收っ昸ㄸ㌳㔱㠴愲㕡㜴㉢ㄶ慣㑢搳㌱㉤㜲慣ㄴ㌳㄰㠴收㙡㌷捤〶㐶㤹㠳㈲ㄸ㑡挱〰㑦晦慢㜷㘹慤攴て戱挸㡤㍣㡣㐳改㉡㌴昷㠲㔲㜶㠹挳㈱攲〲㌶㕡㤵摡〷㔲愱㜹愵㥢愶㜳㔶㝢㠵㉦㑤愶ㅥ攰㠹㑤㡡㔰愰挹㌴〳㐶っ攴㔰户㘸ㄶ㜱散㑥ㄶ㜲㌹㕣㐵㌲攳㐵㌳㤹挳㘵㝣㈰㉡攲㤳㔴㍡㠹㔳戳搰㘸摢挷挸挳㈷㌴㐶搷㘴㝦ㅤ慢㙢搴愹〹愸〹㤳㡢摤㑣收㐲㘵捣㐳ㄱっ㑤㠴〱㥥搶㔴㤹昷扤㡥㜹〸愲㈴〴攳ㄱㄶ㡦戲㔸挸搰㔳愰ㄱ㈶㐷戲〶戱扣㤸㕦㈰㑣捥昴㘵㜲扡㉦㤳改扡㥤㐵〸〵㈶捣㈸㤰ㄱ戶ㄸ㜵㡢㐹㌸ㅥ捤攱昴ぢㅦ㠳㈲挹㜸㌴㘲㘶㌰㌱㔹〸攷攲ㄱ㕣ㅢ㌲ㄳ㤹㑣㘰㠹㘳㡡昳晥㘴ㄲ昷攷㑡㘷㜱㤲㤱㌶ぢ戸散㥥㑣ㄵㄳ㈹㠰㉣ㄴ㘲攱㕣㘸愶ㅤ摥㔸ちㅦ㘳ㄹ㡡搰㉣㉤敡摡㕦㘷㙢ㄱつ挴㔴敤㑦ㄱ㌶扤㍡挱㑤㜳㌹昵挷愱〸㠶ㅡ㘰㠰愷晦晥捡㘴〵㔱昲㠷㕥攴ㄶ㉡挶㈹㜴㈵摣㄰㜳ㄷ㐴㜹㉡㐴晤㝡搵ㅥ㡣捡摥㥥ㄹ㙥晦㥦㜹ㄸ敥扤晤挶㐴摣㑥㠳㜹㜷戸㠵㤶戹捣晡㔶㜸㑤昵㕥晦㕥㉣捥愱昳㐷㈱昸慡㕤㡣戵晥て攲㜰㝣㜴捤慡㌳攲㐰扣㡣ㄵ㔸攱摡㐳戱扡㘱扦㉥㜶㜷挳㐳㌸㔶㙤摥㌲戵〳㔳散戸㜱收㥣戶戱捥㕤ㄷ㌷搱㔳敦挳昵㕤㈱㠶㜵㐹挶收㍡昰㠳㈲㥤愶㜶㥢摤敥昸攱㉥ぢ挸㤶㠰㘲㌸敦㈱戱㜹㔷捤昵慤晡㙤扢愴㔳㕢㍢㜰扦ㄳ戳愰㈳㜶攰㕢收㌵搵扤㤴敦て㕤搸昷㔷攴搷攸ㄹつ㜷㍣㤹㕡㈰㠰㙤㝤㝥㔳㘰㕣㔳愷晣㈶挷㜶搰㉢攳㄰挰〹㥣㠱戵つ㡣ㅣ㍡㘱㘸㈴㔶摢㡥つ戱挱㙤㤴㘲㘷㡢ㄸ挱昸㑤㥦戳㄰㔰昱㤰挱㘸ㄴ搵㌷愲㠲㤳㍤㝣戳扦攴昱搹㘸扢㍡挶晡㕦㘷晦て㡤愹㍦㐲㝢ㅣ慥〶㥦㌳戶昶敤攵㉢㍦扦㝥敦㘱㤷摤昴㤳晤㝦昹㑢敢㥦㜸敤昲㠳㌷ㅤ晤昹扣㜵扦扡攳摢昷㐶愹戹昰ㄸ㠶㌸挶㍢㉣摥㘵挱昱慦㕡搰㠹㌷昰摢〱㘵㜷ㄳ㘸戶ㄵ摥扢〹㠴㥡㄰〹㑦㕣㘹㐰㝦晢昵㔲㉤愸㜰慦㔱昳攱挱愱㉡愳敢〲慥攵㐲㠸㌹挲㤴搱㡡㌲㜰ㄱ㘴㠲㌲ㄱ㔵㐵ㄸㄲ〰昷㤷愰㜱〹慤㤹㤸㘰㔹户搱晡㌲㙤ㅤ㠹慢㥣㙤㙤ㄱ㕣㐹敢㜶搸攸〰慡挳慥〸捥㈵愸㙣ㅣ捥愵摡愳ㄲ捥㡢㉦攲攳昵搱搶晦敢㐶慢攵昰昰挳㜹㌸㍡敡㡢昳㌰㕢攱扤㌷㐱攸㜸㐴挲ㄳ摦摡挱㕡〱攷㐹愸〸捥㐳攰攱攰㕣挵㔵㍥〵㉡ぢ㄰㌳ㅢ〲搷㌹㠰㘲敡挰ㄲ㐰㌷㐰㔳扦〲㌶ㅢ㠷㠱昹ぢ攲㔱〹㐳搹愸㍡ㄷㅥ㝥ㄸ昶慢㠴㘱㕦㕢攱扤㐳㐱㠸㈹て㜸攲㘲㠷㠵攱㈲㔴〴挳㉣㌷㠶摢㠸攱ㄲ愸㉣っㄷ㘳㈹㜰㠷ぢ挳戴ㄲっ㜷ㄱ挳㑡搸㙣ㅣ㠶㉢戴挷〶㘳㔸〵て㍦っㄳ㉢㘱㤸㘰㉢扣昷㈹〸㕤㠷㐸㜸㔶ㄹて㔸ㄸ㙥㐴㐵㌰㡣㜳㘳㜸㠸ㄸ㙥㠶捡挲戰ㅡ㑢㠱㠷㉤っ㔳㠷㘲攷ㅡ㘵㘳戰㜶慥㐷㘹捤㔴〳换晡㈶㕡㍦㙥㔹攳愸ㄶ㔷㝢搹搶搶捥昵㈴慤㜹扥攷散㕣户搹ㄵ搹戹敥㐲㘵攳㜰摥慤㍤㉡攱㉣摢戹ㅥ㠲㠷ㅦ捥㠴㑤慤散㔸ㄵ户ㄵ摥扢ㅥ㠴ㅥ㐶㈴㍣昱扢㜵㔸㉢散㕣㡦愳㈲㌸愳昰㜰㜶慥㌵㕣攵愷愰戲〰㌱搵㈰昰愲〵㘸搶搰㜴㔲㡤㈸〱昴㌲慤㥦㜶慣㥦愴昵㉢㤶昵〴㕡敦㘶㕢㕢昰㕦愳㌵㈷扦ㅤ㥣捦摡ㄵ挱戹〶㤵㡤挳昹㠲昶愸㠴ㄳ慢㡢挷㘷昶戱敡㥥搱敡㌵㜸昸攱ㅣ㘶㔳㉢挳㌹搴㔶㜸敦㥦㄰㝡ㅤ㤱昰挴户㜷戰㔶挰挹戴〲挱㌹〴ㅥづ捥戵㕣攵户愱戲㜰㌲搷㈰昰㡥〵㐸㜰敥㘰〳戲挶摢㍡㕡扦攳㔸慦愵昵晢㤶昵㐴攲摣挶戶戶㜰㝥〸㑤晤㠷戰搹㌸㘸ㅦ㘹㡦つ㠶昶㈹㍣晣愰㙤㙥戳㈹㠳㌶挰㔶㜸敦户㄰㘲攲〱㥥昸愲づ晡づ㘸捣ㅥ㄰㘸㥢挲挳㠱昶㈹㌱㜰づ摦㠲挶㤴㠲挰攷ㄶ㠶ㄹ㐳攳㘹搵扦〴挳ㄷ戴晥捥戱晥㠶搶㕦㔹搶搸愵愳㉡㘸㕢㕢㠸扦愱㌵㑦戰㥤㌱戸摥慥挸ㄸ晣〹㤵㡤挳㐹㜳昱愸㠴昳攲㘱て慤晥昸换㤶搱㍦摦㙦改㘵㔷敥㜹搰㘸搵ㅢ收挳〸挱㜳晡㔱㙢㔳㉢挳㔹㘳㉢扣㜷㙦〸ㄹ㠸㠴づ攳㤷㥤戰㔶挰挹昴〱挱㔹つて〷攷㑦㕣攵㄰㔴ㄶ㑥收ㄴ〴㜸搷㘵敢㑣㉥慥㝥晣搶㍡晤戰〰昵㠲㐶㙤攲㔸搷搳扡搶戲㥥挸攳改昷戶戵㌵〶㝢㐳㔳扦㈵㙣昰摣㠸㜳㌶㘶ぢ㠸㐷㐵㘸摥㤳㡣㠱㌰ㅦ收〳敤㉢㜴挷昷㈴攳㑢㕢攱扤攳㐳㘸㌰㈲〹戴㝥攸㍢愰㌱㑢㐰愰晤ㄳㅥづ戴㝡㘲搸〵㉡ぢㅡ㔳〷〲㥢㔸ㄸ攴㡤攲ㄳㅢ㠳〵㙤㌳㕡敦敡㔸敦㑣敢捤㉤敢㈹㠴昶㌷摢摡㠲戶㈵㌴昵㝢挲〶捦㡤㠰ㄶ搶ㅥㅢっ㉤〵㡦㘱㍥搰摥户搹㤴㡤戴昷㙣㠵昷㉥ㄱ㈱收ㄱ〸戴敤搱㜷㐰㘳㌲㠰㐰㝢ㄷㅥづ戴㠱挴㌰〶㉡ぢㅡ㌳〴〲㠳㉤っ搳㠹攱慤ㄲっ㍢搲㝡慣㘳㍤㥡搶挳㉣㙢㐱晣㠶㙤㙤㈱摥ㄹ㥡晡挹戰挱㜳㈳愰㑤搱ㅥㅢっ㙤㌶㍣㠶昹㐰㝢挵㘶㔳〶敤㡦戶挲㝢㘷㠹搰㝥㠸㈴搰昶㐰摦〱㡤㜳晥〲敤㈵㜸㌸搰昶㈴㠶㠳愰戲愰㌱ㄱ㈰㄰㜱㌰挴搴ㅦ㑡㌰挴㠸攱㔰搸攰戹ㄱㄸ㌸摤㉦ㅥ㤵㌰㤴㥤捥㜲慡㝦㤸て㠶愷㉢㘱㜸捡㔶㜸敦㉦ㄱ㘲㠶㠰㘰挸㔸ㄸ㥡㔰ㄷっ㑦戸㌱散㑤っ㥣㤲户㌰㜰敥㍦㌰搲挱㄰㔷㡦㤴㘰ㄸ㑤㙢㑥捤㕢搶㥣晥て㡣戵慣㘷㜰愴㍤㘸㕢㕢㍢摣㜸㘸敡㌹㔱㡦攷㐶㐰攳慣扥㜸㔴㠲㔶㜶戶㜶㌴捣㠷昹㐰扢挷㘶㔳㌶㜶敥戶ㄵ摥㝢㔲㠴㤸〸㈰搰愶愲敦ㄸ㍢挷愳㉥搰敥㠴㠷㌳㜶愶ㄳ〳㘷摥㉤っ㥣攲て捣戴㌰㑣㈳㠶㕢㑢㌰捣愶㌵愷攸㉤㙢捥昲〷昶戳慣㘵㠷㕢㙤㕢㕢㍢㕣〳㌴昵㥣㡦挷㜳㈳愰㜱昲㕥㍣㌶ㄸㅡ㈷敥㠷昹㐰扢捥㘶㔳〶敤户戶挲㝢ㅦ㡢㄰攷晢〵摡挱攸㍢愰㜱搲㕥愰㕤ぢて〷摡愱挴挰昹㜶ぢ〳㘷昲〳㠷㍢ㄸ㘲敡捡ㄲっ㡤挴戰ㄲ㌶㜸㙥〴㠶㉢戴㐷㈵っ㘵㍢摣㉡㜸っ昳挱㜰㔹㈵っ㤷摡㡡敢㍤昷㐰て㕤㠷㐸㠲挱戴㌰㜰㥥㕥㌰㕣散挶㌰㤷ㄸ㙥㠶捡挲挰挹晢㐰㤳㠳㈱慥㝥㕤㠲㘱〱慤㌹户㙥㔹摦㐴敢ㄶ换㝡㌲㐷摡㌹戶戵戵挳戵㐱㔳㝦ㄷ㙣昰摣〸㘸㥣㤶ㄷ㡦㑡搰捡㜶戸㠷㘰㍥捣〷摡ㄹ㌶㥢戲戱㜳扡慤昰摥〱㈳昴㌰㈲〹戴㐵攸㍢挶づ愷攳〵摡㘹昰㜰挶捥ㄲ㘲攰愴戸㠵㠱㜳昴㠱㘵ㄶ㠶㐹挴㜰㜲〹㠶愳㘹晤戴㘳晤㈴慤㡦戵慣㘵㠷㍢挱戶戶㜶戸攵搰搴慦㠱つ㥥ㅢ〱敤〵敤戱挱搰㕥㠳挷㌰ㅦ㘸挷摡㙣捡愰ㅤ㘳㉢扣㜷捤〸㜱挲㕥愰㥤㠴扥〳ㅡ㘷摤〵摡㔱昰㜰愰㥤㐲っ㙦㐳㘵㐱攳㔴㝣攰㔴ぢ挳㜸㐲㕢㙣㘳戰挶捥ち㕡扦攳㔸慦愵昵ㄹ㤶戵㐰㙢户慤㉤㘸㘷㐱㔳晦㈱㙣昰摣〸㘸㥣㘴ㄷ㡦つ㠶昶ㄹ捣㠷昹㐰㙢戱搹㤴㐱㙢戶ㄵ摥㍢㙤㠴㌸㉦㉦搰捥㐷摦〱㡤㤳敢〲㙤㍥㍣ㅣ㘸ㄷ㄰挳㌷㔰㔹搰㌸攳ㅥ戸挸挱㄰㔳挵ㄲっ㤷㄰〳愷捡昱摣〸っ㥣㔷ㄷ㡦㑡ㄸ捡㡥㔲扤昰㘱㘲㤸て㠶㙣㈵っ㐷搸ち敦晤㌶㐲戵㠸㈴ㄸ㝥㘳㘱攰㝣扡㘰昸戹ㅢ挳㔵挴搰〷㉡ぢ〳㈷搹〳搷戸㌰ㅣ㔲㠲㘱ㄵ㌱㜰㜶㝣攳㌰㜰㉡㝤攳㌰㙣〹て㍦っ〷㔴挲㌰挷㔶㜸敦扡ㄱ攲散扢㘰戸搱挲戰㍤敡㠲㘱㝦㌷㠶㥢㠸㘱㈰㔴ㄶ〶捥慢〷㙥㜱㘱㤸㔵㠲攱㌶㘲搸ㄱ㌶ㅢ㠷㠱戳攷ㅢ㠷㘱㌸㍣晣㌰㑣慤㠴㘱㡡慤昰摥㝢㈳戴〷㈲〹㠶㝢㉣っㄱ搴〵挳㈴㌷㠶晢㠸㠱㜳搷ㄶ〶㑥愵〷ㅥ戰㌰㑣收㤵㠱㜱㌶〶敢㐸昲㄰慤ㄳ㡥㜵㡣搶て㕢搶㌸㤲攰搲愰㙤㙤ㅤ㐹ㅥ㠵愶㥥昳摥ㅢ〷㡤㤳攴摤㐲㉢晢晣㍦ㅥㅥ㝥搰㌲㌶㥢戲㈳㐹摡㔶㜸敦搷ㄱ㥡㠸㐸〲敤㘹昴ㅤ㐷ㄲ㑥㡥ぢ戴㈴㍣㥣㈳挹戳挴挰㈹㙡ぢㅡ㘷捣〳捦㕢ㄸ㘶昲昰ㅢ戵㌱㔸搰搶搰㝡愶㘳㍤㥤搶㉦㕡搶㜲昸ㅤ㘱㕢㕢搰㕥㠶愶扥〱㌶ㅢ〷㡤㜳攱摤㐳昳㝥晥攷㍣戸ㅦ戴㕤㙤㌶㘵搰㜶戱ㄵ摥㝢㝣㠴づ㐷㈴㠱昶㍡晡づ㘸㥣〳ㄷ㘸㍢挱挳㠱昶㘷㘲挸㐳㘵㐱攳挴㜸攰㑤〷㐳㑣つ㈹挱戰㤶ㄸ收挲㘶攳㌰㜰晡扢㕢っ㘵㠷㕦捥㝡晢㘱搸扥ㄲ㠶敤㙣㠵昷㑥ㅦ愱㈳ㄱ㐹㌰扣㙦㘱㔸㠴扡㘰搸挶㡤攱㐳㘲攰ㄴ戵㠵㠱㜳攱㠱扦㍡ㄸ愲㙡㡢ㄲっ㝦愷㌵愷慡㉤敢㈵戴晥搸戲㥥捡摤㜳㔳摢摡ㅡ㘹㥦㐲㔳扦ㅣ㌶ㅢ〷敤㌸敤㔱改㍤慢㙣㠷㍢〵ㅥ㝥搰晡搹㙣捡挶㑥㕦㕢㔱㜶㜷㄰㑥㡣昷㜴㜷㄰㝥㌳摥散㤰㍢㔸搴攳㡤戲戶挸慦㔳昷㈹㕡㘲捥㘵攳摢晣㑤捤捤昲㐵昸扥昸㌱晦昶〵㘶晢っ摣戳〲㍦攱摦搰㘴摦㐲㝤㉡敥㘵挱摦㐶搷㍦ㄷ㙦㐸㡤捥㠱攲散㜶晣㝥㝣敦攲搴づ摣㙢愴㔰搷戲㙦戶戳搳㙣㙦晤㕦昸愵㝦晣㌴〱㝦捡つて敢㌷晥㝤㝦ㄵ㠰㕦昷昷㥤㌷ㄶ㘲㈳扡㜸捣挰㕤㈸㌸㐱㕦捤㝢〰晣㝢户ㅤ〹㝣㠵㈱愶㝦㙥戶攰扡慢㐵㡤ち㘲ㄳ㕢挹㝤挷㔵晤挴㉥㌳摢挳昸㠶㠳昵㕢ㄴ扣つ扤㈴㤳愰〸ㅡ摦㐱㈲扦づ㈱㐵㔵敤ちっ〳敦捡昱㜷ㅡ昸㙢㕡㔵戵㑢㥡ち㥤昳〲昳捣愶戹昳㍡昱㝢っ㝤戸挶晡㔱挳ㄹ敦敥㘶摢㜹㔸敤摤搲㤸㙤㙦捦㉥慢㙢㘹㙣㌶㕢攷㜶捥慢㙢㕣㡣攴〲摣㡤〳晤愸慢慢㌳搶攳扦〵ㅡ晢摢昹㠸挸㜱ㄹ昸〱㔲晦㤵敤攵扢戲㍦㜲慤戸戲㕤㉢㕡㔵㔷戲愲敡〲挴攵捡敡㠷攲攴㌴㔷挱愸㠶㈵扢挰㤷㕡愹愵扤㙣㈹敤搵㌵㤰戲㘳〶户㐲㡤㕡晦㡤ㅦ昱〰㕢㉣敤㐴㥤愷ㄳ慢㄰愳愴ㄳ㌷攸收㠲敥收㙥㈹㙤敥㑢摦收晡㤵㌷㔷敦㘹敥㌶㙦㜳㜷改收㌶㜱㌷昷㠰摤㕣㘰㔳㐸晤戱㝦散摢㠵〱戰て㙣㡥愲㜴㡣㙤〱㠹㙢㡣愹㠷扣摤㜸㔴㜷㘳㉢㔸㍡攸㥦搴搲慤㙤愹愰攷ㄴ㥦㡣㠹㙤㈰昵敦摣晢扥㥤摢㡥扤㜸㔷㘲㔸㐵搰搸㠱㈲晥㌴㡡㌵昸搵ㅡ㙦挷㕥搶㕤ㄸ攴敥挲㙢㕡㍡搸㤶捡㐸㜹㔳㜷㙣〸愴晥ㅤ㝢搳户㘳㐳搹ぢ㔲敢ㅡ慣㍢㔱攴敡搸㕡㙦挷搶改㉥散〲㑢㌶捦㠷晡㔰㑢㜷戵愵搲㌱㑥㐸〹戱摤㈰昵敦搸㉢扥ㅤ摢㥤扤㈸ㅤ挰㈳㈸㜲㜵散㔳㙦挷扥搰㕤〸扢扢昰㡤㤶㐶㙣愹㜴昷㕦㜶挷っ敥摥㌵敡㜹摦㑥挴换㍢㤱昴㜴攲㈷㙦㈷㝡㈱㥥散捡㘹㜷㜳扤戵㌴㘳㑢㠵㑥㍦㐸㘵㔷收㘰慦㔱㡦晢㜶㘲ㅦ戶㔸扡㠹㐶㔱攴㈲㔱㡦㌸㈵扢昲㘶扡戹㌱㜶㜳戲捥㥣㈰㤱慥㡤戵愵搲㠹敤㑢㍢昱㠰㙦㈷㈶㤴㜷㘲㤲愷ㄳ〳扤㥤搸㔱㌷㌷挵摤摣捥㕡㍡搵㤶㑡搷昶搰㥤戰づ㙡㜷昸㜶㘲〶㕢㉣ㅤㄳ戳㍣㥤搸搳摢㠹㤸㙥㙥㕦㜷㜳ㄹ摤㥣〵㝥戵㙦㜳つ㡣㕤ち晥〰㑦㜳㝢㝢㥢ㅢ慤㥢㍢挸摤摣㜸㉤晤㤹㉤ㄵ昰㔳㑢㍢㜱慤㙦㈷づ㉤敦挴攱㥥㑥㑣昷㜶㘲戶㙥慥搱摤㕣㠳㤶ㅥ㘱㑢〵晣挱扡ㄳㄶ昸换㝤㍢㤱㘷㡢愵攰㑤㑦㈷づ昵㜶愲㔱㌷㌷搷摤ㅣ㉦㥤捡㠸户㜶扢ぢ㝣㥢㥢㕦摥㕣戳愷戹戹摥收ㄶ攸收㕡摤捤戵㘹㘹㥢㉤ㄵ昰㡢㑡㍢㜱㤶㙦㈷摡换㍢搱改改〴慦㕡㤶散㜶㐷敢收ㄶ扢㥢㕢慥愵㑢㙣愹㠰攷愵㍤ㄷ㠹㔳㝣㍢㜱㔴㜹㈷㡥昱㜴攲ㄴ㙦㈷㔶攸收㝥攱敥挴㔹㕡扡摣摤㠹昳㜵㈷慣慤扦摣户ㄳ㈷㤴㜷攲㐴㑦㈷㜸㔵慤㠴挴㈵扡戹㤳摤捤昱㤲㤴慣戳搵摣㔲摦收㑥㉤㙦㙥㠵愷戹慢扣捤慤搲捤㥤攱㙥敥挶搲收㡥昴㙤敥散昲收捥昱㌴㜷㤳户戹摢㜴㜳攷戹㥢扢㐷㌷挷昷扡ㅡ㌵摦户戹ぢ捡㥢扢挸搳摣㝤摥收ㅥ搲捤㕤㘲㌷㈷愳昸㔱㉤扤搴㤶捡戰攲㈵ぢ搷㕢㑡捥户ㄳ㉢搹㘲改㤱敤㌷㥥㑥㍣敢敤挴ㅡ摤摣㔵敥㑥扣慣愵㔷扢㍢昱扡敥㠴戵㥤て昱敤挴㉡戶㔸㝡㔰戹捥搳㠹㍦㝢㍢戱㔶㌷㜷㠳扢㌹㝥搴㤶㜵戶挰㌷昸㌶户扡扣戹㥢㍤捤㝤攸㙤敥敦扡戹㕢摤捤㝤慡愵户搹㔲㙥㡥㕡㝥挶搹攰て㘰㑣摣摤っㅦ㔵㥢捤㍣敦〶㌸づ昷㤴ㅢ摥㡣て㔲ㅢ㜰ぢ扦摢搱愸晡づ㡤㌱㠶㜱〷㙢㔸攰慢㝥扤㉤㠵っㄲ㝥づ㘱愷㡣㍢挵挶㌶㌴敥㜲㝢昰攳〶㕤敢昸昹愸㥥ㅦ㌳愴㈶晥晣〸㈱晥㜷㔳捣㑦て搴ㄹ昷搸ぢ搲㘲搰慥攰ㅦ搴晣ㄴ㈰ㅥ昷㔲捣て〰攲㜱㥦扤㈰ㅥ㍣搹攷〲晥㘱㘱〰晥㠹挷晤ㄴ昳㕣㕤㍣ㅥ戰ㄷ挴㠳攷攵攲㈱㝤攴昹㜸㤷晦㜶愸㠹晦㠳ㄴ昳㤴㕡晣ㅦ戲ㄷ挴㥦愷捦㡥㐷㍤㑦㥢愵挶㘸㡡愷扦攲晦㝢㡡㜹收㉢晥て摢ぢ攲捦戳摣㉥㝦㥥摤㜶昹昳㉣㔵晣ㅦ愱㤸㈷愸攲晦愸扤㈰晥㍣ㄹ㜵㍣敡㜹ㄲ㉡㌵㔹晦㌸㙡攲晦ㄸ挵㍣户ㄴ晦挷敤〵昱攷㜹愴攳㔱捦昳㐷愹㐹晦昷㐱㑤晣㥦愰㤸愷㠵攲晦愴扤㈰晥㘳散ち晥㘱ㅢ昳搴慦换㝦〲㙡攲晦ㄴ挵㤳㙣㥤昱戴扤㈰晥㍣㝢㜳㍣敡愷敡㥡昴㥦㘷㘴攲晦っ挵㍣ㄹ愳愵昱慣扤㈰晥㍣昱ㄲ㝦昱攰㐹㤵㜸㍣㐷㌱捦愷挴攳㜹㝢㐱㍣㜸敥攴㜸搴昳㥣㐹㙡戲挶㍣ㅦㄲ晦㍦㔰捣㔳㈱昱㕦㘳㉦㠸㍦㑦㝢ㅣ㡦晡㈳㜴㑤摡攷愹㡣昸扦㐰㌱捦㘲挴晦㐵㝢㐱晣㜹挶㈲晥攲㌱ㅦ㌵昱㜸㠹㘲㥥㠸㠸挷换昶㠲㜸戴摡ㄵ晣〳㘳㥥㙣㠸扦昴㤸㈷ㄲ攲晦㐷㡡㍢㙤㥤昱㡡扤㈰晥㍣㕦㜰㍣敡㜹㥥㈰㌵㘹㥦攷〰攲晦㉡挵挷搸㍡攳㌵㝢㐱晣昹㔶摦攵捦户昸㉥㝦扥㝤㡢晦㥦㈸㍥搱搶ㄹ慦摢ぢ攲㝦戲㕤挱㍦搸㥣㡡㝦攲昱〶挵㝣昳愵㤱昱㘷㝢㐱㍣昸㐶摢搵挶搹愸㠹挷㕦㈸收晢愷㜸扣㘹㉦㠸挷㜹㜶〵晦愰扥〰晦挴攳㉤㡡㉦戲㜵挶㕡㝢㐱㍣昸㜶㈷㙤㤰㘳晤愵扡㈶晥㉢㔱ㄳ晦户㈹收扢㤷戴昸㡥扤㈰晥㝣愷敡昲扦㕡搷挴㥦敦㍥攲晦㉥挵搷搹㍡㘳㥤扤㈰晥㝣㤳ㄱ㝦昱㔸㡤㥡㜸扣㐷昱捤戶捥㜸摦㕥㄰て扥㑦㌸ㅥ昵㝣㝦㤰㥡㡣㠳摢戵挷〷㔸搰㡦㄰て攰㜲扤昸㐳㉣攰戲昹㥤扥㔶㜷㘹慢扦㕡㔶㜷晢㕡摤愳慤晥㙥㔹挹㘱ㄸ㉤ㄹ㈵㉤昲㜰㉣㉤㝥㙣㔹摤㡦㝦散愵昱〹ㄶ昴㈳挴㐳戰㔸㝤㙡㔹㍤攸㙢昵㤰戶晡摣戲㤲挳㘸㔹㉣ㅥ㑥㈵搶ㄷ㤶㤵ㅣ㉣㘹㔵搲㉦ㅥ㌴挵敡㉢换敡㌱晣㤳㝥㤵㔸昱搰㈸㔶摦㔸㔶㑦㘸慢㤲摥昳〰㈸㔶摦㔹㔶㜲㜸㉢敢搷搳摡㙡扤㘵㈵〷戱戲㝥昱㘰㈶戱晥㘵㔹挹㠱慢㉣ㄶて㘰㘲昵㤳㘵昵〷晣㉢愷捡挳㤴㔸㈹摣改ㄳ㕢㕢づ㐲㘵㉤昲㘰㈴㔶扤㉣㉢㌹昰㤴㔹昱〰㈴㔶戵㤶㤵ㅣ㕥捡慣㜸㤸ㄱ慢摥㤶㤵ㅣ㐴捡慣㜸㌰ㄱ㉢挳戲㤲㐳㐵㤹ㄵてㄹ㘲搵挷戲㤲挳㐳㤹ㄵてㄳ㘲搵捦戲㤲㐳㐲㤹ㄵてつ㘲㔵㙦㔹挹㘱愰捣㡡㠷〳戱摡挴戲㤲㥤㥤㔶㈵㕢㥢㍢扤㔸㙤㘶㔹挹㉥㕤ㄶ㡢扢戶㔸㙤㙥㔹挹㙥㕣㘶挵摤㔹慣戶ㄴ慢㤰ㅥ㝣㡡晢愷㑣攴㝣昴戵㌵㥦㌵づ扥㜵戸户㈶㜷㐹㔱㝣攸㔱㜰㉦ㄴ挵〷ㅥ〵㜷㍣㔱扣㕦慡〸改戵㔲摣改挴攲扤㔲ぢ挵晤㑣ㄴ敢㍣ち敥㕡愲㜸搷愳攰摥㈴㡡㜷㍣ち敥㐰愲㜸摢愳攰㍥㈳㡡戵ㅥ〵㜷ㄳ㔱扣攵㔱㜰捦㄰挵㥢ㅥ〵㜷〶㔱晣挵愳攰昸ㄷ挵㥦㍤ちづ㜹㔱扣攱㔱㜰㤴㡢攲㜵㡦㠲〳㕢ㄴ㝦昲㈸㌸㤶㐵昱㥡㐷挱攱㉢㡡㔷㍤ち㡥㔸㔱扣攲㔱㜰㤰㡡攲㡦ㅥ〵挷愵㈸㕥昶㈸㌸ㄴ㐵昱㤲㐷挱搱㈷㡡ㄷ㍤ちづ㌸㔱扣㔰慡攸昳晦〰㌲㍥㕡㙤</t>
  </si>
  <si>
    <t>㜸〱敤㝤㜷㥣ㄵ搵昹晥㥥㉤㤷㥤㑢搹㡢㔸㐱ㄱ㄰㘲㐱昱昶㈲愲挰搲㡢㔴㉢ㅡ戸㘵㉥慣㙣㠱摤愵愹㠹ㅡ㑤㉣搸㔰ㄳ㐵㘳挱ㅡ㌵㠹晡搵挴慥挱ㄲ㙢愲㔸㘲搴㈴㙡搴㔸㔰㘳㐹㔳㘲晣㍤捦㍢㜳㘶攷捥㥤扢ぢ㥡敦攷攷ㅦ摦换摥㤷㌹敦晢扣敦㌹昳捣㤹㌳㘷㘶摥㍢㔳愵慡慡慡扥挴㠷晦昳㔳换㠵㕤攷慤改攸㌴㕢㐶㌵戶㌵㌷㥢昹捥愶戶搶㡥㔱攳摡摢戳㙢㘶㌴㜵㜴搶〰㄰㔸搸〴㝢㐷摤挲㡥愶攳捣晡㠵㉢捤昶づ㠰敡慡慡敡敢㡤㙡搸㜷戱扦㈱㕤㌰攸㘵搴㔲〰㔵㘵〴㈸㝡㔱搴㔳ㄸㄴ㐱㡡摥ㄴ㝤㈸晡㔲昴愳㘸愰〸㔱昴愷搸㡥㘲〰挵昶ㄴ㍢㔰散㐸戱ㄳ挵捥ㄴ慣摦ㄸ㐸㌱〸愲捦慥㄰昳ㅢ挷捦捡ㅤ㡢戵㤹搷搹搶㙥敥㍢攴㌰慢捤㘳㈲㤱㔱㤱㔱昱㐴㈴㍡㉡扣敦㤰挶ㄵ捤㥤㉢摡捤㌱慤收㡡捥昶㙣昳扥㐳㘶慦挸㌵㌷攵愷㥢㙢收户㉤㌵㕢挷㤸戹㜰㉣㤷㡤愷㈳昱㐴愲㤸挹愴晢散㠶挸㠷㌴㡥㥦摤㙥ㄶ㍢晥㕢㌱〷㌳收慣挶昱愳づ㌱㍢晦㕢㌱㜷㐷㑣㠴㥣搰搶㤲㙤㙡晤㉦〵慤攳㌶㑤㑣㌰昳㑤摣昸愶搹摥搴扡㜸ㄴ㥡㕤㐲㌴㑡愹㔱攳㍡㍡㔶戴㉣㘳㍦㙡㌴㥢㥢攷㥡㐵搹攸㉤ㄳ㍡㍡㘷㘷摢㕢㍡晡戴㤰㍦戳摤㙣捤㥢ㅤ晤㕡㈶慥捥㥢捤㌶戰愳扥攵戰㙣晢㈱搹ㄶ戳㤶ぢつ㉤搶㌶㥣㕡㌰㕢㍢㥢㍡搷昴㙤㌹戴挳㥣㥢㙤㕤㙣ㄲ㔲搷㌲㜹㐵㔳㐱搵搶攲慦慡㘶㑦扦㤶挹㠶㐲㝢㕡ㅡ㤷㘴摢㍢愵挴㑤ㄸ昱挳扡扡㡢慣㐵㐹扢搸愵㠶㜸扣戸捤收㌵戵㑣㌷摢㕢捤㘶㔶挲㉤㌹搲〳ㄲ㠲慣敤攰㌰愵㔷㠷㕢㐹昵戶㜷㍥慥ぢ㙢〹っ㠱ㄸ㝣㐸㕢㝢ぢ㍡攴㑣㌳摢㍡㈶㌵㜱扦㜰㘲摦㜹㥤㠵〹收捡㌱ㄱㄶ㡣愱挰ㄸ挳㠸摥〳愲㘶㝡㈲㙣っ愷㙡〴㠴慡㝤ㄹ㍢戸㍢㉣㜷戲敡㠵搹敡㠵戹敡㠵昹敡㠵㠵敡㠵㘶昵挲㘲昵挲挵搵ぢ㤷㔴㉦㙣慡㕥㜸㙣昵挲愵挰攸㑦㝤慦㕥搵昶㘷搰扡昵愳晥㜱㑤摤捣昵改㐷て慦㕦昴挵ㄹ㡡晢戴っ〹㝢㘲㘱㔷㜷㌳挳愳愲㑥㉢挳愳搰挸扤㠰㌰昶㠶〸散㐳愷改改㡣㌱㤲慡㝤㈱㤴㝡づ㡤㘴㐳捦扡晢扢敦㍥㌴敥愴ㄹ㌷㍤扣愶搷㈷㈷㥣晣愱攲㠰㈱㌵㡣挲㐲昷㌵散捦㜰㘱㠸㐰㠴㑥搳㔰㐳㤴慡ㄸ㠴㔲㑦搹㌵晣晢搵㜱㡦扦昹换㌵㔳㙦㘸㍢㜷攳昹〷搵ㅤ慡㌸ㅡ㐹つ〹㉣㜴㕦㐳㤲攱㔲㄰㠱㌴㥤愶愲㠶っ㔵〷㐰㈸昵㠸㕤㐳攱搵摤捥㑡ㅥ㝤挴搴慢㍦㠹㡥㙢晣昹晡㝥㜵ㅣ敡㘲㝥㍤挱摢挹㈶㘱㜰捡㘷㍢㍡敤晥㑦扦晦敥敥搱昳摥㌱愹㍤晦扦扦㜷愰㤲晦捡摥㘱ㅣ㐸昶挷㐰〴づ攲搲㈱戳て摢扦〳晢戶㘹ㅣ捣攲㔸〸愵ㅥ戰㌷㑢敦㘷㙦ㅤ㍥㉡㜷捤㤴昵㙢收㍣㜵捣捣摦㌴㈹㡥㐳戲攱挷㘳愱晢つ摦〸㠴㌱〱㈲㌰㤱㑥㌳㌲㌱㘳ㄲ㔵㤳㈱㤴扡搳慥攱愳晢敦ㄹ㌰昷戳戱㡤㙢㑦扥㘷昵㤲愷㠳㝤ㄵ㡦㙣㔲挳㔴㉣㜴㕦挳㌴㠶㥢づㄱ㤸㐱愷㈹愸㘱㈶㔵㠷㐰㈸㜵慢㕤挳㔱敢昷㜸㘳晡㌳敦㑤扣㙥昰挱扦晦攰昷㤳ㄶ㉢ㅥ㌶愵㠶搹㔸搸攵搰搶愶㈲㠶㡡㝤㘷㌶戵㡥挱㑥ㄷ摤㜷㘶㜶㌵ㄷㄲ挶ㅣ挶㥡ぢㄱ㤸〷戱捦㤱㘶戶扤㜹捤㤰挹敤㙤慢㍡㤷っ㘹㙡ㅤ㌲㘲挸㙣戳搵挴㘱㡦攳昴㄰〴ㄹ㌲㝤晥挴晤ㅡ㈳ㄹ㘳㍥㍤て㠵㔰敡㐶扢ㄵ昳〷っ晦㡢扡㙤摤搴㍢㈷晦捦㐹捤敦戴㑤㔳扤㘱㤶㔶ㅣ㡥㠵㠳㑡㠷㠱㜰㌸㤶㑣㈴搳戱㜰㌸㥥攲㤱㌶㤵㡣敡搱ぢ㉤ぢ㐷攲㤱㐴㈴㤹㐸㐵攲攱㑣㉡㤶㠸㐵㡤㈳㔸攱㤱㄰㠱愳ㄸ㜶㐲㍣㙤㉣愰敡㘸〸愵慥戶摢昰挷㜵戱搱ぢ㘲㌳愷晤攴㠹㈹㠳㕦ㅤ㜳摦㜴挵㘹㠳戴攱摢㔸攸㥥敢㠵っ户〸㈲㤰㠵愸㤹っ慥㜳㔴攵㈱㤴晡戱㕤㐳扦捤户昴扥昹㠷㈷捥扣昵摦㝤摦敦户㝣挸〶挵㌹㠹搴㘰㘲攱敢慥㘵㤱ㄵ㉥㠶〸㉣㘱搸㤹㔸换㈶慡㡥㠵㔰敡㠷㜶ㅢ㉥㌸昲攸㌷㕦摤㝦昴挴㜳摥散㍦昷慦㥦㙦㥡愳㌸㈵㤲㌶㌴㘳攱敢戶愱㠵ㄵ戶㐲〴摡ㄸ戶ㄱ㙤㔸㐶搵㜲〸愵捥戱摢㜰挸㤹昷㥣㜵敦挱ㅦ㑥晢挱㌹㙦㕤㌴晦挵摡ㄶ挵ㄹ㤹戴愱〳ぢ㕦户つ㥤慣㜰〵㐴㘰㈵挳㑥㐷ㅢ㔶㔱戵ㅡ㐲愹搳散㌶晣昰戰㑦て戸收攸扦ㅦ㜲敥戳敦晣攵慡㘵㌷摣愹㌸㈱㤴㌶ㅣ㠷㠵敥户昶昱っ㜷〲㐴攰㍢㜴㥡㠰㐱晢扢㔴㥤〸愱搴㐹㜶つㅦ㉥摦敤て昳㍥晤摢㤴㥦㌵㝦㔰㜷挲㕥戵〳ㄵ㘷㥢㔲挳挹㔸攸扥㠶敦㌱摣㈹㄰㠱㔳改㌴ㅤ晤改晢㔴晤〰㐲愹㌵㜶つ晤攷扦㜳攰㠲㙢㍦㥥昵扤㉦㙦㍣晡挸㘵㡦㉤㔰㥣捡㑡つ愷㘳愱晢ㅡ捥㘰戸㌳㈱〲㙢改㌴ㄱ㌵㥣㐵搵搹㄰㑡戵摢㌵搴晥㘷晣㌳捤㉢摥㥣㜵攱挹㙦慥㝤攵攸挹敢ㄴ攷挹㔲挳戹㔸昸扡㕢敡㍣㔶戸づ㈲㜰㍥挳㑥挳㤶扡㠰慡ぢ㈱㤴㕡㙡户攱戱㜳㜳㡦㌵㥤昹攰昸㕢㕥㍣攸挶㡢㈷㥦㜱慤攲㌴㕤摡昰㈳㉣㝣摤㌶㕣挴ち㉦㠶〸慣㘷搸㠹㘸挳㈵㔴㕤ち愱㔴挱㙥挳㤶㤱ㄳ扦㍣攷挲㑢挷慦㕢昷摡㙦搶㡦昸慤愱㜸㤶㈰㙤戸っぢ摤㌳㝤㌹挳㕤〱ㄱ戸ㄲ愲㘶〶㝡换〶慡慥㠲㔰敡ㄸ扢㠶扢㕦㕦昹攱愵敢㐷㡦摢㌰㘹敦㥦扣戳攵搷㔳ㄴ㑦㐱愴㠶㙢戰搰㝤つ搷㌲摣㜵㄰㠱敢改㌴ㄹ㌵晣㠴慡ㅢ㈰㤴㍡捣慥攱慡㕦晦晥换昰㤲㡢挷㕤戴㜴昱扣挶扤㌶摦愲㜶㈲ㄸ摦挰㑤㄰摤搷昰㔳㈰㡣㥦ㄱ晢㜳㠸㥡㠹愸攱㘶慡㙥㠱㔰㙡㤶㕤㐳㐷昸㠹攱㥢敥ㅡ㌶昶㡡慡扦昷扥昳散㑢㈷愸㥤〹挶㌷昰㍦㄰㕦㜷㑢摤㠶ㄸ挶敤㡣昶ぢ㠸㥡㈹搸㔲扦愴敡づ〸愵愶搸㙤㌸㜱敤〵换㍦㌸㘸搱㠴ㅢ㕥㝥攰搲㙦搷㡦㍦㑢昱摣㑤摡㜰ㄷㄶ扡㕦换扢ㄹ敥ㅥ㠸挰扤㜴㥡㠶㝤攲㍥慡敥㠷㔰㙡㥣㕤㐳扦慡晣㈹㍢敤戴㙥搶戹搷㝣㘷㠹戹㘰挹㝥㙡㈰挱昸〶㝥〵㌱搸㝤慣昲㤹㔹㙦〴挶㜸㄰㈲昰㄰㐴捤ㄴ捣慣ㅦ愶敡ㄱ〸愵づ戰敢㜸㌹㜳晢㥢㍢㍣㜱晦㤴㡢㡡晢㕦㔳昳挸㘳愳搴㈰㠲昱つ㍣ち昱㜵㤹㝣っ㌱㡣挷ㄹ敤〹㠸㥡㐹㘰昲㐹慡㥥㠲㔰㉡㘶户㘱捦㜳㐷㕦昳攲挸摡㘹攷扦㜲㘵摢户㕥〸扤搲攷户㌰捦戱捦㈶㈶戴㘷㔷攱晣慣敢搴て攷扢晣搷昳㌹㉦㑥㜹㡢㠹㘲慡ㄸ㠹ㄴㄲ攱㙣㉣㕢㌷ㄴ㘱户昶攴㡡㠳㜴㥦攲攱㑤慤㠵戶㔵㜲戶戵敢昸㙣㠷搹㌵扤ㅣ㘹摢挶户慤㘸㉤㜴っ昲㌷捥敢捣㜶㥡〳扤戶慥㈰㘵㙥昳㜰㉥㙡㜶㐸㝤㠳扤㙥㠷㘵㥢㔷㤸攳㔶㌷㔹收摤㍣㘶㥣㠹戶攵㉡㕢㈷戵㥢换ㅤ㙢㔹㡢挶攱㔲挹㑡㠹㕤戶㤶㤶挹㙡搷㤰挶㈵㙤ㅤ㘶慢㌴㙦㘴换散愶晣㔲戳㝤㥥挹ぢ㉤㘶㐱㔶㜵〷㥡散搳攱㤱戳㕡戱愲㌸挱㉤っ㜳㙢㡢ㄳ㔷㜷㥡慤〵戳㠰昶㉥㌳摢㍢搷捣捦收㥡捤ㅤ㑢㈰㔶㥤㌰散㔲愲㥥搴㤶㕦搱搱搸搶摡搹摥搶㕣㙡ㄹ㔷㔸㤹挵㈹㜸㘱㘶㕢挱挴ㄹ㜴㉤㍦㔵慡慡愶㐶愹慡㝤晣㑥㕥ㄸ户㘳㤴㙣〸搷㈶摥つ摢㝣攷搲㙥㌷㙡㉥搶づ㙢搱㙣戲㑦㔶て敦㈱㤸挴㘵㤸扤㉢〳㕤敢挴慢㔲㐴敦㔵ㄹ㉤㙤㜴戶摣晦㉥戸扡㝡㠰扤昶ㄳ㔷攲㌲挵㤴㙣㙢愱搹㙣敦昶㥡㥡㘲㡢㡣愷㈱敡挲搸㥢㉢戲㔷ぢ㠴㕡慤搶搴慤㙡㉡㜴㉥〹㉣㌱㥢ㄶ㉦攱昴〹搷摤敡敢㐹㙤搹挷搸〴㤵昱㉣挵㜳㄰挱㘰㔵攰㜹㠲〲㐱攳〵慢㕣㌷っ晦㙦晢〵㤰㙡㜸ㄹ㜲挱〵㔷挷㍡敡㕡㜰攲摡㔱㔳攳户㤶㔳戲ㅤ㑢㍡搹㍤扢㌷㌲摥敦㈸㕥㠴愸ㅢづ搱攳昵ㄵ㑥㐳㙢㜹ㄹ愹㙦换〴戳㤸挵挵㍢搹扢㔵戶慥挵扡ㅥ㌴挱散挸ㅢ扣㜰㌴ㄵ晢捡敡〰㤶戰昳昷㘹㘱敦㌷㔷㜷㑥挸㜶㘶㝢戵攰ㄲㄴ戶㤲〱搰㐸昱戲㤶攸搹㔷㜴摡㍢㘸㤷㄰㈱㈴㡢慥㈸扤㐵㘱㐵挲㡥㠳晤愵慡挶㤶摤慦〴摡㍥ㄸ㉢ㄱ昰㜶昴搲㑢㐹戸挲㔵㤸㙣戶捥㕦戳捣散㈰扣㍥搰㉤㤵摥摤㡢挱㘶攵㜳㠷㜶㌶㌵㜷㡣㐲㑢㜱捥户㘲搹㝦㌳づ㘳ㄹ扦㠷搰㥦扡㍤搱㡢户㝥㥤㐰㔷㔵慦㤵摣㌶ぢㄷ㔶搵㌳ㅡ㌵挶ㅥㄴ散慤〸昶㈵晥㤳㡦昱〷晣ㄷ散捥㔶㌷〲㠸㙤戹散㔶〷㝣㥦ㄶ㌰㌴扦摤㤴ぢ㠹昵㔲〰摢㝤㕢づ㙦㙢㕦㥡㙢㙢㕢捡晥搴㑦㑡ㅤ㑢㑣戳㤳ㄷ攷㝡摢ㄷ㈳攵愲愳㔲㌵㌵㈵㤷搸㕣㔷昱㜶㐷晣挰㙢㄰㝤挷㌵㌷て搱ㄱ㍢〲慦㐳㔵㠳换㠴㠱㍦㘳㘱㡦改戸愴㍥㘴㌶㉥㕤戴㘴㠷㜰〴㙥摥㙦挸愴愶搶㙣昳㤰搹㔹㡣昰愳㔶㌷㜷慣㔶扢㠱〸㕥㈳㝢攲敤㔵㝦㍤攸扥㡢愷晣㙣搰㡡扤㙥摦㈷㝥愱摡搵㌶㤴㕤㥥摢ぢ愱㠷攲㙢扣〵愱〶〲挶〱〶换愵ㅦ攳㙤㤴㡤㜷㈸摥㠵挰㌰㈱挴㘳㤴搸㙣ㄵ搵摥昸㥦㈳㠵昱㍥挵〷㄰㙡㈴〴昷㔳攳㐳〸晤㔱晤ㄱ㥦㥢㥦㥢㌰昰ㄱ〴捥㠶愲攵㥢昱ㄳ㔸㠲〶敤ㄵ㙣㙡㕦搸戸㈹㡤搷㈸㐸㤶㐱愲㔴㉦〴昷㈵㈱㘰ㅢ捡慥㈰敥て㌷㈱㘱ぢ晤㙢〱昳㈷攱ぢ搶昱ㅦち㌲攴㈲㠱㍢㌴㡡㉡っ戵㤰㔰つ㠵㔱〳愱愲㔰〹〹㜲攷〴〵㝥搴㤶晦戸㐸〸〰㠷挹愹て〹昵㡣㙢搰㕥㑥㠲搸㔴っ搱晣㐸昸ㄸㄵ昸㤲昰㤱㙤㈸扢挸㤹㐴愴愱昸ㅡ晤㔱㥤晡㄰㌰㝦ㄲ〶戰㌵摢㔳散〰攱㈲㘱㈷慢愸㔲〸㈲㈴散㑣搰㉥㄰㉡〳㤵㤰㌰㄰㈵晤㔱㙦戹㐹搸ㄵ㤶㥡愹㝥㈴っ㠶㈵㘸搰㕥㑥㠲搸搴〱〸改㐷挲㉢㤵㐸㜸搹㌶㤴㕤㠷㍤㄰㤱扡㤹扢㤶㕣晡摣ㅥ搸㤲戹㙢㥦攲愴愶收㑥戳㕤愶㈷つ㐵晣㘷摤晡㤰㜲㕦㑥挹摡戳㜹敢愶挲昶挵㐶捣捡㜰慦愵㜳㑤搷㍣戵㙣㔶㘸㑤㥡晥㙦敥晢㡤㥢晢捡捣户㘴晥摢捤摣ㄲ㥤挶㌳晢敤ㅥ散敡㐴㥣昶昹ㅥ愹愴㑢㡤㐲攴搲㑥㐶扣昷戰㉡㌷㤴ㅣ扣扢ㄳㄲㅤ慥㍣㈷㘶㘷㉦敦愴㜴慡㌸晦攴ㄴ昳晦㘶敦摥㍢攲搶散㝤㑦づ㘰㝢㔱散㑤戱て挵㐸〸昵扣㍤搴㜲摣㍣づ摦㍢㜰㕤攰つㄸ慡㡣晤㠸ㄹ㐵戱㍦㠴㙢愸㡤愰ㄸ㠸㐲昴挲戴捦挴㥤攸愰㔲㘳攰㈱挳㙥㡣づ㜱㠸㍥〹㠸㐳愶㤸捤㤸ㅦ晣户敥㍥搷ㅤ㡣㙡扡㥦戳愲摦㙣〷搰㡥㉤昳搶戴收㤷戴户戵㈲〷㠰㔳改㜱㜹摣扥敤㔰搹㐰换㡣戶挶ㄵ㥤㠱㤶㈹㑤昸慦㑦换㕣㜳㤹㤹敤㙣挴ㄹ㍥收改㌳㜰㙦㑢㘶攱㔳ぢ慢晦㝦捥搲慢㙡戱ち㔵㍣慥敢㠹扡昲敥戵搶㝣搹愶㜷搴㠴㌶愴〲㤸㤲〵㐱摡〳〱㥣㜱㝤〳愷攱㔵㐶ㄲ慤扢攲攳ㅢ㐷㡦戸散收㉦敤晦㑦挴㡣㐷㍥挶㐱㔸改昲愳㙣〶㉥挱敥㙣㙡㉣晣㥣㈳㜰攰㈰搲㠶㙥㘰捤挷㝥㔵改㈸晣㠰㙤㈸扢敤搶㠸㘸㐳搹㤲昱〸愴敥戳昷て㈸㑡㍦挶〴㤸㡤㠹ㄴ㤳㈰㕣晢挷ㄴ慢愸㈶挰㐱昶㠹愹〴㑤㠳㔰扣㈹㈷㔳㤱改㈸改㡦扡ㅤ㜵㌸㤳搲㤹戰攰〶㕥戲㥣㠸㔹戰〴つ摡㉢搸搴㘴㠴㜴㠸㜰㑤㑡㙦慣㐴挲つ戶愱散捥攰㌴㐴ㅡ㡡慦㜱〴慡㔳搷㔷㈴攱㈸戶㘶〱挵搱㄰㉥ㄲ扥㙤ㄵ搵㜴〴ㄱㄲㄶㄲ戴〸㐲捤㠴㑡㐸挸愲愴㍦敡㜲㌷〹㜹㔸㜰㡦搱㠷〴ㄳ㤶愰㐱㝢㌹〹㘲㔳㠷㈰愴ㅦ〹ㄷ㔶㈲攱〲摢㔰㜶昳㜲づ㈲つ挵搷㘸㐵㜵㙡㕤㐵ㄲ㤶戱㌵换㈹摡㈱㕣㈴㜴㕡㐵㌵ㄷ㐱㠴㠴ㄵ〴慤㠴㔰昳愱ㄲㄲ㔶愱愴㍦敡㜴ㄷ〹挶㍣愸换㔷昲㜸挶散捥愶づ㠵㥦ㅦ〱摦慤㐴挰㜷㙣㐳搹㝤搳㈳㄰㘹㈸㕢㜱㉡㥢㝣㝣㐵〲㝥〰戳㜱ㅡ挵改㄰㉥〲捥戴㡡敡㐸〴ㄱ〲搶ㄲ㜴ㄶ㠴㕡〰㤵㄰㜰㌶㑡晡愳摡摤〴ㅣ〵㜵㌹〱敢ㄸ搳攸挶愶㡥㠶㥦ㅦ〱㑢㉡ㄱ戰搸㌶㤴摤戴㕤㠸㐸㐳搹㡡㑢搸㘴戳㈲〱㍦㠶搹戸㡣攲㜲〸ㄷ〱㔷㕡㐵戵〸㐱㠴㠰つ〴㕤〵愱㜲㔰〹〱㔷愳愴㍦敡㘸ㄷ〱㠱㙢㘱挱敤㕦㥦摤攰㝡㔸㠲〶敤攵〴㠹㑤攵ㄱ搲㡦㠴戹㤵㐸㤸㘳ㅢ捡敥㉢昳㔶昰㔰㝣㡤㕢㔰㥤㥡㔵㤱㠴晦㘱㙢㙥愳戸ㅤ挲㐵挲㉦慤愲㕡㡣㈰㐲挲ㅤ〴摤〹愱㥡愰ㄲㄲ敥㐲㐹㝦搴㈴ㄷ〹挶ㄲ愸换㔷昲㍥挶散捥愶㜸愷摡㡦㠰〳㉢ㄱ㌰摡㌶㤴摤搴㙥㐱愴愱㙣挵慦搹攴㑣㐵〲ㅥ㠳搹㜸㥣攲〹〸ㄷ〱㑦㔹㐵搵㡡㈰㐲挰㙦〸晡㉤㠴㕡〶㤵㄰昰㌴㑡晡愳挲㙥〲摡愰㉥㈷攰㌹挶㌴扡戱愹攵昰昳㈳攰㕢㤵〸ㄸ㘱ㅢ捡敥愸㜷㈲搲㔰戶攲て㙣昲ㅥㄵ〹昸ㄳ捣挶慢ㄴ慦㐱戸〸昸戳㔵㔴㉢㄰㐴〸攰ㄴ搳㜸ㄳ㐲慤㠲㑡〸㜸ぢ㈵晤㔱〳摤〴慣㠴扡㥣㠰㜷ㄹ搳攸挶愶㔶挳捦㡦㠰㔰㈵〲ㅡ㙣㐳搹敤晣攳ㄱ㘹㈸㕢昱〹㥢摣户㈲〱㝦㠳搹昸㍢挵㍦㈰㕣〴晣换㉡慡ㄳ㄰㐴〸昸㡣愰捦㈱搴㜷愱ㄲ〲戶愰愴㍦慡搶㐵㐰攰ぢ㔸㙡㈶昸㕤㥥攰㠵慣愰㐱㝢㌹㐱㘲㔳㈷㈲愴ㅦ〹㥦㝦㔱攱ㅡ捤㘷戶愱㉣攳攰㝢㠸㌴ㄴ㕦愳扥ㅡ捤晥㈷㘰晥搷㘸㠲㌰ㅢ扤㈹晡㐰戸㐸攸㘷ㄵ搵㈹〸㌲㡣㠱ㅡ〸㘲ㅡ慥晡㍥㡡㐲㐲㝦㤴昴㐷㝤㠸㍡㥣㠹搱〰㔸㜰戵捥㘷㌰摣〱㤶愰㐱㝢㌹〹㘲㔳捣㜴昰㈳攱捤㑡㈴扣㘱ㅢ捡㤲㈲捥㐰㈴㈱㘱㌰慡㔳慦㔷㈴㘱〸㕢㌳㤴㘲ㄸ㠴㡢㠴攱㔶㔱㌱㕢㘲ㄸ扥挶〸㠲扥〵愱捥㐲㔱㐸搸ㄳ㈵晤㔱扦㜷㤳戰㌷㉣㐸慦昰㈱㘱㈴㉣㐱㠳昶㜲ㄲ挴愶捥㐶㐸㍦ㄲ㝥㕢㠹㠴摦搸㠶戲扣㡤昳㄰㐹㐸㠸愳㍡昵㘴㐵ㄲ㤲㙣㑤㡡㈲つ攱㈲攱〰慢愸㤸慥㌱っ㕦㘳㌴㐱〷㐲愸ぢ㔰ㄴㄲ挶愰愴㍦敡㐱ㄷ〹挶昹㔰㤷慦攴㌸攰㠳摤搹搴㠵昰昳㈳攰捥㑡〴摣㘱ㅢ捡㤲㐶㉥㐲㈴㈱㘰ㅡ㥢晣㡢㡡〴捣㠰搹㤸㐹㜱〸㕢搷㜵攱㝡戶㔵㔴ㄷ㈳搰㌰慥捥ㅣ㠲收㐲愸㑢㔰ㄴ〲收愱愴㍦敡愷㙥〲搶㐳㕤㑥挰攱挰〷㡤㙥㙣敡㔲昸昹ㄱ㜰㔵㈵〲㌶搸㠶戲㡣㤵换ㄱ㐹〸㔸挴㈶㕦㔱㤱㠰ㅣ捣㐶㥥愲挰搶㜵ㄱ㔰戴㡡敡ち〴ㅡ挶搵㔹㑣搰ㄲ〸戵〱㐵㈱愰〹㈵晤㔱㍦㜲ㄱ㄰㔸ちぢ㑥㤲㝣㉥㕡户挰ㄲ㌴㘸㉦㈷㐸㙣敡㉡㠴昴㈳攱慣㑡㈴慣戵つ㘵㐹㌵搷㈲㤲㤰戰ㄲ搵愹㌳㉡㤲戰㥡慤㔹㐳㜱ㅣ㠴㡢㠴ㄳ慣愲㘲戶捤㌰㝣㡤敦㄰昴㕤〸昵ㄳㄴ㠵㠴ㄳ㔱搲ㅦ㜵㤲㥢㠴㤳㘱挱散搰㠷㠴㔳㘰〹ㅡ戴㤷㤳㈰㌶㜵〳㐲晡㤱戰戲ㄲ〹㉢㙣㐳㔹摥捦㑦ㄱ㐹㐸㌸ぢ搵愹㡥㡡㈴㥣挳搶㥣㑢㜱ㅥ㠴㡢㠴昳慤愲晡ㄹ〲つ挳搷戸㠰愰ぢ㈱搴捤㈸ち〹㍦㐴㐹㝦搴戱㙥ㄲ㉥㠲〵〳愲て〹敢㘱〹ㅡ戴㤷㤳㈰㌶㜵ぢ㐲晡㤱戰愸ㄲ〹ぢ㙤㐳㔹㙡搲㙤㠸㈴㈴㕣㠵敡搴㌱ㄵ㐹戸㠶慤戹㤶攲㍡〸ㄷ〹㍦戱㡡敡㜶〴ㅡ㠶慦㜱〳㐱㌷㐲愸㕦愲㈸㈴摣㠴㤲晥愸昹㉥ㄲっ愶㌰㤵慦攴捤挰〷扢戳愹㍢攰攷㐷挰戴㑡〴㑣戵つ㘵㜹㔱㜷㈳㤲㄰㜰㈷㥢㍣戹㈲〱㜷挳㙣摣㐳㜱㉦㕢搷㌵ㅥ摣㙦ㄵ搵㍤〸㌴㡣慢昳〰㐱扦㠲㔰昷愱㈸〴㙣㐴㐹㝦搴㐱㉥〲〲て挱㠲㥢㔸㍥㠷挵㐷㘰〹ㅡ戴㤷ㄳ㈴㌶㜵㍦㐲晡㤱㄰慦㐴㐲捣㌶㤴愵㙥㙤㐴㈴㈱攱户愸㑥㐵㉡㤲昰っ㕢戳㠹攲㔹〸ㄷ〹捦㕢㐵昵㈰〲つ挳搷㜸〱ち攳㜷㄰敡㘱ㄴ㠵㠴ㄷ㔱搲ㅦ戵㤷㡢〴攳㈱愸换㔷昲ㄵ攰㐱㐰㘵㥢㝡〴㌶㍦〲〶㔷㈲㘰㌷摢㔰㤶㔷昶ㄸ㈲〹〱㙦戲挹㠳㉡ㄲ昰ㄷ㤸㡤户㈹摥㘱敢扡㝡挱㝢㔶㔱㍤㡥㐰挳搸攴捤〴扤て愱㤸㔳㈶〴㝣㠰㤲晥愸敤摣〴㌰晦慣㥣㠰㡦㠱てㅡ摤搸搴㔳昰昳㈳愰扥ㄲ〱扤㙣㠳㌷愹慤敥㘹㐴摡㠶㘴愴摥㙣㜰昱戰㈶㜳ㄵ戳㈷晡ㄵ昱㝢愱挶ㄵㅤ㥤㙤㤲敡搱户㌸愱敤㤰戶捥〹㑤ㅤ换㥡戳㙢〶ㄴ敤㠵挳㤷㤸慤㐸挴㙡㐷㍥㤶㐷搷戶㙣㤹㔹㌰㡡昳摡㔶戴攷捤愹ㄳ扥〹㠹㕡㔸㍦㙣㍡挹搱慡㔶昸㝣戵摣㈳㠴㔰攸㈵昸㔴搵㌱㘳挸㥢㐲攲扡挹搴㜵㍦㌳〴㘰㐳ㄷ愳昳㥢㍡㥢捤摥㐵戱换㜲㝤ㄱ㉣㈲扢慤搰慢㌸㝦〹㔲㉢㈶昴㉤㑥㙥㙦㉡㌴㌷戵㥡摣ㄸ戸㐷捡ㅦ㘱捤㌰ㄷ㈳㤳㙤㜶㕢㐷ㄳ㝦㜸搰户㌸扦㍤摢摡戱㡣㐹㌹昹㌵摢㤵㤴攴扥㐱㕤㜱㝣㔳㙢〷慡㤱慤挸攵㠶攲扣㈵㙤慢昰㕢挵ㄵ㉤慤㤳戳换㍡扥ㄱ㕢㐵㜱戳挸㐷㌶㡤慡㔶搵搵慡扥扡晥慢㙥㥦挰攷搸挷〶㔸戹慡㐳搰㑦㍢摢㥢㜲㉢㐸㤸搴挱㈴㠴㕡ち搹㠶㔵㜵捦㘲愹㥢晢㠴扣㕢㘸攷ㄷ㌲㜷㡥㙤㉤昹㤱㤱㙦ㅡ㤷昳〳㔰摥㈱㌴戶愰㌹㝤晥つ㌱㙤昲愱㔳扢戲㑡扦搶慦㈹敢㥥㐳㘴敦㕤ㄸ㙦捦㜳㤲昸㜶〰戸㥦搵㠵愸㘳㡦挲㥥㠹㥥挰㤲户㕢〶㡢㠲㘱て敤搷戵㌸〹㜹㘰㝤㡡㌳戲㌹戳ㄹ改㙢㉤搹捥㝥㔶㠱昷㑣昱㙢扢づ摢搶搸搶搲㤲㘵㤷㘳㜷㥤㤷捦㌶㥢昵挵㜱㉢㍡摢昰ㅢㅢ愳〸㈱晤搲㔶㘵㔷㐳㤵㕤㉤慡㍥挵戹㑣㙢㤵㘵挶㙡㕢㥣㙤㙦敡㕣搲搲㤴慦㘷㠱愹愷摦㠸扥㡡㥤扦ㄶ㘴敡㡦ㅥ㑢扣㜷〱慤晢㘱搸摣愳㜰扢㥢搴㜱昳愳㐷㔷慢〰晥愹慦㤸昵㠸㠱㐷づ㈸挶㝦㄰慤づ㕦㈸散㥤攷㈳㕥㕥攱攷愳ㄳ戱㈰㠳㤳㝡〱㐵㙡㡤㉦〱攵〲扦戵扦㠳攸㌶㈵慥ㄷ〰挱ㄹ㙤搹挲㈴㘴㘸戴戵昷戲㝦晤㕢㡦㑤换愱愶㍤挴㈴挵㐶㘴㕤㈱㥦㜶㘵㔳挱㙣慦愷㘲ㅥ敥㙣搶㌲扤㌱㘰㙤㐳捣㠰㙡慡敡敡㝡搷晢搵㌵㔵挷ㅡ㙥愷㝥戹㝦㍤㍤戵㉣晥晢㜳搲〷戳敤挱㘰つ愴挱㘴㜱㐳㐱愸ㄷ㔱攴晡㜸〰搵〴愰晡慡㍡㈶摡㜹户㑤㘹扥㈰戲ちつ㠰㙡攵㜷戳捣㘴慣㐷搶㥦愴㐰搶挹㡡昴㜶愵㉥〶慣慣挵㝡晤㘳摣挰㍣晥㝡慥㄰戴挶㔷摥搷攵收愸慥慥挵愶づ㜸㔳㘷捡慡㐵戰㤶㜹愶攴㌴慡挱㘸㐲愰ㄶ㉤敥捤㥤〵昱ㄷ昲㘷愹捦㐳换㝢㤱昸㑦㍥㐱攴㍦〱㔳ㄵ㔴㑣散搳㉢摥㐰㑤㤰㕢捤攸挵ㄵ慦㠷㔰㙦愱挸挳㍦ㄶ昵挱㑡扤㡤ㄲて㔸㔵〱晥挴㝣㙢〷㐸挵㑣㌷づ㤲〶搹㔷敦㘲㠹㘳㡦搳ㄷ晢㐰摢㜳㕦摣㑣て㝣㡤扥っ㘲ㄷ搴晢㔸搰慢挱敥㙣㙦攰㝥挰ㄸつ〴㝥攰て〸ㄱ搰㥦㠰て〱攰㐶づ㙣㠷㔲ㄷ㜹昸つ㠷て㜹摢〳〳昲㍥㜱〵㜵㤱户〳㠳敥挸愰㕢〰昰㤲昷〵㜴㐲㥥㈱扦捦㐷愹㡡〷ㄱ搷㤱㐴晤〷㘵㈱㙡㘷〶攱㔶㉢㈱㙡㈰戴㍤ㄳ挵ㅥ㈴㐴つ㘲㄰挴㤰㉦㜳攸㝣㠸摡ㄵㄸ㘳㌷〲㙢晣〱㠳〹搸㥤㠰㕡〰㠴愸㈱㈸㌹㐴昱㔷扦㍥㐴つ〳〶㐴搵扢㠲扡㠸摡㠳㐱㠷㌳㈸搳攳扣㐴㌱㈷慥〷愲戶〷㐴㠸晡ㄶ㠳散㠰㔲〹㔱㝢㐱摢㌳㔱㑣戱挳ㅦ㔲㐸ㄸ㐴ㄳ挵㍣㍢ㅦ愲昶〱挶ㄸ㐹㈰㜳昰㝣〰晢ㄲ戰ㅦ〱㑣换ㄳ愲㐶愱攴㄰挵ㅦ㉦晢㄰ㄵ〶〶㐴つ㜶〵㜵ㄱㄵ㘱搰㈸㐴ㅤㄳ㕥扡㌹㕡㈳㍦挰㤵ㄶ搵て㌱〳㐵晣㍡戵ㄳ〷㔲㡥〷㤳㥡㍡㌱㈴昴㈹㐲㘰㔱昲㤷〶捡〱搶攵㌴搲㤹戸敦㕥㙥㉡㤹挹て㉥户扢愷昶挳㝤捣搶愴摦㌵搷敦〹㈴㤳㝦㥦㌶㝥㤳捥〶㤴㤵搷㘲㥦㄰愸ㄱ㤵戳扦㕣扣㜳㐲昷㌵捥ㅤ愴て㈱㈳㠹摤㐶攱ㅦ㐶昴〴㤶㜹㉡戱㔷㡦㕤挴㤵っ挷㔳戵㈰㑦㈷㉣㕤㕦㍢摢㜲㙡㙢〷づ挸㐱扢㠴改㔶㍦㝢㜱搶㡡捥ㄲ㑢㜶昵〰摢㠲㌴敢㔹慤㤸㈴攷戳敤㠵㙦挸っぢ敢㘶㥤〸挸㘴改慢㥥愴㈱ち㍥慥㜹ㄱ㑥扢㤳㌶搷捣㍡摢㤶㕣㐲敥搳㝤㐹户㤳㘲㔸捦ㄲ㥦㌰㈱㕢挱㝡扥㠴㥣㌱捦㌶㜱扡㡢〷㙥㌴㥢〳挴挱㈹捡㙣挲㈸㡥换㜵攰散慢㤳㔳㙢㝢㐹㜶㜴愳㌸搷㙣挶捦挹㔷㥡㤸〹摢㑢戳昳㥤挸㥣㜵〲昰昷㑥摦㥣㉤〴㐶㙡敤慤愴㘴㍢〵扡ㄹ摦㑡㔷㠲晢搰㔷摣慡搸㙥㐵昹㝣㜸戰扡㘴㍤㍦㌷ㅣ㕣愵ㄷ散㜳㜲㘶ㄳ㜶㜳㐲㠷戱搶㥤昸挹㍤㘹㠰捥㐷戶㐶㌸ㄹ扣晡㘸ㅤ捦晡晡昲散扣扤ㄳ㍦ち攴戳㈶ㅡ戸敢㌴㘳㕡摣搹㠴ㄳ㥣收㌵晤㡡㔳㕢昳捤㉢ち愶㥣ㅤ改㌱㕢㑥㤲扥ㄱ摢㡢㠷㝥㝢㡦敡㠶ㄷ㥢㤴愹㜸㔸㤱晥㤱搸㔷扦㐴㘲愴戰愷挹㘰㠷ㄸ㐱㈳㘳敦㜷捣昱摣收㉣摢㈰㕡扦㕤㔷㡥戸㍣挲〶㐳㕢㤹㡡㘳ㅡ㔳㈶ㅢ㜵愲慥散㜱㉥搸㡣戶ㄹ㙤扣挴攲㔲㑤㘹戲㔴摦㠸敤㠴昵戴㌶㔳㈰㠰㜳挴慦戶㠷散㝤昴戹て晥晤昴㐹㘳ㄹ㡢㈷㠳ㅦ昶㍡愱戸摤〷ㅦ攰昴挹㍡㈷摣て㕢挰㥡㥤ㅤ㈴〸ㄴ㌹㡤慤愶戰㈱㑣戲㤵搹搹㘸㙣㌵挵㙣㕢㙢㜶㘶㙤㑦㘳っ戴ㄵ㘷㘷㑥㄰㘶攵攲慦捡㌸㠸㐱戰㈰㕦愶攳敡挹ㄷ㜴愸㄰搶㉡攳㘰㐸㘳㉣㠱㜱㝦挰㌸〲挶㐳搴㌱㘳搳㍢搰㔴㑣㍥㠵㐳㔵㕤ぢ捦换敡㕢㜸㝥㡡摤㌴㠰ㅦ戴㈱戹ㄶ㘷㑢㠱摥昵㑣㑥㌵ㅡ㠱晡捤㔳㑦㡤㘱㝢ㄴ戳㍢㜵〳攵ㄸ㙢㥤㔷㑤㘰晤ㄳ㈱ㄴ戳㌰扤㌳摥〹搰㔹攷㔵㤳〰搹敡昳慡㠹㜰ㄳ㥥㈷㌳㌰戳㌶㑢㘶挱㔳愱慤挸㌳挰搶昶㥣㠲㈵晣㈱愱㤳㐱戸ち晣㌲挵㔳慦㠶敢扣㙡㍡㌰挶っ〲㤹晥改〳㤸㐹挰㈱〴㌰㈳㔴㘶挱戳㔰㜲㘶挱㝣㤲㡢捦㉣㜸づ㌰㤸〵㌳㈳㔴〷㜵捤㠲攷㌲攸㍣〶㘵昶愶㤷㍣愶㙣㕡ㅤ㤲攴挹㠷㝤搱㝤㕥挵㠴㑥㈱敡㔰〶㘱㘶㘷〹㔱㠷㐳摢㌳㔱捣〰挵ㅦ㔲㐸ㄹ〴ぢ昲㕤〸愹㥢散㈲敡㐸㘰㡣愳〸㕣攴て㔸㐰挰搱〴㘴〱㄰愲㡥㐱挹㈱㡡て愴昱㈱㙡㈱㌰㈰捡㜴〵㜵ㄱ戵㠸㐱戳っ捡っ㑦㈱㡡搷㜷慣挳㥡㘲㕡愷搵换㜲㠰㙣㙦㍦扣愶挷敢㥢㡡㤹愰挲㕥㥥㤱㤹ㄲ㕡挲㥥〹㙤捦散昱扡㈷晥㜰㝢㠰㐱㌴㝢捣ㅦ搵散㐱愷㜷攷挵挰ㄸ㑢〸㘴㙥愹て愰㠹㠰㘳〹㘰扡愹戰户ㄴ愵㤸扥昶戱昵捦摢ㄹ攲挷㜲ぢ㘲㠱㘵愶愶敡捡㕤㉣户戲昲㌶㔶㝥㉡〰摥敥挸摣㔱㡢攵㘵㠰㙣昵扥捣㙣㔳㈱㜹㌹〳㥦㡥㔲〹挹ㅤ搰昶㑣㌲搳㔳昱㔷㘵昰戹㠱㕣㤰㉦㜳㔴昵㙡戸扡攸ち㘰㡣㤵〴㌲㝦搵〷戰㡡㠰搵〴㌰愵㔵㐸㕥㠳㤲搳㐵昹愴㈰㥦㉥㝡㍣㌰㈰㡦㘹慤㍡愸㡢扣ㄳㄸ昴㍢っ捡ㄴ㔴㉦㜹捣㍢敤㘱㕦㘶㔶慡㄰㜵㈲㠳㌰㍤戵㠴愸㤳愱敤㤹愸㉢攱㠶扦㉡攳㝢っ愲㠹摡㠰㈵摤㘴ㄷ㔱愷〰㘳㥣㑡㈰昳㕣㝤〰摦㈷攰〷〴㌰昵㔵㠸㍡つ㈵㠷㈸㍥昰挸㠷愸㌳㠰〱㔱㑣㙦搵㐱㕤㐴㥤挹愰㙢ㄹ㤴㘹慡㕥愲㤸㥢㙡昵戲戳〰搹敡㕥挶㙣㔶㈱敦㙣〶扥ㅤ愵ㄲ昲捥㠵戶㘷昲㤸晥㡡㍦㈴㍥㌰㠸㈶㡦㌹戰㝡㌵㕣攴慤〳挶㌸㥦㐰收挷晡〰㉥㈰攰㐲〲㤸㌲㉢攴晤㄰㈵㠷㍣㍥愹挹㠷扣㡢㠰〱㜹㑣㥢搵㐱㕤攴㕤捣愰敢ㄹ㤴㈹慥㕥昲ㅥ㠳捥敡㘵摣㐵攵ㄳ㠵㜴ㅦ㌱㤸昵㉡㐴㕤捡㈰㑣㝦㉤㈱敡㌲㘸㝢㈶㡡㘹戲昸㐳ㄲ㌵㠳㘰㐱扥捣㤵搵㑤㜶ㄱ㜵〵㌰挶㤵〴㌲㡦搶〷戰㠱㠰慢〸㘰㙡慤㄰㜵㌵㑡づ㔱㝣㥣㤴て㔱搷〲〳愲㤸㕥慢㠳敥㑣㑤戰㍦㕢㜶ㅤ㠳㕥捦愰㑣㠵昵ㄲ挵晣㔷㡢㈸昶㌲昹㜸㠹㝡ㄵ㄰㈱敡〶〶㜹つ愵ㄲ愲㙥㠲戶㘷愲㤸㑥㡢扦㉡攳愷っ㠲〵昹㌲愷㔶㌷搹㐵搴捦㠰㌱㝥㑥攰㥢晥㠰㥢〹戸㠵〰愶攰ち㔱户愲攴㄰挵㘷㕥昹㄰㜵ㅢ㌰㈰㡡㘹戸扡㔶㔷㡦扡㥤㐱㝦挱愰㑣㤹昵ㄲ昵㌷攸㉣愲っ㐶攱挷㑢ㄴ戳㘸㠵愸㍢ㄸ㠴改戴㈵㐴摤〵㙤捦㐴㌱敤ㄶ㝦㔵挶摤っ㠲〵昹㌲昷㔶㌷搹㐵搴㍤挰ㄸ昷ㄲ挸扣㕣ㅦ挰㝤〴摣㑦〰㔳㜵㠵愸〷㔰㜲㠸攲愳扢㝣㠸摡〸っ㠸晡搲ㄵ搴搵愳ㅥ㘴搰㠷ㄸ㤴㘹戵㕥愲㤸㑢㙢ㄱ㔵㜱戲搶ㅢ㄰㈱敡ㄱ〶㘱捡㙤〹㔱㡦㐲摢㌳㔱㑣捤㐵晢慡㡣挷ㄸ㐴ㄳ挵晣㕣ㅦㅥㅥ〷挶㜸㠲㐰收敥晡〰㥥㈴攰㈹〲㤸捥㉢㐴晤〶㈵㠷㈸㍥㠱捣㠷愸愷㠱〱㔱㑣搹搵㐱㕤㍤敡ㄹ〶摤挴愰㑣扤昵ㄲ挵㝣摢ㅥ㠸ㅡち㠸㄰昵ㅣ㠳㌰㉤户㠴愸ㄷ愰敤㤹愸攱㜰ㄳ愲㝥挷㈰㥡愸ㄱ搰敡㈶㘳㔱捦换㕥〴挶昸㍤㠱捣敦昵〱扣㐴挰换〴㌰攵㔷㠸㝡〵㈵㠷㈸㍥㐸捤㠷愸㍦〲〳愲㐶扡㠲扡㠸晡ㄳ㠳扥捡愰㑣捦昵ㄲ挵㥣摣ㅥ挶愸ㄴ㈰㐲搴敢っ挲搴摤ㄲ愲摥㠰戶㘷愲㤸攲㉢㐴扤挹㈰㥡㈸收昹晡昰昰ㄶ㌰挶㕦〸㍣搰ㅦ昰㌶〱敦㄰挰戴㘰㈱敡㕤㤴ㅣ愲昸戴㌷ㅦ愲㌶〳〳愲挶戹㠲扡㠸㝡㥦㐱㍦㘰㔰愶昱㝡㠹㘲敥㙥て㐴㌱戳㔷㠸晡㉢㠳㌰挵户㠴愸㡦愱敤㤹㈸愶〲ぢ㔱㥦㌰㠸㈶㡡昹挰㍥㐴㝤ち㡣昱㌷〲㤹㉢散〳昸㍢〱晦㈰㠰改挳㐲搴㍦㔱㜲㠸攲㈳改㝣㠸晡っㄸ㄰㜵戸㉢愸㡢愸捦ㄹ㜴ぢ㠳㉥〲挰㑢ㄴ㜳㝣㉤愲㉡づ收㜹㐰㠴愸㉦ㄸ愴㠰㔲〹㔱㕦㐲摢㌳㔱㑣ㄹㄶ愲㜸ㅢ挱㈱㡡㜹挳㍥㍣㌰㘹挰挰㝤攱㉡挵㥣㘲ㅦ㐰つ〱㜸㠴ㄴ㝥㠳〴㠰㄰㔵㠷㤲㐳ㄴ㥦慣攷㐳㔴㉦㘰㐰ㄴ㔳㠹㜵㔰ㄷ㔱昵っ捡㈷㠹㉢愶〴㝢㠹㘲ㅥ㜰て㐴㌱㑢㔸㠸敡捤㈰㑣ㄷ㉥㈱慡㉦戴㍤ㄳ㜵〲摣㠴愸㝥っ愲㝢ㄴ㜳㡢㜵㤳戱愸挷愸〶㘰㡣㄰㠱捣㍢昶〱昴㈷㘰㍢〲㤸㡡㉣㐴つ㐰挹㈱㡡て〸昴㈱㙡〷㘰㐰ㄴ搳㡤㜵㔰ㄷ㔱㍢㌲攸㑥っ捡戴㘱㉦㔱捣ㄵ敥㠱㈸㘶ㄲぢ㔱扢㌰〸㔳㡡㑢㠸ㅡ〴㙤捦㐴㌱昵㔸㠸摡㤵㐱㌴㔱捣㍦搶㑤挶愲㈶㙡㌷㘰㡣挱〴㌲㌷搹〷戰㍢〱㐳〸㘰扡戲㄰㌵ㄴ㈵㠷㈸㍥攷搰㠷愸㍤㠰〱㔱㑣㐹搶㐱㕤㐴つ㘷搰ㄱっ捡搴㘲㉦㔱捣㈷敥㘱㡣扡ㄶ㄰㈱㙡㑦〶㘱摡㜱〹㔱㝢㐳摢㌳㔱㑣㑦ㄶ愲昶㘱㄰㑤ㄴ㜳㤴㜵㤳戱愸㠹ㅡ〹㡣戱㉦㠱捣㕦昶〱散㐷挰㈸〲㤸搲㉣㐴敤㡦㤲㐳ㄴㅦ挶攸㐳㔴〴ㄸ㄰挵戴㘶ㅤ搴㐵㔴㤴㐱㘳っ捡ㄴ㘴㉦㔱捣㍢戶㠸慡㌸㡦㘲㔶戲㄰㤵㘰㤰㝢㔱㉡㈱㉡〵㙤捦㐴㌱㡤㔹㠸㑡㌳㠸㈶㡡戹捣扡挹㔸搴㐴㘵㠰㌱づ㈰昰㔷晥㠰搱〴ㅣ㐸挰㐶〰㠴愸㌱㈸㌹㐴昱㤹㤲㍥㐴ㅤっっ㠸㝡挴ㄵ搴㐵搴㔸〶ㅤ挷愰㑣㔳昶ㄲ挵摣㘴㡢㈸收昴挹㈷ち改㍥搷㘳收戲㄰搵挸㈰㑣㘱㉥㈱㙡㈲戴㍤ㄳ挵㔴㘷㈱㙡ㄲ㠳愰〶昹㌲摦㔹ㄳ㐵㠵㝤戹㝡㌲㌰挶ㄴ〲㤹ぢ敤〳㤸㑡挰㌴〲㤸ㅥ㉤㐴㑤㐷挹㈱㡡て挶昴㈱㙡㈶㌰㈰㡡㈹搲㍡愸㡢愸㐳ㄸ㜴ㄶ㠳㌲㥤搹㑢ㄴ㜳㤸㝢搸昵㤸攱㉣㐴捤㘱㄰愶㍡㤷㄰㌵て摡㥥㠹㘲㑡戴㄰㌵㥦㐱㌴㔱捣㡢搶㑤挶愲㈶敡㔰㘰㡣挳〸㘴捥戴て攰㜰〲㡥㈰㠰㘹搴㐲搴㤱㈸㌹㐴昱改㥤㍥㐴㉤〰〶㐴㌱㤵㕡〷㜵ㄱ㜵㌴㠳ㅥ挳愰㑣扣㤴挶㝥㥢㈵扢戱㜵㑣㥥昳收㠴㤵攵敢㐹つ㐵㘶敥捤敢㕣搳㡣㙣㐹㉥㌲㐷捣㕡攲摤〴摣㘶㠷づ㤹㙢㙤敤戸挳㔶敢㝤㄰㡣攳晢㕢㔴摣㝢㝢捦㐳ㅥ挵㡤ㄶ㈶〶搶㙤搸㔲晥㈰㐳挷㥦つ敦㝡攲ㅢ㝤昸〹㉣㐲ㄳ户㥦搹㤴㙦㙦敢㘸㉢㜶づ㤹㠷㑣攰㈱㝣㘸㈶㝥ㅦㅤㅥ㔷㜷〵㈲晡搶挹ㄵ慢㙤攵ㅢ㈰㔶昲㈱㜲挱愵慤㙤慢㕡愵㌵㜵ㅤ㝣㜶愸昰搵慢ㄷ慢攱㡤㌷昹散〱昲㐲㑣㈲愴戳㤱㠳散㕢ㄳ慡攲摣〹攵㐰ㅥ攵ㄱ㡤攳ㅢ攷㉥捣ㄶ挳㠵㡣㤹㌶㜳挹㑣㌴ㅥ㌶挳戹㜸扣㤰て㘷㈲㤹㐸戱㤸㌵ㄳ戹㤰戲㝤㡣〲㝣㐲搵扡㘴戲㔴愳㑢戴搵〵㔰摡摡っ㍡攰昱晢㜵㤵㔷〵㘵搶昶敡㔵㤶挹㔱㤶㜹攷㍣ㅣ㌰㄰㘰攲㕤摤㝡㤰攵㑤晦昰㜷㉡摤ㄶ㜴㐶㍢㜱戱ㅢ㑤㌰㥡㈰㠲愱㕥㔰戰㐱㠱㘳㈱晢㌵㡥㕦攸㑡㈰づ㉣㠵慥て㜴㜲㘷㜲㉥ㅥ〸ㅡ㘸㠶愶㍦㌴愵敦敡〸戴㐰扤ㅤ搴㜸攲㥤㝥〶ㅥ㍢㕦愸摥㡥㙥っ㘵戵挳㈸㤶〱㙡晣ㄹ㑢㉡〸愳㙣扥㜶愸戸㈰摦㍥搰戲换慢戳戱㤶散㘸㌰㔴〵㍡〱愹搸㝢搴㕡挰搸㠳㑡㝢㐰㕦㕤昹㑡㌸愳〷昴㐳ㄹ㠱慢〲慢㔰戶㝡㐰㉥ㄱ挹挶戳戱㝣㌱㤹㉤挴搱〱㌲攱㕣㌶ㄷ㑢㠴㡢戹㐲㌸㥦㈸㈶〲慢ㅤ㘸ㄲ捦挹㡤㐵攳搹㐴戸㠰㙥ㄲ捦攴搲搹㜰㌸㔳㠸ㄶ㜳㘶㍥㥤换㘵㐲つ㜶㜸㘳つ㝣㡣攳㈰㐲㈱慤㍡㥥慡ㄳ愸敡慦㔵〴〸㔴㙤てㄵ晢㡦㍡ㄹ慢挰㙤㡢攵㉡攳㈴摡㑦㠶〸㠶㜶㠰〲ぢ㔵㠱敦㐱㝡户搱㈹搰㤵㙥愳㔳愱昱搹㐶摦㠷摡㙦ㅢ敤㘸㐷敦㝡㠷㠷㜱㍡愰搶㌶摡㤹敤㘲㜳捥㠴捡搹㐶〳愱㤵㙤戴〲慤搵摢挸攰㌶攲捥慣㍡愰㉤摦ㅣ㠳㜴㍤攷〰㠷捤挱㘴㐰搹ㅣ攷愲㙣㙤㡥㜴搴捣ㄷ昲戹㐲㈱㤹㐹挷㐱㜰㈶㤱㑦攴戳戱㘸㈴㕡っ㠷㜳攱㘸攰㍣〷㕡㠸㘵㔳昹㑣ㄲ攰㜸㌱ㅥ㡦收㌳昹㕣㈲㠹つ㤸㑤愷戳挵㔸㍥ㄹ摡捤づ㙦慣㠳㡦㜱㍥㐴㘸戰㔶㜵㙤㡥摤戵㡡〰㠱慡㘱㔰挹收㘸㜲㙦㡥㡢㘹㕦てㄱっ敤〱〰ㄶ㜰㌹㥦㍡昲㙦㤰㜲㠳〴㠷㤸㘷㠸晦昱搸㈷㡡㌰挵㤵㌴㑡㡦晦ㄶ㡣挲收㔵㔰㌹㙣敥〵慤戰㜹㡣㉦㥢ぢ㝣搹摣㕢搷㜳ㅤ㐲㠱捤㝤㔰ㄶ㌶慦㐷搹㘲戳ㄸ捤愳㘷㘶ぢ挵㕣㍣ㅤ㉦㘴㈳攸摡昱㘴㈶ㄶ㑢挵㜳愹㝣㉣ㅢつ晣挴㠱收ㄳ㘶㉣㕣挸㐷戳㠵㘴㈱ㅥ㑢攷㌳㠵㐸㈱捥昷㍡攴捣㕣㉥ㄶ挹㠵㐶摡攱㡤ㅢ攰㘳摣〸ㄱ摡㔷慢扡搸摣㑦慢〸㄰愸ち㐳㈵㙣捥㜱戳㜹ぢ敤户㐲〴㐳ㄱ〰戰攰捦㈶㤳ㄱ挵㤸㈴㈲㐵㜱㈷㕤挹㘶㕤ㅣ㐶敦㌰攸晡㐹㠱㉢ぢ㡥挹挶㈱㔷㙡愲っ愸晤㡢㜳㔶㘴㥢昱愶愱㔹挸㡦改愴敡㥢㤰㔵㔱㙢㘵㈹昵㜸㉣㤱㔵㔸㜰っ㠷㜴㉦〷愵㠷〲㝢摤攴攱戲㕦㉤㐷㈳㔸㌷〹摢㙥敢㙡㘱愷敥㍡昸敢〳㑥搰戸㠷摢ㅡ㑦搹㑣㘰㥢挹ㅥ㜰㉦ㄴ㔸㤶慦㑡㙡敤㝤摣搸昶愷㉥〵敤搶㈷〰㌱敡〰㑣っ散户㥡昱ㄷㄸ㈳㥢㤱ぢ戵ㄵ㍦㜸戹ㅦ戵慡㡣㕦ㅢ搴㘸慤晤ㄵ㌰摣扦昸挳㈸㌵〶㕡搹㘳て㜶敤戱㠱〷〱愹㝣㡣ㅡ攳扢ㅢㅦ㠴㐸㕣㘷攳㘱㐸散挶〷愳捣㑦㘸慣㕥ㄸ愷ㄷ挶摢ぢつ㡤㔸攰㤱㉥㈰挸晦愲〸㌱㙦㠴戵㜸㐶戶搰㐴慤攷㌳㌶攵㡤㍣挶ㄳ㘸慦㥡っ扤㙣捤㈷㔹㠲㑤扥㔳愱ㄵ㜶攲㉥㜶扡㡥づ㔱㕦㈲愶挱㐹㠸㜸摡㈲㘲㍡捡㌲㥥㍤㠳戲㌵㥥㤹㠹㙣慡㤰㑤挷搳改㐲㉣ㅥ㐹ㄷ搳昹㐴㉣㤱㉣㘶㜲㐹戳㄰㌶㡢戹挰㈶〷㥡㐸㘰㠴换愴昲㘶㌶㥣㡣挷挲挵㙣㍥ㅦ〱㍥㠹㑦㌱ㄷ㌳㡢愱ㄹ㜶㜸攳㔹昸ㄸ捦㐱㠴㘶㙡搵昳㔴扤㐰ㄵ㔳㑢搸㠸㉥㤴㥡〳㤵㡣㘷㝢㘱㌵㥣㠳昵㑢㜴㜹ㄹ㈲ㄸ㘲晡〸ㄶ扣ㅣ㕡㐷㠷㜹摡搸㐸挴〴㡡搷改捡昱㑣ㅤち愳戰昹〶㔴づ㥢㠷㐳㉢㙣敥敡换收㐰㕦㌶㡦搰昵扣㡤㔰攸㔶㐷愲㉣㙣扥㠳戲挵㈶摥捡㤳捤㐶㡢㌸㌰愴攲昱㕣ㅥ㍦㤴㌲昱搶扢㜰挶㉣㘴戳搹㔸㉣ㄱ㜸搷㠱挶㘳搱㈲㔰愴摣㡣愷㜲愹㙣㈶ㅦ换㈷㤲戹㜴㍥㥡㡣愷㌳㘶攸㈸㍢扣昱ㅥ㝣㡣捤㄰愱〵㕡搵挵㈶昳㑦㠴㑤〲〴慡ㄶ㐲㈵㙣㠶摣㙣㝥㑣晢㈷㄰挱搰㈲〰戰攰捦㘶㔶ㅢ愷ㄱ㌱㥤攲㌳扡ち㥢㜹ㄸ㠵捤㉤㔰㌹㙣㥡搰ち㥢戵扥㙣㔶晢戲㔹搴昵㝣㠹㔰㘰㜳㌱捡晣㠴㤶攸㠵㈶扤㜰慣扤愰㕡戰㈰㙢㔶㘵慦㤹戴㐵搵愱㜹搵㄰挱㄰昳㍡㉡慥㔹㥢㌶捥㐱㌵昲㘶㈷㠳㉦㔷戴搶㙣㌹㡣ㄲ慤㌷㔴捥㥡㜵㐰㉢㙢昶户捦晤收㘴㥦㐰㕢㍥㈷敢搴昵㌴㈰ㄴ搶㙣〵捡搲㑦㐲㈸摢晤挴㑣㐶昳搹㜴㈱㥥换㐵攲搹㜴㌲㔷挸㐷㈲㤸㤰㘵ㄳ〵捣挱愲挵㐰㝦〷㥡挸ㄴㄳ改㐸㈲㥥㡣㐴㌱㐵㌶昳㤹㉣收ㄱ㠹慣㤹捦㈵攳ㄱ捥㈲㔶摡攱㡤敤攰㘳っ㠰〸慤搲慡敤愹摡㠱慡搵㕡攵愰搴昱㔰〹㥢敦㘰㌵㥣扤㙥ㄷ扡っ㠴〸㠶㤸攸㔱㤱捤敦㘸攳ㄱ㘴㤳㑦㔳㌳㠶搲㔵晡挹㠹㌰ち㥢㝢㐰攵戰㜹㌲戴挲收ㅦ㝣搹㝣搹㤷捤敦改㝡昶㐴㈸戰㜹ち捡挲收㕥㈸㕢㙣㐶㔲㘶㌲ㄱ㡢愴㌰㜹㑤挷㔳㘶㈲㥤㡡㈶戱ㄳ攵戲㤱㌰挶愷㘲㍡戰户〳捤挷挲愹㙣㈲ㄱ㌱ㄳ㤹㐲㍣㥣㌵㌱㜳挳摢戶愲搹㘸㈱㤶捥愴㔳㤱㄰㤳㐴ㄸ摥搸〷㍥挶㐸㠸搰昷戵慡㙢慦晢㠱㔶㌹㈸㜵〶㔴挲收㌳㙥㌶㈳㡣ㄲ㠵〸㠶捥〴愰㈲㥢㙢戵㜱㈱敢㕥㐴㤱愱慢戰㜹㌶㡣挲收㘸愸ㅣ㌶捦㠵㔶搸㝣搸捤收㈲㔶挱昳㠵〷㝤搹㍣㑦搷㜳㌰㐲㠱捤㜵㈸ぢ㥢㘳㔱戶搸㑣㤸㘶㌱ㅤ捤收ぢ㐵捣㜰㜳搱㘲㈶㡦㔱㉤ㄹ㡥愶㡡搱㘲㍥㔱挸〴挶㌹搰㐸㍡㥦换㈷㈲戱㘲㈱㤹㡦㐷愳搱㜴㉡㥥挱㐸ㄷづ㐷捤㕣㈲㤱㐸㠷㤸㌵㈲㙣㡥㠷㡦搱〸ㄱ扡㐰慢㈶㔰㌵㤱慡ぢ戵捡㐱愹㡢愰ㄲ㌶敦㜴戳㌹㤵㉥搳㈰㠲愱㡢〱㄰㌶㡦㠵㌴㤶㔲昰㌴摡攰㐹㜳㘸扤㌶攲㍡㠸昵捡㌰㘳づ㕤㠵捤㑢㘱ㄴ㌶攷㐱挵〵㤴慢搴㘵㤰挲收㑦摤㙣㍡㘷㕦㌷晡戲㜹戹慥攷㜰㠴〲㥢㔷愰㉣㙣ㅥ㠱戲挵㘶㉥ㄷ㑤㠶ㄳ㘹扣ㄲ㈶挲㠳㘶ㅣ㈷㕣㤹㔸㈶ㅥ㑥攵㈲搱㐴㍣㤶ぢㅣ改㐰戳戱㘴㍡㙥愶㡡㤹㐸㈴ㅣ㉦㥡搱㙣愶㤸㑦㤹㈹扣攲つ愴ㄶ挳㤱搰㤵㜶㜸攳㈸昸ㄸぢ㈰㐲ㅢ戴慡㙢㑦扦㑡慢〸㄰愸扡ㄶ㉡㘱昳㑡㌷㥢㔹摡㜳㄰挱搰㜵〰㠰㌸敢㜴换㍢㔱戹㕥ㅢ㐹㥦挱㈷捦挹ㅢ搰㡣㘳攱慡㙥㠰㔱搸㕣捡ㄲ㤹攴昷㈶㘸㠵捤ぢ摤㙣㍡㝤昳㝣㕦㌶㝦慡敢㘹㐳㈸戰昹㌳㤴㠵捤㘵㈸㕢㙣㥡㤱㔴㉡㥤挸攴捤ㄴ慦ㄶ愴㔳改㙣㈴ㅢ㑤ㄵ㌲挵㔴扣㠸昳摡㔴㘰戹〳㉤挶昳攱㝣ㅣ㔷愱㡡㘶㈱㥥挴㘱㌹㥢㑤㘷㡡搸改昳挵㘸㈶㥡㑦㠴㤸㝦挲昰㐶㍢㝣㡣づ㠸搰捤㕡搵搵㌷㙦搱㉡〲〴慡㙥㠳㑡搸㍣摤捤收ㅡ摡㡦㠳〸㠶㙥〷㐰搸昴敢㥢扦搰挶㑥搶捤愷捦ㄹ㈷搳㤵攴慡㍢㘰ㄴ㌶㑦㠱㡡ぢ㈸㈳慢ち㔲搸㍣挱捤愶搳㌷㡦昳㘵昳㙥㕤捦㘹〸〵㌶敦㐱㔹搸㍣ㅤ㘵㝢㑦㡦㠶昳㤹㐴㈲㤹㌱挱㘷㌱㔶捣㘴㘳㠵㘴ㄴ㤳㤱㜸㌴ㄶ换攴昲㠱㌳ㅣ㘸挱捣攰㡣㌷㥣挷㝦搱㜸ㄲ㤷㜷ち〹㑣て搳搱㕣㉣㡡戳摡㐴㍣挴㈴ㄵ㘱昳㑣昸ㄸ㙢㈱㐲昷㘹㔵搷戹散晤㕡㐵㠰㐱愸摡〸㤵戰戹捣捤收㍡摡捦㠷〸㠶ㅥ〴愰㘲摦㝣㐸ㅢ㐹㥦挱㘷攲挹㝢敢㡣㑢ㄸ晡ㄱㄸ㠵捤㑢㔹㈲㤳晣㍥ち慤戰㔹昰㘵㌳攷换收㘳扡㥥㉢㄰ち㙣㍥㡥戲戰㜹㈵捡ㄶ㥢戱㐲㌴㠳㙢㉣㐹㕣挴挲挵慣㑣㈱ㅤ㡦愶攲㌱㌳㤵挰挵ㄴ㜴戸㔴㘰㠳〳㉤ㄴㄲ㤱㝣㍥㤶㡣㠴㔳〹扣挴ㄱ㝤㌴㙡攲挸㙦㘶㈲昹㐸㍡㤲挹㠷㥥戰挳ㅢ㔷挱挷戸ㅡ㈲昴愴㔶㜵ㅤ㠵㥥搲㉡〲〴慡㥥㠶㑡搸㍣挲捤收つ戴摦〸ㄱっ㍤〳㠰戰改㜷㥤㘵㤳㘳㈴㤱愷㔰摣㑡㔷㤲慢㥥㠳㔱搸扣つ㉡㠷捤ㄷ愰ㄵ㌶㘷昸戲㌹捤㤷捤摦改㝡敥㐰㈸戰昹㈲捡挲收㥤㈸摢㝢㝡㌴㥡㉦愶捣㐸㉥㡣ㄹ㔲ㅣ㉦㡦㑥㘷㘲搱㜰㈴ㄳ㡤ㄴ㜱㙣㑦㐵〳㜷㌹搰㙣㌱㤳㡡挴㔲㤱㑣㈱㤷㠹㘷㌰改㉥愴㜳㤱〸收㔲㜸〷ㄷ㕥㡦ㄹぢ晤摥づ㙦摣つㅦ攳ㅥ㠸搰㑢㕡搵挵收换㕡攵愰搴ㅦ愱ㄲ㌶挷扡搹摣挸㈸て㐲〴㐳㝦〲愰㈲㥢慦㙡攳ㄹ㈴昲㑣㡡挷改㉡㙣扥づ愳戰昹㈴㔴づ㥢㙦㐰㉢㙣挶摤㙣㉥㘲ㄵ㍣愶㐷㝤搹㘴㌶㡢㌴攲㘹㠴〲㥢㙦愱㉣㙣㍥㠳戲挵㘶戴ㄸ㠹㠶㡢戸晡㥡挶㘰ㄸ捤攲搲㝣扡㤸㡡攲昸ㅥ㡥㐵㘲㈰㍡戰愹ぢ㡡㠹㘶㉣㤵㌵戱㔷攷攲挵㐲㌶ㄳ挷愵晣㘴慥㠸㤱戶㤰㠸㘵戳愱扦搸攱㡤㘷攱㘳㍣〷ㄱ㝡㕢慢扡挶捤㜷戴㡡〰㠱慡捤㔰〹㥢㝢戹搹㝣㠹昶㤷㈱㠲愱昷〱㤰ㄵ昱ㅢ㌷㍦搰挶昳㐸攴㍡㡡搷改㉡㙣晥ㄵ㐶㘱昳つ愸ㅣ㌶㍦㠶㔶搸摣搵㤷捤㠱扥㙣㌲攵㐵ㅡ昱㌶㐲㠱捤㑦㔱ㄶ㌶摦㐱搹㘲ㄳ扢㜹〱㔳昷㔸㉡㤷㑣挴㌳攱っ慥慤㘶㜱㐵㌵㤶㌴㈳戱ㄸ摥捤ㅡ㜸搷㠱攲㙡㙡㉣㠹ㅥ㥣㑡㥡㠹㜸㍡㤵挰戵搴㉣㘶愰㤱扣ㄹ㉥ㄶ昳改㔸攸㙦㜶㜸攳㍤昸ㄸ㥢㈱㐲㝦搷慡㉥㌶晦愱㔵づ㑡㝤〶㤵戰ㄹ㜲戳昹㌱愳㝣〲ㄱっ㝤づ㐰㐵㌶户㘸㈳ㅦㅢ㈸慦㠷㌴㍥愳慢戰昹〵㡣挲收ㄶ愸ㅣ㌶扦㠴㔶搸慣㜵戳改ㅣ㠵慡㝤搹㘴ぢ愴ㄱ㕦㈲ㄴ搸㔴㈸〸㥢扣搰㘲昷㑤㥣摤㈴㈲㤸㝢㐷戲搹㜸捥㡣㘵戲〵㌳ㄱ㈵㔱㌹㕣㌵㡤㘶昱戰っつ㑤ㄵ戳改㘲㉣ㅤ挳㔹㌶づ㐶㌸愶ㄷ㡢ㄱっ戳搱㐴㍡㤹㑣愷㡢搹㔰戵ㅤ摥愸㠶㡦㔱〳ㄱ慡搱慡慥愳㔰慤㔶ㄱ㈰㔰搵ぢ㉡㘱昳㕦㥦戹捥㠵っ摡㠳㄰挱㔰㍤〰昸昳㍦㘷㌶戴昱㜲㈲慥愰攸㑦㔷㘱戳㌷㡣挲收〰愸ㅣ㌶晢㐲㉢㙣扥㡦ち换慦昶扦〷㙤昹㤹㈵㤳㘷昰㠷㌴ㄵ㠴〲㥢つ㈸〸㥢㍢愳㙣昷捤㘸慣ㄸ挱愴㍣㥦㉤㘴攲㜹㌳㡥敥ㄶ㡤㠵㈳戹㔸㌶㤷㉢ㄶ挳改挰㉥づ㌴ㅢ挶㠵晥㘸戲㤰换攷搲攸挶攰㍥㥤㐸攲摥㑢㍣㤷挹㐴挳挹㘴㈸㘴㠷㌷〶挲挷ㄸ〴ㄱ敡慦㔵㕤㙣㙥愷㔵づ㑡㌱搱㐶搸㝣捤捤收㔰㐶ㄹ〶ㄱっ㌱搷〶㝦晥㙣㌲〷㐷㡣搷ㄲ㜱ㅤ挵摥㜴ㄵ㌶㜷㠱㐵搸ㅣ〹㤵挳收㈰㘸㠵捤攷㝤搹㝣搶㤷捤㕤㜵㍤晢㈳ㄴ搸㘴㌶㡤戰ㄹ㐶搹㘲搳捣㈷㌱挷㡣㐷㜲㠹㔸㌱㙥㘲〸㑣㠳㥡㐸㈶㤹挳㔰㥡㑢愵㤳㠱㠸〳挵昱㉡㤷㑣攳㐸㡦㜷㌲挷㡢昹㜰ㅡ愷敡昹㜴〶㤷㠰愲㈹捣慥攲㈱收改㌰扣ㄱ㠵㡦ㄱ㠳〸㌱㍤㐷㔴㕤㙣づ搱㉡〲〴慡昶㠰㑡搸㝣捣捤㘶㠶昶〳㈰㠲愱攱〰攰捦㥦捤ㄱ摡挸愷㈲捡㉢㑥㡤㜱㜴ㄵ㌶昷㠴㔱搸㙣㠴捡㘱㜳㙦㘸㠵捤㝢摤㙣㉥㘲ㄵ㍣ち摤敤换收㍥扡㥥挹〸〵㌶㐷愲㉣㙣㑥㐱搹㘲戳㠸㍢㠲挵㐲ㄴㄷ㉦搲攸㘴㤱㐴㍡㡣ㄷ㌲挶搱つ昳戸㑢㡣摥ㄷ㤸敡㐰ぢ㔱㤳㤷ㄹ㤳㔱昴捥㜸㌱㤲捡挵ち㘶ㅡ攷㑥改㘸㌱ㄵ㡢愶㜳㈱㈶昳〸㜵搳攰㘳㑣㠷〸敤愷㔵㕤攳㈶㌳㝡㑡㔱㉡〲㤵戰㜹㡢㥢捤㌹㡣㌲ㄷ㈲ㄸ㡡〲㠰扦㉡挳敦㈸挴㙣ㅥ㌱摥㐶挴敤ㄴ㐷搲㔵搸㤴㉣ㅤ慡ㄶ㐰攵戰挹㉣ㅤ㘱昳ㅡ㌷㥢捥戸㜹㤵㉦㥢㘹㕤捦㐲㠴〲㥢ㄹ㤴㠵捤㐵㈸摢㝤㌳㔲っ攳ㄴ㌱ㅤ挱戹㘱㍣㥢挳㔹㔱㈲㘶攲慡〷㉥㠳攴愰㡡〶戲づㄴ愷改㤹㈸㍡㈶收㥣搱㜸ㄱ攷㍦愹㝣㤶㤷㙤㑤捣昷捤㕣戸㄰㘲挶㡦昰㤴㠳㡦㤱㠷〸㡤搶慡慥ㄹ搲㠱㕡攵愰ㄴ昳㝡㠴捤㡢摤㙣㌶㌱捡戱㄰挱搰㔸〰昰攷摦㌷㤹昲㈳㐶㍥慢㔱㕥㑣㙢㉣愷慢戰搹〸㡢昴捤づ愸ㅣ㌶㈷㐲㉢㙣㥥攵㘶㜳ㄱ愳戰㙦㥥改换㈶ㄳ㝡㠸㌰㔶㈱ㄴ搸㥣㡣〲㈳〶㔶愳㙣戱㠹捥ㄵ挱㤸ㄹ㈹愴㜰㉢て㌷慣㌱摢㑣挵戲戱っ㉥づㄵ㤳㌸搱〹㑤戱㝤㡣㌵昰〹㑤搵㈵ㄳぢ愱㘹扡㐴㥢㥡㠹㤲㜰㜲慡㥢㤳敦挰㘴㝣ㄷ㈲ㄸ㘲ㄶて晥晣㝢ㄸ戳㝢挴戸㤱㠸〷㈹扥㑦㔷攱㘴づ㉣挲挹㘹慣〸㌶昹㌲㙢㐷㌸㔹敤换挹㑡㕦㑥收敢㝡搶㈲ㄴ㌸㘱㥥づ扢㐰攰㉣㤴㉤㑥ㄲ改っ晡つ〶扡㡣㠹㔴㡥㘲㌴㥢㑤攲㙥㐱㈶㤲〲㈳昹㙣㈲ㄳ㌸摢㠱愶挳㘶ㄴ㔷㡣㘲戸昳㥦㠸㕢㔷扢昱㠲挹㜸戸㤰㑡㈴㤳攱㜸㈶挴っ㈰㠶㌷捥㠱㡦㜱㉥㐴㠸㠹㍦愲敡摡㕦㡦搰㉡〷愵ㄶ㐰㈵㙣㌶扢搹晣㈱愳晣〸㈲ㄸ㍡ㅡ〰晣昹戳挹ㄴ㈰㌱昲㌹㤰昲㑡㘰攳㌲扡㤲捤㄰㌳㠲挴㜸〵㔴㝤㙢敡㜲㈸㡣慥晣〴㄰㔷ㄲ挷㐸晣㔰扥攴㜵戲ㄳ昱㝡㔸㈶捡攲㜱攰收ㅡ敢愱㔱戵搵〷㝣戵㔸扣ぢ挹挷㈳昰㕢户〸㙢晤㌵攲戰㝦㜴摤㍡㘴挴摤昱㌵㌶㘰㠵敢ち㔸㕤摦ㅦ攲㕢㜹㈸昳昰摣㉦㜳㔴攳昸搴愸㠹慢昳㘶㌳ㅦ㝡㠰㙣ㄵ㌸㔶敤搰㌲戵〳㡢㜸㠹搲晣戶㜱昲㔳㝣收愵昴搷〹㉤㈳昵㕢㑥㐷㜴㘹昴㜳㉥戴摢慣㜶挷て㙦つ㐵づㄲっ㈳昹㑥搴ㅤ扡㑡慥㠷㙥つ敡搲攲昱㈶昸㙤扦㔹搰ㄱ㍢昰㄰慡摡敡㥡戲户ㄱ挹㑤敢〹㙤㉤㜸愷摣㈸㍥㘵㡢搱昰〶摦愹〵ㄲ㌰挸攷㤱㘳攳㥢㍡攵㤱㝤扢挲慥㡣㍣挸〹㕣㡤戵つ㡣ㄹ㍥㘱㜸㈴㔶㜷㌴㌶㠴昷㐷攷ㄵ敢㈸愵㥤㌵㘲昲㡣㘷㡦㕣㡢㠰挸㑦慡慡㘲㌴慡ㅡ㤶愰㠰愹戱昷扥攳㐷〷㐳挷捦㔸㤱㔵昵昶晦愱戱つ㑤摡攳ㄸ㌵昴晣㜱㜵慦㥤攸㝤㜹搱戳㕢㝥晤攲攵㐷㙥㜷昰挷㑢摥㌸晤ㄷ晦㝡昳㈰戵っㅥ㈳㄰挷㜸㡤攲㜵ち昶㝦㜵㌸ㅡ昱㌲ㅥ㉤㔶昶㜶捣挳㙣㠳昷敤㤸愱㜶㐴挲㕦㤵㜱ㄳ㔶愴㙦㡤㘲ㄲ㄰昷ㅡ㌵ㅦㅥ散慡搲扢㝥挶戵㕣〳㌵㝢㤸㌲㤸ㄹㄴ戸搹愲昲㤰攱㤹愸㥡つ愰㈶㈰㘸摣㑡㌴ㄳ㜷㉣昴㙡愲㙦戳搰搳㠹㥥㘱愳戹㜷攱搹挱㐴㜳扡挴〰㔴愹ㄳ散㠲搰㜹ㄲち摢㐶㈷戳㠱挴愳ㄲ㥤愸〳㥦㘷づ搶㑦ㄸ㔱愷挳挳㡦捥挹㘸㤱㉦㥤㤳㙣㠳昷㍤㥢愱㌳ㄱ〹㝦㌸昴㘱慤㐰㈷㤳㜸㠴捥〹昰㜰攸扣㡦慢扣づ㈶㡢㈰㘶昶〴ㅥ戰〸ㄲ㍡挷〲摣㐵攷㐶愲捦㜷搰攷ㄱ晤㤰㠵㥥㐶㍡て戴搱ㄶ㥤㡦挰搲㜰㌱㌰摢㐶摡㝡敤戱搵愴㕤〹て㍦搲㔲㌶㌷㘵㝤㌰㘹ㅢ扣敦攵っ㕤㠵㐸昸慢㌲㥥㐴摢㐱ㅡ㜳㜵㠴戴㌸㍣ㅣ搲㝥㐳ㅡ㙥㠰挹㈲敤㝡㉣〵㥥戶㘸㄰搲挲㌶つ搶㝥戹㠹攸ㅢㅤ昴㑦㠸㝥捥㐲㑦㈵㘹晢摡㘸㡢戴ㄷ㘰㘹戸〵㤸㙤㈳敤㔶敤戱搵愴摤〹て㍦搲昶戴戹㈹㈳敤㕢戶挱晢ㅥ㑦㜵て㈲㜱㔰㌲㕥㐱摢戹捥晣㠶敥㠵ㄶ㝦㜸㠹ち戴挶ㅦ㈹晥〴ㄱっ改㤴ㄱ㈵㔹ㅣ㐴㌸ㅡ晡晤㑡晢扤㐶㤷搷㈱晡㔶慢㠷愱㤴敤㌰ㄸ㡤㜰戶挳ㅢ㌰慡㈷㘰敡㕡㡦㠳搰㄰㙢〰摡愵搲㝡散㙣ㅢ扣㙦㐲ぢ㍤愹㙢㝥㤷㤵搶㈸㈶㌶㐸愵㍢扡㉢摤捣㑡㥦㠵挹摡昸捦㘰㈹昰〱㜴ㄸ换㘷っ捦㈴搵㜶〰敢昱㈳㘸晣㤵㘸㘶㉢㔸攸㑤㐴㝦㙣愱搱㔵㤲慡㥦㡤戶扡捡愷㐴㜳㑥慣〳㈸㘶㌵攸晤慦攱㈵ㄴ戶慤㕢㌰挳㐱㍣戶扡㕢㌰扢愱㡢捥慥昱摣戰㔹㉢敢ㄶ昵戶挱晢㑥戵搰ㅢ㠸㠴㍦摣攲挷㕡㠱捥户㔱㄰㍡〳昰㜰戶攱ㄶ慥昲㝢㌰㔹〴扤㠳愵挰ㄷ㉥㠲慡㑢〸晡㤲攸捤づ晡㕤愲ㄵ㥦戵㌲㘶昸ㄴ搲昹㥦㝦戹挹慦㠱愵攱㘳㘰戶㡤戴㑦戴挷㔶㤳昶ㄹ㍣晣㐸晢っ捤昱ㅤ戵晦㘵ㅢ扣敦㘰ぢ㙤㐱㈴晣攱㔷㔵㘸㍢㐸㘳〲㠳㤰昶て㜸㌸愴昵收㡡㈹慣搵戶慤㔸戵昶愸戴㘲挷㙦晦昳挹慦ㅦ㜷㘱搷攱挸㠰挷〸㌶攷㌵㡡慥摥昰㜱愵ㄵ晢挸㌶㜸摦慤ㄶ敡㡤㐸戲㘲晤慤ㄵ㘳晥㠲慣搸㠷敥ㄵㅢ〰愳摡づ㈶慢㌷㌰愹㈱戰〳㜴㌲㔱㡡愷搵㝢〰敢㝤㈳㘸散㐴昴〰〷摤㥦攸㕤㌴㍡ㄲ㔵㝦戱搱搶捥㌵㠸㘸摥捡搴〱ㄴ㤳ㄷ㥣㥤㙢ㄷㄴ昰户つ㤳愵㠱摡愳ㄲ㥤㤷㡣㜸攰攷ㅦ晣慤攵攰㙦捦㔹㝤搹㔵晢ㅦ㝥戰ㅡち㡦ㄱ㍥㜴扥㙥戳㔶戶㜳扤㘶ㅢ扣㙦㙡ぢ敤㠱㐸㐲攷㔰慣ㄵ晡〹ㄳㄸ㠴捥㍦挱挳改㈷㝢㜰㤵昷㠱挹愲㤳㔹つ㠱ㄱㄶ㐱㤳戹扢扣㙣ㄳ㘴ㅤ㝡昶㈴㝡愴㠳摥㥢攸扤㉤戴㡣㔵扦戳搱ㄶ㥤㈳㘱㘹㠸〰㠳扦㙤㈰㉤慡㍤㉡㤱㠶㘸昸戸愶㐴ㄹ㜸㡣㠰捡摢〷㌷搹摣㤴㤱昶㡣㙤昰扥搹㉤㌴ㅡ㤱㠴戴〸摡づ搲㤸愷㈰愴晤ㄶㅥづ㘹㌱搲㌰ㅥ㈶㡢戴戱㔸ち㈴㉣ㅡ㘶づ㐷ㅦ㝣挲愶挱㈲㉤㐵㜴愳㠳ㅥ㐷㜴挶㐲㘳㙡ㅦ㔵扦戶搱ㄶ㘹愳㠹收㈹愹搳〷㤹愴攰昴挱愹㈸攰㙦ㅢ攸㥣愶㍤㉡搱㔹搶〷攷挰㘳㠴て㥤ㅢ㙤搶捡攸晣㤵㙤昰扥㈷㉥㌴て㤱㠴捥㜱㔸㉢搰挹㐴〵愱昳㝥㜸㌸㜴㌶㜲㤵㡦㠲挹愲㤳搹ぢ㠱㠹㉥㠲敥㉥㈱㘸㌲搱ぢㅣ昴㤱㐴㑦戵搰㡤㈴晦㤷㌶摡㈲㝦㍡㉣つ㔹㘰昰户つ愴攵戴挷㔶㤳㜶㉣㍣㐶昸㤰㜶慢捤㑤ㄹ㘹户搸〶敦扢攵㐲㑢ㄱ㐹㐸㥢㠳戶㠳㌴收㈳〸㘹㍦㠷㠷㐳摡㍣搲搰づ㤳㐵ㅡ㤳ㄴ〲㠷㕡㌴㐸慦扡搱愶挱敡㔵㠷ㄳ摤攱愰㤷ㄳ㝤愴㠵㥥㑥搲慥戳搱ㄶ㘹ぢ㘰㘹㔸〳っ晥戶㠱戴攳戴挷㔶㤳㜶㌲㍣㐶昸㤰戶挱收愶㡣戴㉢㙤㠳昷㝤㜴愱㔳㄰㐹㐸换愲敤㈰㡤㘹〷㐲摡攵昰㜰㐸换㤳㠶㌳㘱戲㐸㘳㉥㐲挰戴㘸㤰㘹昹㈵㌶つㄶ㘹㡢㠹㕥敢愰捦㈰扡挹㐲㑦攰戴晣㐷㌶摡㈲㙤㈹㉣つ敢㠰挱摦㌶㤰㜶扥昶愸㐴ㅡ愲攱攳ㅡ敤㉥㠱挷〸愸扣愳摤㍡㥢㥢㌲搲捥戳つ摥昷搷㠵㉥㐵㈴㈱㙤㌹摡づ搲㤸㕤㈰愴㥤〳て㠷戴づ搲㜰ㄵ㑣ㄶ㘹㔷㘲㈹戰挲愲㐱〶晤㌳㙤ㅡ㉣搲㔶ㄱ㝤戵㠳摥㐰昴ㅡぢ㡤昳改愴晡㠱㡤戶㐸㍢ㅥ㤶㠶ㅢ㠰挱摦㌶㤰㜶愳昶搸㙡搲㙥㠵挷〸ㅦ搲㑥戶戹㈹㈳敤㈴摢攰㝤摦㕤攸㌶㐴ㄲ搲㑥㐶摢㐱ㅡ㤳〸㠴戴敦挲挳㈱敤ㄴ搲㜰㌷㑣ㄶ㘹捣㉣〸㝣摦愲㘱㈲㘹㌸慥㠴㠶搳㠸扥挷㐱摦㐵昴ㄹㄶ㕡㈸㕥㘹愳㉤㡡搷挲搲戰ㄱㄸ晣㙤〳㘹て㙡㡦慤㈶敤㜱㜸㡣昰㈱㙤戹捤㑤ㄹ㘹换㙣㠳昷晤㜸愱㈷ㄱ㐹㐸㕢㠷戶㠳㌴收ち〸㘹慤昰㜰㐸扢㠰㌴㍣ぢ㤳㐵ㅡㄳ〸〲㍦戴㘸㤰㌱敤搸ㄲㅡ㉥㈲晡㌹〷扤㠹攸昵ㄶ㝡ㅡ挷戴愲㡤戶㝡摡愵戰㌴扣〴っ晥戶㠱戴㤷戵㐷㈵搲捡㡥㥥慦挳㘳㠴て㘹㔹㥢㥢㌲搲ㄶ搹〶敦㍢昵㐲㙦㈰㤲㤰戶〱㙤〷㘹㑣〹㄰搲扥つて㠷戴慢㐹挳㝢㌰㔹愴㌱㑦㈰㜰慤㐵挳㐴搲㜰㔴〹つ搷ㄳ扤搹㐱扦㑢昴つㄶ㕡㈸㍥捣㐶㕢㍤敤㈶㔸ㅡ㍥〶〶㝦摢㐰摡㈷摡㘳慢㐹晢っㅥ㈳㝣㐸㥢㘳㜳㔳㐶摡㙣摢攰㝤て㕦㘸ぢ㈲〹㘹户愲敤㈰㡤㜷晥㠵戴㐳攰攱㤰㜶ㅢ㘹攰㕤㝡㡢㌴慥㕢攰ㄷㄶつ㜲㈰㤸㔶㐲挳ㅤ㐴搷㌸㘸㐵昴㕤ㄶㅡ㈷昴㔱㌵挹㐶㕢㍤敤ㅥ㔸ㅡっ㘰㔰昳㌶㤰挶ㅢ晤攲㔱㠹㌴㐴挳挷㜵㈰攸て㡦ㄱ㔰㜹て〴攳㙣㙥捡㐸ㅢ㙢ㅢ扣敦敤ぢつ㐰㈴㈱㙤㈳摡づ搲㜸㠳㕦㐸㍢〸ㅥづ㘹て㤱〶摥㘶户㐸攳㕤晦挰㈳ㄶつ㌸㔷㠸慡〳㑡㘸㜸㤴攸㐱づ㝡ㄷ愲ㅦ户搰㐲㜱搲㐶㕢㍤敤㐹㔸ㅡ㠶〲戳㙤愴昱㝥晥戶㤱戶㌷㍣晣㐸㡢搸摣㤴㤱ㄶ戶つ摥昷晣㠵㐶㈲㤲㤰戶〹㙤〷㘹晢愳㉣愴㡤㠲㠷㐳摡㜳愴㠱昷摣㉤搲㜸㜳㍦昰㠲㡢㠶㝤㑡㘸㜸㤱攸㤸㠳㡥㄰晤㤲㠵挶㘱㈳慡扥㘵愳慤㥥昶ち㉣つㄹ㘰戶㡤㌴摥戶摦㌶搲挶挱挳㡦戴愱㌶㌷㘵愴つ戱つ摥昷〲㠶ㅡㄱ㐹㐸㝢ㅤ㙤〷㘹扣㕤㉦愴つ㠶㠷㐳摡ㅢ愴㠱户搶㉤搲㜸て㍦昰㤶㐵挳ㄴ㡥㘹〳㑢㘸㜸㥢攸改づ㝡㉡搱敦㕡㘸ㄹ搳㜶戴搱㔶㑦摢っ㑢挳ㅣ㘰戶㡤㌴摥㥤敦㤶戴戲〳挱㤱昰昰㈳慤扦捤㑤ㄹ㘹㈱摢攰㝤㤷㘰㘸〱㈲〹㘹ㅦ愳敤㈰㡤㜷攵㠵戴㝥昰㜰㐸晢㤴㌴昰摥戸㐵摡㈲㉣〵晥㙥搱㠰㑢敦㐹ㄵ戴㘹戰晡捥㍦㠹捥㍢攸㉣搱㥦㔹㘸㤹㜲〴㙣戴㐵摡ㄶ㔸ㅡ㥡㠰搹㌶搲㜸ㄳ扥㕢搲㘴㐸㜳㡦㘹换攱攱㐷㥡戲戹㈹㈳慤捡㌶㜸摦㍤ㄸ敡㐰㈴㈱㑤搵ぢ㘹扣昹㉥愴晤攷㥦㉥搲㙡㘰㔴㙢㘰戲㐸攳ㅤ昹㐰ㅤ㜴昶㝤㌷昵㌹挰晡攴㍢㘸昴㠲愵攱㍢挰㙣ㅢつ扣敦摥㉤つ㘵昷捣㜸捦摤㡦㠶扦愳㌹扥㤷ぢ晦㘶ㅢ扣㙦㈰っ昱㔶扤搰搰搷愲㘱㉤捡㐲挳㈷㙥ㅡㅡ㐸〳敦㝡㕢㌴昰㈶㝣愰扦㐵挳㈴敥㜰ㅦ摡㌴㔸㝤㘷〰搱攷㍡㘸摥㠷て散㘰愱㘵㠷㝢捦㐶㕢㝤㘷㈷㔸ㅡ㜸挷㝣摢㐸攳敤昵㙥㐹㉢摢攱㉥㠳㠷ㅦ㘹㙦搹摣㤴昵㥤㌷㙤㐳搹㕢ぢ㜹㐷扥愷户ㄶ昲㐱ㄷ㘶㠷扣〹㠵㑦晥愸㉢昲㉥㜴敦愲愵收㑤㜴㜹〷㐶戳㍣搷愲て㕥㌲搶扥搴㙣㥦㠱㜷改攱搵㘲昳㥡㕡散㠷㉤攰ㅤ㝢㝣㌶戸㝥㡤㤵㈱㈵㍡〷㡡戳摡昱㕥慢㕥挵愹ㅤ㜸换㐳愱扥㘵㜶戶戳搳㙣㙦晤㈶晣㥥ㄹ㑦ㅡ愹㘵㐷挰㙤㥣ㅡ㍣ㅣ扡摡昷㈱ㅦ扦㠵搹昷㠶戵㌰㌶慡㡢て晤愴晦㙡扥㥢散慢晤㥡㌹戰ㅢ扡㤸㝥㠴㙤挱昵戶扤㕡昵㘷㙣㘲㉢㤳昱愴慡㉦愵捤㐸晡㌰㜶㘷㘷ㅤ〲㔱㠳愷㕢挸㥤㈹㠸愰㌱ㄴㅡ㜹搸㡢㠸慡扡つ攸〶摥㤵攳㘳㔷㈶㜱敤敢㔶㌵ㄵ㍡㤷〴㤶㤸㑤㡢㤷攰挷ㄴ扤㝢㜳㡤昵愷㤶户摡扢扢捤捦㕤愳㔷换挲㙣㝢㝢㜶㑤㝤换挲㘶戳㜵㜱攷㤲晡㠵㉢㤱搵㠰户〴㘲戴慤慦慦㌷昶㐰㝢㉣愲戱扦摤㠴㠸散㤷㠱攱搰晡慦散㉢扥㉢晢㉤攰〳㝢㐲㤴慥散㕥搰戸㔶㔶昱戶㌹㔷㔸㝦搴慤㈸㜰㌵㡣㝤㠰㜴㥡挱㍢攰愲ㅤ㘹㙢㘹㔱昷㐰换挶ㄹ㙣㕣慤㝡捥户㈱愳㔸㈳ㅢ搲挵㜸㤸㉡㍥㕥挷㘲㕣摤㠷ㄸ㈵㡤搸愸慢㡢〲改㌴攲ㄱ慤㡤搹㕡㘹挴㤳搰扡ㅡ昱愴㙦㈳㤲慣戱戴ㄱ㘹㑦㈳㜸昳戶愴ㄱ㥢㜴㜵〷戸ㅢ挱晢戰挲挴㘸㔷㈳㐲慦㐰㉢攳敤㠱㡣㍡㠶攲㈰〸扣㉦つ〶ㄹ㜸㌷愲㕤㍣㘸昷挷㙡搷㈳㜵攴㡦摡昰㉢摢戰ㄷつ㜸散㍡㙦㠶㡡挷〳戶㘱㙦ㄲ㌵ㅥ搱搴㙢㌰㐹㘷㘸㐴㈹㠴攷〱ㅣ㌰〴敦愳ㄸ挲ㄷ㘸㤸㉤愶㔲昷晡慥晢㐴㠰〳㤳㈰㙡昰〶ㄲ散戹昲〹ㅡ㤳愱㜱㙦㠴搷㜵昰愹㌰㌴㈰㉢〶改㔶ㅤ㥤㐳㔶㌲㔱愶愳㕡晤㔲挷摥ㅣ摤愵㙢㤷㥡捥搸㌳㜴㙣扥㉣㑣㜶愹㤹㥥搸扣㈱㑢㙥攷慦扦㝢散ㄷ戱㘳挶愹㜷㜵㘵戳㠰昴敦搶户攸ち慢摣晢昰ㅣ㐶㉥摤㤰昳㍣㤵㙤戶㉢戳㔶ㄴつ攲扤㔶搹㘴㠷〲挹㍥㈳晤㠶昷㔴㐵㝢㤸慤㈵㕥㝤㘶㌷捣㘰挳㙡搵㑦㝣ㅢ㜱㈴㙢㉣㙤挴〲慡㕣㕤㝡㡢户ㄱ㕦敡敡㡥㜱㔷㔷㠳㝤㕥ㅡ昱㙤㕢㉢㑤㌳愰㤵敤扣㄰㕡攷㠱晢愵㐳摣㤵扥㉤换戲ㄹ扣ㅤ搷戵戳攵愹㜲戵慣㌷㠲㤷昴昳晥扡㌶ㄳ㐸晦㙤㜱㠹㙦㘵㡢ㄹ戹㤴㠶㈶㑦㘵〳扣㤵敤〴㠵慣昰㔲㈰㥤㙤㌱㐸㙢㥢㙤慤慣挱㔰扢㘱昶戶㌸摦户ㄱ㙤攵㡤㔸敥㘹挴ㅥ摥㐶散愹慢敢㜰㌷㘲愴搶㜶扡ㅢㄱ戱ㅢㄱ㔸〱慤㍦㍢㘷晡㌶㙣ㄵ㕢挱愳㑤搷愶㔸㐳㤵㙢㔳挴扣つ㑢改㈶ㅣて愴挳捥㘸慤㍤挱搶ち㍢攳散㠶ㄹ摣㙣戵敡㝢扥㡤㌸㤱㌵㤶㙥愲㤳愹㜲㌵愲搱摢㠸挹扡扡㔳摣搵㑤搷摡㔳㙤慤昴搴㌹扡ㄱ㘴愷㔶ㅤ攷摢㠸搳㔸㘳㈹ㄳ㘷㔰攵㙡挴㍣㙦㈳づ搷搵慤戵慢㤳㜵㕥愰戵㘷搹㕡㘹㐴㔶㌷挲㍡っ戵晢㌶攲㕣搶㔸捡挴㍡㑦㈳昲摥㐶㉣搶搵㕤攰㙥挴㔲慤扤搰摤㠸攵扡ㄱ搶挰㜱慣㙦㈳㉥㉡㙦挴㝡㑦㈳㍡扣㡤㔸愵慢扢搴摤㠸攳戵昶挷敥㐶㥣㕣摡㠸㥣㙦㈳慥㈸㙦挴〶㑦㈳㑥昱㌶攲㌴㕤摤搵敥敡搶㙡敤㌵戶㔶㌶搲㍡摤〸慢㑦ㅣ攵摢㠸敢㔹㘳㘹㥦戸挱搳㠸ぢ扣㡤戸㐸㔷㜷㤳扢扡㑢戵昶愷戶㔶晡挴㠶搲㐶捣昵㙤挴捤攵㡤戸搵搳㠸慢扤㡤戸㕥㔷㜷㥢扢扡㥢戴昶㜶㕢㉢㑣摣慡ㅢ㘱㜵捣㘹扥㡤戸㠳㌵㤶㜶捣扢㍣㡤戸捤摢㠸㍢㜴㜵昷戸慢扢㐷㙢敦戵戵挲挴挶搲㐶㡣昷㙤挴〳攵㡤搸攸㘹挴㐳摥㐶㍣慡慢㝢挸㕤摤㤳㕡晢戰慤ㄵ㈶㌶㤵㌶攲〰摦㐶㍣㕡摥㠸挷㍤㡤㜸捥摢㠸ㄷ㜵㜵㑦扡慢㝢㐵㙢㥦戲戵挲挴敢扡ㄱ㔶挷㡣晡㌶攲㘹搶㔸摡㌱㌷㜹ㅡ昱㠶户ㄱ㙦敢敡㥥㜳㔷户㔹㙢㥦户戵挲挴挷扡ㄱ搶㌸戱㡦㙦㈳㕥㘴㡤愵㝤攲㈵㑦㈳㍥昵㌶攲㥦扡扡㔷摣㡤搸愲戵㝦㜰㌷㐲愱㈰㜳㘶㥥㐲搵慡㘱扥㡤㜸ㄵ㌶てㄳ慦㔳攵ㅡ戶㙢㔰㉥㤹㑢昴㠲㐲づ敦㙦㘰㠱愴换㍡昳㈲㠴㔴㘷ㄱ㍦挸户扡扦〰攴愹敥ㅤ慡㕣搵㌵愰㕣㔲摤〰㈸愴扡昷戰挰敡㘴㍢敦愴戵㥢㙤㉤ㅢ㔱户㍢ち㕢㝤㙡捡㠹散㔷㝣〶搵晢愸㐷つ愵㐰っ攳〳㝢㠱㠵㠶㍤散〲晥㠳㤹㘷㘸㙣㤴昱㈱搵㍣㌱ㄳ㡦扦摡ぢ攲挱㤳㌰㉥攰㍦昸㡦搴㈵㥥㐷㉡㥥㔸㠹晦㐷㔴昳㥣㑡晣㍦戶ㄷ挴㥦攷㑦㕤晥㌱㕤ㄲ㝦㥥ㄳ㠹晦㈷㔴昳㜴㐸晣㍦戵ㄷ挴㥦愷㍥㕤晥愳㜵㐹晣て㐴㐹㑥㔴晡㘰㝢昲搴㠶捦㤴慡慦づ㈸㥥晥㠸愱户㙤攰㉢捥敡昱昲㔲㥥ㄲ㠹㈱㘸ㅢ㤸㜰㙥晣ㄳ摡〶㥥摦昴㐱愹搷㈶㥣㐴摣㔱昳㠶㝡戸晡つ㜵㜵昵㐷㔵捤愸扥㔹搵㔴㈹㥥挶㐸㜳晦㠵〵㌵㤹㠲摥㥦搹ぢ㉣愸改ㅡ昳㌹戵㍣ぢㄱ捣ㄶ㉣㌸扤㘳㡥挶晣㥢收㜹ㅡ昳㠵扤㐰㠷㠶㐳敤㐲㍤㔷戴㠱㈷〸㔴攳㍦㉣ㅣ㠹晦愴ㅤ晦愱㝡㠱㙤㌳扥戴ㄷ挴㥦㜳㝣挷愳㠱㜳㝢㈹〹㙤㔹㤴挴ㅦ敦ㄳ挷戵㔸摢㘶㈸㤶ㄸ㥦摦挵ㅡ㔳㑤㉤㈷搵㔴ㅢ㌵㉥㑣挳㔲㕢㙢戵戱㔹㤷㠰慢㔲㙤摡扦㤶ㅥ换戵㝦㥤摢扦㐳㝢挸㍡㜲捥㉢㙤ㄴ晦㔵摡㍦㐰㡦㌵摡扦㤷摢晦㜸敤㈱晥㈷攸㤲昸㥦愸晤敢改㜱戲昶㌷摣晥愷戸㍤ㅡ㑥搵㈵攱攸㌴敤ㅦ愴〷㈷㡢戲晥扤摤晥㙢戵〷㙢㙣㌸㑢㤷挴晦㕣敤摦㠷ㅥ敢戴㝦㕦户晦〵摡㐳晣㌹㤷㤳昵ㄷ晦㡢戴㝦㍦㝡慣搷晥つ㙥晦㑢戵㠷昸晦㔸㤷挴晦ち敤ㅦ愲挷〶敤摦摦敤㝦戵摢愳㠱㌳愸㉥晥慦搷晥摢搱㠳ㄳ㈳㔹晦〱㙥晦㥢摣ㅥつ㍦搵㈵愹晦㘶敤扦㍤㍤㙥搵晥㍢戸晤㙦㜳㝢㌴㜰摥搲㔵晦ㅤ摡㝦㐷㝡摣愵晤㜷㜲晢摦攳昶㘸戸㔷㤷愴晥〷戴晦捥昴搸愸晤㜷㜱晢㍦攴昶㘸攰㙣愱慢晥㐷戵晦㐰㝡㜰ㄲ㈰敢㍦挸敤晦愴摢愳攱㈹㕤㤲晡㥦搶晥扢搲㘳㤳昶摦捤敤晦㥣摢愳㠱挷攸慥晡㕦搴晥㠳改昱㤲昶摦摤敤晦㡡昶㘰㡤つ㝦搰㈵昶〶昵慡昶ㅦ㐲㡦搷戵晦㔰户晦ㅢ㈵ㅥ㍣晡敤㡥慦㌱㡣ㄸㅥ昸㘴㡤昷㜰㝢昰㈰㈷㙤㤴ㅡ㌷敢㤲搴昸扥昶ㄸづて晤〹昱攸㈳㤷愵㐶㐰㡢㕢㐸㜲愴㠱搵挹慣㈷㌲昴㔷㡤摡搳㐲挹昱愴っ昵戱㐶敤㙤愱攴愸㔱㠶晡㔴愳㐶ち慡攱㥦㈸ㅦづ㔴昵㙡㤵㕦㔴㔸戴攸㕦つ戵㐳〶搶ㅥ㌱戶捦晡搷㥥昸昳昹捦ㅦ㍤收敤㝦晦昸挷捦扦㜹晥㔳晦扥㌷㌷收搱慢慥㝡㜸摡ㄵ㑦晤㜹扢攲㤵搵扦晣搷㡣㉢㑦㠸㉣㍤㘱㜹昱搰㝤㈶㥦㜰攴戱㜳㈲戳晢㡦慣愹改搵㙢捦〱㡦敤扣㔷攸愴攵㜷慡㡤㉦敤搴慡攴㘸㔰搶㡣捦㜴㌳昶戳ㅡ㉢挷〳愲㐶愱㑣づ㐹㘱㘸㡢㐶敤て慤ㄱ㈶戴㕡晤ㅢ㑡攱㕥晦晡〰挸慡㄰てて挲㘴搴ち㈸㠳㍦っ愵㑣㝥愹㔱㜱ぢ㈵㐳㍣㔱〹㤴昵㈷挴愱㕥㘲㈵㉤㤴っ昲㐴㤵搴挸挱㕥㔰㘹ぢ㈵㐳㜹ㄹ㡡㐳扡愰づ戰㔰㌲㘰ㄳ㔵搲て㌸㜰ぢ敡㐰ぢ㈵挳㜲㔹㉣づ捦㠲㍡挸㐲挹攰㕢ㄶ㡢㠳戰愰挶㕡㈸ㄹ㘲换㘲㜱愸ㄵ搴㜸ぢ㈵〳㘹ㄹ㡡〳慡愰㈶㔸㈸ㄹ㉥换㔰ㅣ㌶〵㌵挹㐲挹愰㔸搶㉥づ㡥㠲㥡㘲愱㘴攸㉢㐳㜱〸ㄴ搴㌴ぢ㈵〳㕣㔹㡤ㅣ攸〴㌵挳㐲挹㌰㔶㠶攲㜰㈶愸㐳㉣㤴っ㔶㘵㈸づ㕡㠲㥡㙤愱㘴㐸㉡㙢ㄷ㠷㈶㐱捤戵㔰㌲昰㤴挵攲〰㈴愸昹ㄶ㑡㠶㤷戲㔸ㅣ㘶〴㜵㤸㠵㤲㈱愵っ挵愱㐵㔰㐷〸㉡愴㍢㡣攲㔸㈱戳戴敢晦㘱捤敢挶挳户ㅥ㉦㡤攷昰㈰㠶敢㍣〶㡥〸㘲戸搶㘳攰㈰㈰㠶㙢㍣〶敥㤶㘲戸扡搴㄰攲晥㈹慤晡㌶ㄶ㤸㕥愱㠱ㅢ㑡㠱㡡㝢慢㐴戸搲㌶昰㜹慥㐶ㄶ㕡挵㕤㔴㑣㤷㝢㝣戸㔷㡡攱戲㔲㐳㐸敦㥥㡡㝢愴㈰㝥㕣㡡㔰摣〹挵㜰愹挷挰晤㑥っ㤷㜸っ摣搵挴戰摥㘳攰摥㈵㠶㡢㍤〶敥㔰㘲戸挸㘳攰㍥㈴㠶ㅦ㜹っ摣㙤挴昰㐳㡦㠱㝢㡡ㄸ㉥昴ㄸ戸㜳㠸攱〲㡦㠱晢㠳ㄸ捥昷ㄸ戸ぢ㠸㘱㥤挷挰㕥㉦㠶昳㍣〶㜶㜴㌱㥣敢㌱戰㙦㡢攱ㅣ㡦㠱摤㔹っ㘷㝢っ散挱㘲㌸换㘳㘰愷ㄵ挳摡㔲㐳ㅤ晢捤昰捡扦㠱敥扡〳㠹愱ㅡて㤶攳扢敤㜹㉦㌲搸㌲戱㜵㐵㡢晣攲㌷搰㌲㙦〹㕥㑤搰摦㝥㉦昹㐸〷戳㥤愳㜱戰晤ㅣ㤵昸散搲搸搶戲㉣摢㥥捤㌵㥢㠴㡣散ち扡㠳搷㈲㜸昴㜴㜶昶慡㘱㤵ㅢ慣ㅢ挸㥦㔱搷慢慤〶搶㉢㍡ㄸ㉢挱〶㍦慡㙢㐹㡡㡡㍢㡡捣㌷㔶㘱愱㡥戰慤〸捤挳攲㔷㍣㉢㕥㡤ㅡㄴ敢㉡㌹戴〶搹㌴㌱㘱挱㌸づ㘶晤〹改㐲敦晦〷㜷挵戳戶</t>
  </si>
  <si>
    <t>U.S. DLBCL Revenue for KTE-C19 Treatment</t>
  </si>
  <si>
    <t>E.U. "5" DLBCL Revenue for KTE-C19 Treatment</t>
  </si>
  <si>
    <t>㜸〱敤㕣㕢㙣ㅣ搷㜹摥㌳换㔹敥㉣㐹㜱㈵捡㤲攵㌸㌶㘳挵㔷慡戴㈸㕢㜱㥣㔶㤱㜹搱㠵〹㈵搲㈲㈵摢㜱〳㝡戸㍢㈳㡥戵戳㑢捦捣㔲愲攳搶㐶㥡戴㑤㠲㍥㔴㐸㕢戸㑤ㄱ挷㉤ちㄴ㘸摣ㄶ㘸搴挴㐸㉦〶摣㈶㑤ㅤ愰〵搲㠷〲㝤㜰㠳愲㝤㘸㔱愸攸㑢ㅥ〲愴摦昷捦捣敥散㉥㜷㐴慤敤㤶㉥㜸㘴晥㝢收㍦㤷㌹㤷晦㜶晥晦㡣㌳㉡㤳挹晣〴㠹扦㑣㝤捣摣扥戸攱〷㤶㍢㍥㕤慢㔴慣㔲攰搴慡晥昸愴攷㤹ㅢ㜳㡥ㅦ㘴㔱㈱户散愰摣搷㤷㝤攷㜹㉢扦扣㙥㜹㍥㉡改㤹㑣㍥㙦㘸㈸㘷㈷晣㉢挶て〶㕢つ昶〱㉣㑤㑦捤慦㍣㡢㕥ㄷ㠳㥡㘷ㅤㅡ扤㄰戶㍤㌶㌱㌱㍥㌱晥昰搱㠹㈳攳㠷て㡤㑥搷㉢㐱摤戳㡥㔵慤㝡攰㤹㤵㐳愳ぢ昵㤵㡡㔳晡愴戵戱㔴扢㘴㔵㡦㔹㉢㠷ㅦ㕡㌱ㅦ晥攸挴挳㐷㡦摡㡦㍥晡搱㐱扣㍡㜳㜶㝡㙡挱戳㙣晦㕤敡㔳攷㤰ㅦ㥥戱㑡づ攷㘶㔹㥥㔳扤㌸㍥㍤㠵晦ㄲ攳挷搳㈳攳㡢慢㤶ㄵ昰搵㤶㘷㔵㑢㤶㙦愰攱㠰㍢改晢㜵㜷㡤㡢㘷戸㈷㌱搵㤲改〷扡㍢㙤㔵㉡㠶ㅢ昷㥡㜷攷戱㜶ㄵ㜳㘳搰㕤戴慡扥ㄳ㌸敢㑥戰㤱㜳㤷搰㔱㜹挸㍤敦㕢攷捣敡㐵敢慣改㕡扡㝢慡敥㤴晢挲㤴挹摥ㅢ㜷㤱ㅣ㤸㑣㝦㝣搲㜷愷㔷㑤㑦㐶攴㜳㘱㔲敡㥥昴㑡慤㜵て㜶敦㤷㐳㤷㌷戰捦扢扢搷㐳挹〵搳㙢搴ㅣ敢㕥㌳㥡㝣敢〸ㅥ散㕥㍦戱㐶慤㙤敥敦摥㐶㤶戲戵戶ㅡ㠸攸㕢㔶ㄴ㤳㌱㜲〴晤〴㜹〲㙥愰㔱㈰ㄸ㈰ㄸ〴㔰㝤晦つ㉥㐹㌶㘴㤱戶㙣㙡换㉢摡㜲㐹㕢㉥㙢换㤶戶㙣㙢换ㄷ戵攵㔵㙤搹搱㤶㥦搵㤶㉦愱㑥㥣昲晤晤㕡㤴摥㌸㜸敥扦敥搱慦㥥晤㤵㡦晣攵晤搷㥤搷慦つ敥㐲愵挷愳㐱捤㜸收㘵㤰㕡㤳㡡挱ㄱ晣㜷㘳慥〰㔳搸㐷敤㐷散㠹㠹昲搱挳收㐳愶捥㘹愵㙣㝥ぢ愱ㄴ㔱㜷搰㝥挲愹㤶㙢㤷㘵敦㙥㥦㌲㝤慢戹㜰㘳㔱搹㔴慤㕥㉤晢ㅦ搸扣㜰㌱㌰〳敢戶昶戲㘶㈷ㅤ捤ㄶ挱㔶㤶㉦敦扢愳扤搹〵戳㔲户㈶慦㌸㘱昱〷摢㡡摤〵慦戶搲扤昴愴㘷㍤搷㈸敤ㄸ搱㈴㠴摡扡昴摤㌱换戰㈸ㅣ搷攸昴㙡捤户慡㌲扣㌱㜷挱㈹㕤戲扣㐵㡢㈲搱㉡换㔴㙦㘱㔱挴昵㘳昳㔵㑣ㄴ摣㕡扥㉢㠹戵㑦㕣〹挰捣㔶ㄹ攳㕤戳扣㘰㘳挹㕣愹㔸晢㕡慡㠴敦㐴挱㠱ㄶ昴挹㕡愹敥㑦搷慡㠱㔷慢戴㤶㑣㤶搷㑤㐸㥡昲㤹㕡搹敡敢换㠸㔰㠰挰捤㘶㤵捡㍣搰㥤ㄷ㘴㈳ㄲ㕢㑣㐶扥戵㤵散挶捦㘱㜶㤸㐵挵㈲㑤㙡ㅦ扥㐱㘷ㅣ慦挸㤸ㄴづ㑣捣㠹晡㠳㉦扤敦〶摤㌶㜶敥扤慤慣㘹㈳搱散㑦慣㕢搵攰戴㔹㉤㔷㉣㉦㔵晢㈹㡥挸ㄸ〶搰慦㐳㈰㜴㕤㍤慡㍡㜵㐵㙤攸㤷㥤㜲戰㥡㕢戵㥣㡢慢〱㜰搰㤰昹㍣㤷戶㈳ㄹ扢㠱㌲昶㄰㡣〰ㄴち㤹摣㕥㔶捡ㄵ㤰㌲㍡愵㔳ち㉦户〸㜲戶㙢攱攵㐱晢愴㔳〹慣㔰㈸て摢搸㤱㔰慢挹昶つ㤱㐴㍤戳ㄴ㉡㡣扤昶㌴愸搴㜴慡挱㐶㤳㙦㍢戸㈴㈴愲ㅤ㔹戰敤㘴〱㐵㐱慢㍣㐸攱㌵㄰㑤㥢㌴㐸慦㥣㈰㈲戲㐱㡡㘶㐷捦慤㐴挶晡㈹㌲〲昵㤳㐴挸摡㠷扢换〸ㄲ㝢㈷㤱戲㔱㔷㝥摣㤱㘶㥢搹昲愱㌴扢〵ぢ㘷散㈳搸㑦㜰㉢挱〱〰昵慦㤰㜰㤴㜲挸户㈶攳〳㜸㌶㙥㈷昸㈰〰攴㤳㐱㤹ㄳ㠹㉡摡㔰㕢戱㈳㔹㙦〸㜶戲ㄸ挵愱㈸愲㘵摣戰㌳㠷㕣搹攸挸敡摣ㅥ扡戶㑦㜴散㍤摤㘹㌳㌹ㅤ㔲㘴㑡搵攴㕣㙦㔰㌵戹㄰慣摡愳摥扡ㄳ㑤㡤㔱㠲て〱ㄴ㡣扢〸愱㕣㘸昰㙥捤愲愷㐹昹扥㌰㡢㐲㘳愸㐷〵ㅦㄱ㌲㡦〰㈹㐲慥攳昸戲㘳㐳搳ㅣㅣ戳摦昷㌶昴愱敥晣ㅤ㙤㝡㥢摥摣搱㍢昴ㄷ摤愴ㄵ㝤㄰散愵晥愹慢㡥戹ㅢ挵挶㍤〴昷〲戴改ㄸ㥥扥㙦搶㔳㈰㘶戱㥢搸戹㍤昴扡㠸㤵扢戴戱㘶㠹〶ㅡ戴㤷㑣敦愲ㄵ挰㠳㌱㍢〳㕢戸收㜹㔶〵㠷摡戲㈰㜸㝥搹摦㡡昴㑦㝡㌵㤷昸ㅤㅢ搹㝦㕦㈸㠶扥㍥㉤㥢㘹戳㤱㔳㙣捤㠴捦㈹㐱㌹搴挱て㜵ㄷㄲ㠹㐶慤攴挵㜶改攷换ㅤ㐹搲㠳㈴戹ㅦ换㙡㍣〰〰㈹愱晥愱慢㐴㌹挴㙡㍦㈵搵㕡㉤㔶㝡昸㔲㑥㈷㙤㍥挴づ㌹㌲㄰㍡㙣愷攰㍦昰㠷摣㐵挷㙤〸㡢〱㜷挱昲㑡昰㉤㌸ㄵ慢㄰扡㘵㈹㙡㜶㘴挵晢㐴㔶㘴戳ㅤ攷改ㄴ晦㥡搰㐹㥢㤴㐸攵昶搴挲㤴戳㜸㤳愸攸㠶愴㔰㐹㜱つ㌵㈴㄰㈹㡦㜵㜷㐴㑣て㈲收㐱㉣㥣㜱㤸㘰㠲攰〸㠰晥㝤㐸㥡慤㉥㍣挳㘱晤敢㜴㘹㉦㉦㘷昲摣〶㜱ㄱ扥搵㔵㔸ㅤ攵㙢㍥㐲昰〸㐰㥢昹㐳〷㘴ち㈱捡㤶㈷〸㔱挲ㄸ昶〵挷扡㑣ㅡ搸㘵㈳戰㌴㕤昷㠳㥡换挸搲㤰㍤㔳㍢㕢ぢ㘶ㅣ㝦つ㤱愸ㄱ㍢捡㍣戱㙡㔵㐱㕤ㅥ㙣㥦㌶㕣㙤㙤捤㉡ㅢ昶㘲慤づ搱㌶㍢戳ㅤづ收㔸づ搸㤲㜲㌶搷ㄴ㔲㙦攷㘳㜴愱戰搲攲㙦愵㌷㜶㑢摥㙦ㅥ晡㠶㥢㉢扡攴〴ㄵ㙢挰づ㤹㡥昹扣㡤㔵㐴攴愰摣㙦㉦慤㝡㤶㌵㌳㘴㥦昲㥣㜲挵愹㕡摣っ搸㤸っ搶捤㔹ㄷㄱ㈵㔸愸㌱〶㔸慢づ搹㑢㥥㔹昵搷㑣〶ㄴ㌷昶戴㍣㐹㔸㐴户愷㥣慡㡦搷挸㉥㌲㍦㙣㉦慥搶㉥㈳㘲㕢㜷慢愷捣㌵㝦㕢散ち㠹㍥㑣戲㌵㑡㔳㥡愶昲㕡扥搷晤攱㠱㍣㤳㈱敦昵ㄱ挸㕥㘵㜴晡捣㔳戴㌷敤晡㈸㐶㐳㍢㥤㘳ㅡ㐴昴愸㠱捣愶㑡㘱㜲慡昱㈸摢㝣っ攰ㄳ愷捥捦㌶㈳㜳敦㈸㘶慤搳换㥦㈲攳㠵㉣ㅡ㠱㄰晡攸㜶㠵愴㐲ㅣ㈹〷ㅣ㠸ㅤ攷㔳㍢昹ㄵ㙣愹㐳敡摢搵捣㥥㐴㈴㘹搰㥥㌳㔷慣ち攲搱慥ㄹ散ちㅦ㘸挶扡㘶挵㡦捡愶㙢慥㙢㤲戴㐸㤶㡢㈵㤳ㄴ㍣㔹て㙡㘷㥣慡㘱〳〸晤㐵㈸昳ち㔰收ㄵ㐱つ摡攷ㄸㅡ㤴㍣晢慡㕤㌴㍤㈷㔸㜵㥤㔲㥥てっ摦㙤ぢ㥡〴㤳㔳昲挶㈹㤶ㄹ愳㙤搶晣㜹㤸㙣晥㌸戶㝢ㅣ㜲㤴㑢挷敤〷攵㙡㉡㠷㝦慡㐷挷ㄲ〴㡣㜸㑡㡤㥦㐱㙦扡摣㡥㠰挸㤱㜴㍤扥㠳㜱晤㐵㘰㐲㈱挴㕤㑦㈱ㄱ㜸〵ㄳ㐲㥥㉥敥㥣㝤扥敡〴搸㍤敥搸㐹㈷㤸昱戱攵〰挸捡昱昶㌶搹搵㐴愳戱㠶㔶戸戳戳愸㐵㑤摣搱㔹㥥搴ㅢㅦ摥愴㌸搴㈸〹㐵㜲愳㑡愲㔹㌶ㄹ攳㜶㔲㌵㑡ㄴ㜷慣㙤㔴㥡摢戴戹敥㤴㈲敦㐰㌱〹捤㘴㡣㡦ぢ愱㈰搰㕢㈸ㄸ挷㤱愷敢㤶㝥晢㜴ㄲ㐹㐴㙤㘸〷ㄴ愸慢㐲摣㔰ㄴㄶ㥣挵搵㤳戲㔵㠸㥥挰攳扢愲散㝣㍤㘸㈹㌱慦㡣㐴㈵㤳㤵捡㝣ㄵ㤶㐲挹昴捡摢㠴慤㌱户㔰换〸㠷昶㙡〱愰ㄷ愴〴㌳㐶慣挸搰㐸㡡㉦ㄸ慣〸〶㑢㐴㔵㘹愱つ㜱愹ㅢ攸㍣㥦捥㔸㘶㔵㜶㘰㌱㈸捦㔸敢㘲㡡㌵慤昹ㄱ㘹搰㌸㌱㡡㉣㌵散挹ㄵㅦ㙡㍤愰㉣㡦㜲挲攴㠶㝤㡥慥㈹㕣㘴㠰攸㡤㜲ぢ愵〰攱摤㐶〷㍣ㅤ㙣㥦摤挱㡡㠴攱ㄳ㕡㘸㤴愲戹ㄴ挲㙤㥤〴昹愷挷ㅤ㠵㌰戵㈵晤攷㜱昵㥢㉦㌳晤晥昱㑣㥣㠹㡣㍤㠶扣㔲㉣〸㙣㙥㌲㍡㐹㉥ㅡ㠹㠳收愱㜴ㄳ挱㌵ㄸ攳㘸㘶っ搱散昳〲摣攴㘱㍣㙢㤸㙣㔳挱㕤户挰㠱㐶慤㙣散戲㘷慢愵㑡扤㙣㠹㍡㡥攵戵㘸攵㙤戱㕦㜲つ㌰攴愶㤴㜵㠹ㄶ㘵ㄶ挷㈹㑥㤹㥢搴扢敤㙤㍣㠶收㈲攸搰㐷愸晥ㄸ㠴㑣㜱捤㐹㔰慣攳慥〲㙤挴㍤捤㑢っ㜲㠱づ㈲慤〳㐵㔹㌶㠷㍢㜹㡤㐸戲㜰㕢愲摡㕣㙤慥㐶扢㍤㠱㍡敤㠴愸㙤戱㐷㤸㘷㈸昰㜲㌹ㄸ㈴㍤㜲〷㍢㠱戴㤳㥦捣昵ㄷ愳㕦㈸ㄷ搹〱挵㌸㉦㑦㐲ㄹ慣㉡ㄸ㠹㐶户搶戴扣ㄵ㈳挰戴扥㡤㈹〰挵㔰㌰㡤㕡搴っ㡤㥣ㄹ攴扢ㅡ㌹㈸㉢ㄸ㈷〸愱挵敥挴㙦㑡愴㌴ㄹ㔴㘵慣㜲〴㡥㝢㙣ㅣ㌸㡡〷敡愵ㅡㄴ㔱戰㔷㉥㠸挵㜷ㄴ挷㕣ㅣ㠵㙡摥扥㌶攴㠲ㄹ攰ㅡ㑣昵㐰ㅢ㝡戲㕣愶搹ぢ㍦摤戶搸㔹㕣攱〸捤搲扤㙤㤷戳㘴㑥戴昳づ戶ㄵ㐴㤷〶㡦捣㡣㥦㌶㠳搲敡㘲戰ㄱ㕥攰敡㤵㉣昴搷攱㤷搸昴敤戴㥤晢慡扣㤰扡捥戵㉦㕣慡搶㉥㔷㘵㕣扡捦摢㝦戴㘶㡤晥㝥づ戲㤰昹〹晥㐹搲㌲晡户搰攳㔶㠶捤づ㥡㡥ㄲ昶㈳㈹㤴〸愳挸愷搰〹㙣昸挶敤〱搲挹摥㌶㍡ㄱ㘱戰㐳㈸搵㡢敦ㅡ愱愸㙦㘲㕢㐹㉣攱搱ㅣ㙢晥㝢㘰㝦昵愷挰㜰挳昱㑣〶㈷㡢㝦〸戹㤴慤ㄳ㘱ㅥ㕤昵攰挵㤰晦㍦扢ㄴ㜳昳愶散昴扦挰捣敡㕡晢ㄶ摤挱㉤晡㐶挷ㄶ㈹㕥〷ㄱ晥㥤㐳㈶㑥㍡挳戴㌷ㄵ㄰攷㥣㜶づ愲敦昹挵摦晦挳㠳攸搹㠸㌸挴㑥㐳挸敤㙥㍣㌷捣㠴㙣㠷㤹挰㈰扥㤸〹昳挸㈸㐶昳㐳㌳㈱昲㠵㍣づ㐴㔷㌳〱昴ㄸ捡て挶昸㔲㡣挱㐴挸㌵攱摥攰㈹㙣㥦㑢㍦搹㘹㕣挰戵㝣挴昵愱戴晣㘹㜸愶昶㜷愲ㄷ㑣捦㜴て〸晥㤴㘷㐱㤹㜹㑢戸搱㉤㑤搸攲戶㑤㑢愴搱㈶㍥㡢搸摢扥攳㔷搹摡㍤㜶散㔴㤸㐲㌷扥捡慢摣㍢昰㤸㈸㥥ㅤ㌲㥦搹晢摡愹㝦㝥晥㜳挷㜹㙢㉤愲㔵晤〱攴㝢〹摤搳㥥㐰㜰㌷㜱㘱攴ㄶ㝥愰㜳〶㥦㉡㌹㙢ㄵ㙢捡昴挴ち昲つ㌷捥㠶㠴㤷㈰捣㤰昸戶㠳㠹㠹晢て愱㠹㌹摥收昶㤴て㥣挴㔵㌸㥥ㄸ戸昸昶攲昰愱敡慡挸㝡戴㌶昵搷愰㡡㙥㜲㈰慤㔶㈲㑦㥥㑣㑡㝤扤㕤搷ㅤ愵慥ㄳ〹愲ㄸ晥㡦愵ㄴ攲㄰愴㤰攴㘱㠶ㄷ〳㐴㑡㉤㈱愳㍦〸㤰ㄲ㘱㙢て昵搲㈷戰㈳〴慣挶攵扦ㅥ㍦㘶挱㉡㘲ㄷ㘳㥦㝣慦愷㕡摡愲戱㙡㘲挸㔶㙣㥡昳挸挸攱㠵㠸㠹ㄸ㝢〱㤹㌸改㍣搹㙥搹㈵挵㤷っ戹㘱〰㉥㘴㙣摤愵扦慤攰㥥愸搶㜱〳〴㝡㈶㈷ち愳扡㠷㘸ㅣ㐸㈵㔶ㄷ㔶㉤㠴㈸挲攱㌰摢㘸㌴㄰ㄵ㐱㘷㔵て攰㔴㡡㈰㈰扦ㄸ㘲昹㔸戳敢㕢摡㑢愸攳慡晤㤸㈰晦㘰㝦摤㤱挲搸㜸㉢㌹〶ㄲ㜶㑢戵昲攱㌵昱㈷搰㐴慣㝣㘵㌴戳㝣㤷㔲㡣㔵挷㥣㤵搵㍡昴㍦愳搸挲㔹㑦戲㌶挳搹㉤晡晦㔳㐰摣㔰晦㉢挶攰㘴㈳㥦㡥㌲㝣搰ㄹ㐷戹㘱攸㠶㉢〲敦㌶㠲㌸㜲㌰㌶㈴换搰㜷㤸㕢挴㐷慣㘱戱㐸㜰昸扥晡摡慦㐸㌴摡搲戶ㅤ攸㉡〰ㄹ㈳搲㝦ㄷ㈲愸㙢晢㔶戹挵摥㤸㜲㥦〶搸㝢挶㈹㜹㌵扦㘶〷愳㡢〸晥㡥昲ㅢ㌴ㅢ㌶捦愴㝡戵㕤愸ㅤ挴㑡っ㉥愳捤搹㜹〸散戳㔶昰㙥挵㈴ㄹ㘱搸㕡㐴㠳摦㈳ㄵㄳ㘱㈶㙡〷㝦户晤㜸摤慣攰ㄳ搶㜹昸㍢〳愲戶㠵戲ぢ扤捥敤㌷㌵戸㜴戸慢昵㐹昸㠳慣捡㌸㠲㘴㌲㠵愷㍦捤㜵㙤㕦㠳搶扡搱摣㝣搶散捤敦㔶搰㕦挱㥥㙥敤㉤慤㈴挳㜷昲换攴㠲㘱ㄲ挲昸㍥㡥㕦搶㌱㔶〰戸㉤晣搳ㅦ〳搸扡敢㤶敤㐷㐰晤搱攷摥㜴㡦㡤㔵攰㔴摢㐲㙣扣㠴愶㑡晣㝦挸ㄸ㘵㍥攱㡦㐳㔴㌳〰㘴㔰昵㕢㤸㉣搹〲㜹㥣っ〱扡搳晡换㥢搱扡愲㥦㔰收戸㡡㑣㍣挷㘲㝣㑣㔵㍣㡦㤰㜴ぢ敡㌷搰㥣㑢ㅢ㉥搱戳挴㘱㠹攴摣㠱扣ㄱ户㐰㍥愳㜸敥㤰攱㝤ㄹつㅡ挳㜳㠱敤㍥扣慢㥢づ㡦ㄶ㠳っ㉦搹㝦㌱搶㌸挶ㅡ㡡㡤攷〸㍣〲ㅦ愰ㄸ㉢㥥㘱捡㔲ち愸㕣ㄸ㤳昸ㄶ户ㄳ改敦愲摦户㡦㝦晦㉤愶晦㌸慥㐴㝡愲愸㜵ㄶ㤴㥥㌲㡢㉦㈵㘷戱づ㙣昷㔹㝣㘱戳㔹ㄴ㈹㔸㌹ㄲ攳ち挰㔰㔶㤹昸㤱㔹㙤㈰挳〵攵㕦㤱㔴㐶〷㡤昱㍣挱㘷〸㕥㈰昸㌹㠲㥦㈷㜸㤱攰㈵㠰㠲㉡〱㜶㉥っ㠹㐴㕥昴㔹㘴㠶戲㐵㙥慡㜴昹ぢ挸ㄸ㥦㈳昸㍣挱㉦ㄲ晣ㄲ挱㉦ㄳ㝣〱愰愰戸愷搲攵ㄷ㤱㠹㐷愵㜳㠹㔳扥㌹ㄲ㜳㡤昷㌳昹㥡㕣攸ㅢ捥㠵㑡㍡敦㐶㑥攱㙤㈱慡㌰㈵㝥挴摢㔵挳攴㝡扣㜸愰敡昱㤶㥦㍥ㅤ㝦搰愵㐵㘱㌰㤰㕣㘸㈰㤳㐴戹㤰㉡㠸㉢晦昱戵愶〷ㄷ〵㐸愰换戰㌲㐹㔹㉡晢㜱攵㈳昸㔸㑣敡㘴戴昰㈷昳㜶㕣㤹㈴㉦㤵扤戸昲扦ㅦ㌹搰愸ㅣ㔳㜸搸戳㑥昲㑢㌱扤攵㌰㤲昸㜰㥣㘷㝣摤愶㍡ㅦ戰㐳㌴〵戹㐴戳㉢愲搰〷㜱㐷挵挳愷摢㜳戸㜲㠵㥢㈹㤰昹攱晦挱㘱ㄶ㔷戱㘶捣挰挴㤷搹敢㠸㝦㝢㠶㍣戱㜱捥㥥昷㠰攸户㘷㝤ㅣ昱捡摢㡡㐴㘰㥤昴㠵敢㝢㠳ㄸ㐱㡡㈵摢㕣㡦㌸㙥愷昱㙡㑢㙦扡㑣㘲㍤㝤㙡㉤摥搹捣㑢㑤㥡㌱㝥ㄵ㥢〳〱っ挸㡣㜱ㄵ㌰㡣つ昱ㄲ㜵愶㐸挹㈲㤲攰换㉣昸㌵㠲㕦〷㈸攸ㄴ㉥㍦摤摤㠴攵〹㌵晥敥ㅥ㔱挸㤶て散㑦攰㠳昹つ慥㔰ㄶ晦扦㄰㕤散敤㍥敤㘳扤昵㐵㘲愰愹㉣㝦づ㘶昸づ晡攱㈲㌴〳ㅢ散㤱搲慢愰㈸㐲㌹㕤戵㡡晥昹㡥摤㜸挸㙢㔹㐵戱㉡〵ㄷ愳㠲㝤㐰ㄴㄴ〵慤愰敤〸扤㕦搰ㄴ扤㠲戶㈲昴㝤㐰攴ㄱ㑢愵㌸㤶㠲㜲㔴㐰㑦㥡昱摢〰敡愵戸㘸㈵㉡㝡ち㠸㠲愲㔸㈶ㄳ收扥ち㌰ㅣ晦捦㑢㐶搷挵㜷愶愹㘷㔰㔹㕣晥㐹ㅥ㌶扥挶〶慦〲㘴攱捡㔷㐲愱戸愸㘲晣づ㌰㠹ㅤ㔷ㄴ昱㌲㥡愷愳㔷㠶㡢㐰愱㉦攸㑦㐵㘸㉥㐲㐱㝤㍥㐶㍦ㄵ愱挳㈵愰㘲㤰摡㑦㐶攸㜰〹愸㉡〴晤㐴㠴收ㄲㄴㄴ㤵㠷愰㉦㐴㘸㉥㐰㐱㔱㥤〸晡㝣㠴㤶挹ㄷ愹㔶㠴㈴晦〰ㄹ攳敢〴慦〱ㄴ㜴㤲昲㤶㜹㡡㥢摤愳㐱昵㠷㘸慡挸㈸散挳昸愳㈸挳〷㐵㉥㤱㈱捦㐷㐳愶攲捦㙢㌹㐵捥㤱㠲戳㔱挱㌱㈹㔰㡡摣㈴〵㘷愲㠲攳㐰ㄸ㝦〲㌰㑣ちㄸ挴㕦晦摦㙢散扣㍤㘵㌳敡㙢挰㜱搶挶㌷〰ㄴ㜷㔲㠶㜴つㄹ敥㉦晦ㄴ㔷㐹㕥㌰摢㌶㈴慥㥣ㄴ㐰摦〸㔹挷㐳攲㙡㑡挱愹攴㤰㕥㘷㘷㌲㜵㘴㕡㉣㥣㈲㤷㐰㜶攴摢挸っ㘵㠷㌹㝡㕡㑤摡ㄵ㔵㝡愶晣捣㌳㍦ㅡ敥ㅢ扤慤敦挹挷〶㕦㝥晢㝢㍦扣晡㠳㥦㍤昶㙦㍦晥捡㔷㝥昰㉦㔷摦晡昱户㔷㡥㝤攷搵㔷摦晣挴㔷摦晡攱ㅥ晢ㄵ敤摡㡦收㕥㜹㘱攲搲ぢ捦搹攷ㅦ㌸昵挲㔳捦㍥㍥戱戰㝢㉣㥢敤敦扦㜷攴扢户摥㔷㝣改戹㙦慡㌷晥㜱㝦㔵挹㜴昱〲攳捦〰㘴攱昱㕢攴戴㘵ㄸ㝦捥愲扦〰ㄸ搲㠶㌹散昷㜴㉣㥣戳慣搶㘳搱㙡㑤〱㤱㔷㤹㈲挷㈶挳㜹〳ㄹ㔸㙢ㅣ㤵㔴晣㜸㙢㐵挵㤱㑡挱戱愸愰〸㠴昱㈶㠰捥愶㈹㤷㥣㥢㙡㠲㘶㤳㈱敥つ㉡㡣㑥ㄷ挷敥攸㉡挸㔸愳捥㥥〶愶攱搹搸搵㐰㠹戳攲㘶㥤ㅢ㤸㉣攷㥢戹慢扢㈸愷敢㈴搶㘸㜹戵攵㡡㤱㠳攳慦搰㌹摦愰㡣㐶㑥ㅥ搵㥢㐰ちㅦ晣㌵㌲㍡ぢ户搰㌵改愶㐷〹昰ㅤ㌴㔵㝣ㄷ晢㌰扥ぢ挰挴〷㈵㐵挸ㄸ㝦ㄳ㘳昰㕢㡣慢ㄴ㠹攵㤸㡤敦〱㠰㈸昸㜳㠴捦㝦ぢ㔰㄰㠶㑤㘴攵㜹㤸㐵㑣戹㠱晦〱愹戳挲挴</t>
  </si>
  <si>
    <t>㜸〱捤㝤〹㝣ㄴ攵昹㝦摥㤰っ㤹攵挸ㄴ㄰て㄰〳㡡ㄷㄸ㌷扢㥢㙣㠲㈲㤲㠴晢㍥攴昲㠸㝢捣㐲㈴〷㘶〳㠲㐷㐵扣慤挵愳㕥昵㤶慡㔵㔴戴㐸慢㔲て愰摥㕡扣㕡戵㔶㕢慤ㄶ㉦㝥ㅥ扤慣搶攳晦晤㍥㌳戳㍢㍢㍢㥢㐰摢晦攷搳㘱昷挹晢㍥捦昷㜹摥昷晤捥㍢挷捥㌳㌳ㄴ愹愲愲愲敦戰昰㉦㤷ㄲㄶ〶捦㔹㤵敥㌴㕢㉢ㅢ摡㕢㕡捣㐴㘷㜳㝢㕢扡㜲㙣㐷㐷㙣搵搴收㜴㘷て〰戴愶㘶搸搳愵㑤改收㔳捤戲愶ㄵ㘶㐷ㅡ愰搲愲愲戲㌲扤ㄸ昶㠱昶搷㜰㉡㍡扤昴ㄲち愰㡡㜴㡤愲㈷㐵ㄹ㠵㑥ㄱ愰攸㐵搱㥢愲て㐵㕦㡡㜲ち㠳攲㝢ㄴ晤㈸晡㔳っ愰搸㠳㠲つ敡㝢㔲散〵搱㝢㙦㠸戹つ昵㌳攲㈷愱晢㜳㍡摢㍢捣㤱ㄵ昳慣㑥㡥慥慡慡慣慡㡣㔴㔷㠵㉡㠳㈳㉢ㅡ㤶户㜴㉥敦㌰㐷户㤹换㍢㍢㘲㉤㈳㉢㘶㉥㡦户㌴㈷愶㤸慢收戶㉦㌵摢㐶㥢昱㘰㌸ㅥ㡢搴㔶㐵慡慢㔳㜵㜵戵扤昷㐱攴改つ昵㌳㍢捣㔴晡扦ㄵ㜳㄰㘳捥㘸愸慦㥣㙥㜶晥户㘲づ㐶㑣㠴㙣㙣㙦㡤㌵户晤㤷㠲㤶㜲㈵㔶㌷㥡㠹㘶慥㙤搳散㘸㙥㕢㕣㠹㙥攷㄰㡤㕡戴㜲㙣㍡扤扣㜵ㄹ㈷㑥㠳搹搲㌲摢㑣挹㕡㙥㙤㑣㜷捥㡣㜵戴愶㝢户㤲㍦戳挳㙣㑢㤸改扥慤攳㔶㈶捣ㄶㅢ㤸㉥㙢㥤ㄷ敢㤸ㅥ㙢㌵㑢㔸㈸㙦戵搶攱愴愴搹搶搹摣戹慡㑦敢㌱㘹㜳㜶慣㙤戱㐹㐸㘹敢㠴攵捤㐹㔵㔲㠲㑦㔱㡦㠳晣㝡㈶㉢ち晤㘹㙤㔸ㄲ敢攸㤴ㅡ㔷㘱㤵ㅦ搶㌵㕤㘴ㄴ㌹晤攲㤴慡昰㜸㜱㥤捤㘹㙥㥤㘲㜶戴㤹㉤㙣㠴㙢㜲㠴〷㈴〴㔹敢㈱挳㤴㌳ㅣ慥㈵搵换摥摡㌸ㄶ戶愲敤ぢ戱敦㌱㙤捤愹昶㡥搶㤱搳㥡摢㐶㠷慢㠳㔸㐶㑥㡢慤ㅣ㕤㉤㐵㝤〸㈰晡㝥〴㔷㐰昴ㄸㅦづ改㐳愹ㅡ〶愱㑡摥挲〶敤㡥捡㡤慡戸㈹㔶摣ㄴ㉦㙥㑡ㄴ㌷㈵㡢㥢捣攲愶㔴㜱搳攲攲愶㈵挵㑤捤挵㑤㈷ㄵ㌷㉤〵挶㔹捡㝡昶㉣戶㤷㕥㕢㥥〸づ扡攲慦つ㜷㉥ㅥ㝦㜸攲㡣换㕦㔳摣㠶㘵ㄷ㜰〰ち㠳愷愳㡢搸㙣愶㤹戱戶搱挱捡㜰昵挸㌹㥤挹㐶㜳〵捡挱戰㍥ㅣ〸晤㐰〸敤㈰㍡㑤ち搵改〷㔳㜵〸㠴㔲慦愲㤳散攸ぢ㔳户㙦㥦㝥搹捦㈷㕣昷捥㡥㠷㑦㉦晦昴㉥挵ㅤ㠴戴㌰〲㠵慥㕢ㄸ挹㜰㠷㐱㘸㤵㜴㥡㠶ㄶづ愷㉡〸愱搴ぢ㜶ぢ〳晦㝥慢㜱晥晣㍤愷摦晦搹㤵㥢㑦晤㘸攱㑦ㄴ昷㍥搲㐲〸㠵愳㜲挷㄰っ㠶㙢慡㙢㙡挳挱㘰㈴捡扤㐴戴㈶攴ㅡ㔴㌰㔴ㄷ愹愹慤ち〵㈳㜵㌵戵搵攱㘸㕤㤵ㅥ㘶㠳ㄱ〸慤㥡㘱愷㐶慡昵ㅡ慡愲㄰㑡㍤㙤昷愱扥㘸摣昸〳昷㝦愴晥戱㜷搷ㅦ㤹㕡㌷㜹㠶攲捥㑦晡㔰㠷㐲搷愳ㅣ挵㜰㐷㐰㘸㐷搲㘹㌲㐶㌹㥡慡愳㈰㤴摡㙡户搰晦敦挳㥥慡扤㐱㥦㜱㘵攴㥤㝥搷㙤晡挳つ㡡摢㥣戴㜰㌴ち㐳摣愳㡣㡥㍢㉣㤸㔹㔵㔵慣攸㘳㠱搱敢㈱戴〶㠸ㅥㄳ㈲㔱扤㤱慡㜱㄰㑡㙤戶摢戸㙡昳㙦㉦㕡㌳㙦摢戴㍢㥦㝦攳摡㠵㠳㐷晥㔰㜱挷㉤㙤㑣㐰㘱㤰扢㡤㘰㘵挴挵㕢戵㍥㤱搱㈶㐱㘸㤳改㌳㌱㕣愵㑦愱㙡㉡㠴㔲昷摢つ㌴摦㌱㘷敡〵㔵㉤㔳㌷㥥昴㡦昶㈳㍥㕥㌵㕣昱愰㈰つ㑣㐷攱㍦㕤㔵㌳搸攰㑣〸㙤ㄶ挳㡥挷慡㥡㑤搵ㅣ〸愵敥戶晢昰扢㔵㜷㍥㜴搱㝢㝤挶㍦搴㜲改㕥摦㝥扦昳㔵挵捤㐷晡㜰っち摤㙣㤸昳ㄸ㙦㍥㠴戶㠰㕥㡤搸㌰ㄷ㔲戵〸㐲愹摢散㈶㌶散㌹敦戳㕦晥愹愸攱㤶攱攷ㅥ扡昴愹晢㜶㉡ㅥ昱愴㠹攳㔰攸㤲挷攳ㄹ敤〴〸慤㠹㍥㤳挰攳㠹㔴挵㈰㤴扡搱㙥攰敡㤶慤搷扦㌲敢㤰愳㌷㍤搱㍦㜵㑦㜸捡㈶挵愳愹㌴㤰㐰愱㥢㌱㈴ㄹ捦㠴搰㔲昴㥡㠴㌱㉣愶㙡〹㠴㔲㔷摢㑤散昹捦攳收㕤搴昰摥戴换ㄷ扥昶搰愸挳㍡㕥㔰㍣㔶㑢ㄳ㈷愱搰摤㝣攳敥㐶㙦㠱搰㕡改㌶ㄱ昳慤㡤慡㜶〸愵㉥戵摢搸晦晤㍤〶㌶㥦昰慢㠶捤㌷摥昰昷ㄱ㍢ㄷ昶㔴㍣ㄵ㤰㌶㑥㐶愱㑢㥥㍡ㄸ㉤つ愱㜵搲㘷ㅣ㜸㕡㑥搵ち〸愵㉥戴ㅢ㜸㜹㔱㤹敡㝢敥挱搳慦晢摢㌳㉦㡥㝤攳㠳㠵㡡愷ㄹ搲挰㑡ㄴ扡㙣㘰ㄵ愳㥤ち愱㥤㐶㥦㘹㘸攰㜴慡捥㠰㔰㙡㡤搳挰㠸㐵敦㥤扣晤搷昵㤷ㅥ昲散戶户㤷つ㥡愳㜸ち㈳つ㥣㠹㐲㌷㉢㘲㌵㈰晡㔹㄰摡ㅡ㠸ㅥ㤳戱㈲捥愶敡ㅣ〸愵㑥戳㥢㜸愱攲挳㔳搶㕣昷昶㤴㜵挹㔳㡥㥤㌴改慤〱㡡㈷㐸搲挴㜹㈸㜴㌹㠶昳ㄹ敤〲〸敤㐲晡㑣挵ㄸ㉥愲敡〷㄰㑡㜵摡つ摣㍢㘵昵捡㑤攵㜷ㅥ扤戶攷㜹搳㡦散㝤㘲㔸昱攴㑢ㅡ昸㈱ち㕤㌶戰㤶搱㉥㠱搰㉥愵捦ㄴ㌴㜰ㄹ㔵㤷㐳㈸搵㙡㌷㜰㐳敢敡㌷㤷㍣㌴慤晥㥥㝦㑣㕣晡昱晥㙢て㔴㍣戱㤳〶慥㐰愱换〶慥㘴戴慢㈰戴慢改㌳ㄹつ㕣㐳搵㡦㈱㤴㑡搹つ晣昵㠰昷㤶戵㥣㍦扣攱搶㉦㜷攸㤷㥤戰㙡㠷摡㠳㘰㝣戵敢㈰扡摥晢㕥て㠴㝥〳戱㌷㐲昴㤸㠰扤敦㑤㔴摤っ愱㔴㤳摤挲㜱愹㐷㥥晦㘲散戳ㄳ敦摢昹㠳㥡㠷㍦晦㙥戶ㅡ㐸㌰扥摡㍡㠸慥㕢昸〹㄰晡慤挴摥〶搱㘳ち㕡戸㥤慡㥦㐲㈸戵挰㙥攱愵扢㑥㥢㔱搳昰㡢㠹㜷て昸㘲搹㌳愳扦㤹慢㜸扡㉢㉤摣㠹㐲搷㉤慣㘷戸扢㈰戴扢改㌴ㄵ㉤摣㐳搵〶〸愵㘶搹㉤㥣㍥敡㠱㔷ㅦ㍡昶戸改户㙦晣㝡㜳戲㔷㙢㥢攲戹戴戴㜰ㅦち晦改捥昷㘷㙣㜰㈳㠴㜶㍦挳㑥挳捥㜷ㄳ㔵㍦㠷㔰㙡戲摤㠷愶㔱㝤ㅦ㍢慢㘹挳㤴换㤷㕤㜱换愵昱晤〶昴㝥〰收㔹昶ㄹ㔲㘳㐷散ㄴ㥣㜳㘶㑦㘷㜱づ捦㝦摤㥦挷攳㌴㍥㔵㥤㡡愶慡慡㤲搵挱㔸㌸㔶捡ㄳ愸㕤㍤㘱攴㍥愱㜷㙡㝥㜳㕢戲晤ㄴ㌹㠳ㅣ㕣ㅦ㑢㥢搹ㄳ捡ㄱ戶慤扥㝤㜹㕢㌲㍤挸摦㌸愷㌳搶㘹敥攳戵㘵㠳攴戹捤挱昹戵㤹㤶昶㠶㜸摤收挵㕡㤶㥢㘳㔷㌶㕢收㝤㍤㘶㥣㕤户挷ぢ㕢挷㜷㤸㈷㘷慣㜹㍤ㅡ㡢摦㝢㉢㈴㜶摥㈸㉤㤳搵慦㡡㠶㈵敤㘹戳㑤扡㌷愲㜵㘶㜳㘲愹搹㌱挷攴慦㐵㌳㈹㐳摤㠳㈶晢ㄴ㝦挴㡣㌶っㄴ㈷敤挹㘱㙥㙤㙡摣捡㑥戳㉤㘹㈶搱摦㘵㘶㐷攷慡戹戱㜸㡢㌹㌰〷㘲戵〹挳摥㌹敡昱敤㠹攵改㠶昶戶捥㡥昶㤶㕣换搸攴㡡ㄸ㝥㔶㈴愷戵㈷㑤晣㉡㈸攱㔲愴㡡㝡昴㔰慡攸㔰扦㔳㜳挶㑤㔷捡㡡㜰慤㘲晥㐸搸㉢㜷摡㔵捥挶攸㌰㡡ㄶ㤳㜳戲昸㠰㙥㠲㐹㕣㠶㌹愴㌰搰㌵㈶晥戴㈶晡攰挲㘸改㘳㜶捤晤㝦〵ㄷㄷ昷户㐷㍦㙥〵㝥㝡㑤㡣戵㈵㕢捣㡥㉥㉦っ㈸㜶㕦㝦㄰愲㜴〲戶收㠲散㤵〰愱㔶慡㔵愵愷㌴㈷㍢㤷㘸㑢捣收挵㑢㜸㡣挶挵㠳戲㌲㔲㥢户攸㥢愱搲㝦㐹昱㌰㐴㈰㔰愴㍤㐲㤰ㄶ搰ㅦ戵敡愵晣㉤戴晢㍦敡㡡攱愵换㡦㐸晣攲㑦㤷戶㡥㙦敦㐸昷攸攱㌷捡㠹戱昴㤲㑥㑥捦㉥㡤㝢㌳摥㘳ㄴ㕢㈰㑡昹㤳慣摢摦㡣㍣愵㈹攱㑦攳㍥慤㡤㘶㉡㠶ぢㄲ戲㜵慢㔸㘹慢昵ㅢ户搱㑣㈷㜴晥ㄸ㥥㠴㙤㘵愵㠶ㄲ㌶晥摥慤㥣晤收捡捥挶㔸㘷慣㘷㉢㝥㔶㘳㉤改〰㡤㄰㉦慢㐴捦㍥愲㜳扣〳㜶つㄱっ㈹扡愲昴ㄲ㠵ㄵ〹ㅢづ戶㤷愲ㅥ戶散㝡㄰攸晢㈰っ㐲昳㑥昴摣㥦挷昸搵㥥㥣㘰戶捤㕤戵捣㑣ㄳ㕥愶㜵㐹愵㜷昳㘲戰ㄹ㠹昸㌱㥤捤㉤改㑡昴㜴㐲㐷晢昲㘵晦捤㌸㡣愵㙦㠵㜰㤶搲愳㌰㡢㜷㝤㑣愰慢愸攷ち慥㥢愶愶愲㌲㐶愳㐶慦愰攰㙣㐵戰敦昰㐷ㄶ晤〹晣〹㜴㘵㉢ㅤ〶挴敥㕣㑡㈸〵扥㜷㉢ㄸ㥡摢㘱捡挵㤱㌲愹㠰敤㍥慤昳摢㍢㤶挶摢摢㤷㜲㍥昵㤵㕡㝡㠹㘹㜶昲㠲㐳㉦晢〲㡢㕣㐸㔱慡㐷㡦㥣敢〶慥㉢ㄳ㠳ㄱ㕦㝢〶愲捦搸㤶㤶ち㈷㘲㕡㝢ㄶ慡ㅥ戸昴愱㍤㠷挲㤰㈹戸㉥㔸㌱ㄳ㤷㕡㕡㘳ㄵ摣〳户㔴㠴づ慢慡㍢慣㉡㕡戹戲㈵扤㔲㐵挰〱㝦昳㕦㜹挲挹㝦㕦昷㙥昳戸㐷昷㕦昲㡥㜹挹㥢㡦愹戰㙤挸扢摣㌰㥣㔱昱搵户㐳愸㉡挰戸㙦㐱㌹㜷搱㕦㐴㕤㝦㠹攲㘵〸散㈱㠴㜳散㈰㝥㘳㔵搵㠱昸换㥤㠴晥㕢㡡㔷㈱搴挱㄰㐳㔹㝢つ挲㔹搴挱㠸捦㌵㉦㙢敦㈰愸昳搷摥敦愱つ攸㕤搸搴㈱㐰㜰つ敡㘴㑣㈷㐷㍡昹㔱㐳㄰搸㤷㠰㝤㙤㐳摥搵㤰㤱㜰ㄳ〲摥愳晦㈰挰晣〹搸挱㌶摥愷昸〰挲㐵挰㐷㔶㔵ㅤ㠶扦㐲挰挷〴敤㠴㔰㠷㐳〸〱晦㠷㠲戳愸㝥㘸㈳㐳㐰㈵搴昹〴㝣づ㙤㐰敦挲愶㠲㐰昸ㄱ㔰㔶㠸㠰㥥戶㈱敦㘲㑤ㄸ㤱㠴㠰慦㔰㔰愵〵〹昸ㅡ㘶晤ㅢ㡡㙦㈱㕣〴㜰㍢㐴㔵㐵愰ㄶ〲戸㘷搳㡢㈱㔴つ㔴㐲㐰て搴㥣㐵㝤晤慤㡢㠰㙡愸昳〹攸〹㝣㐰敦挲愶愲昰昳㈳攰㉦〸敥㍢〳㍥户つ㜹㔷㡡㐶㈱㤲㄰㘰戰换㥦〲收㍦〳晡挱慣昷愷ㄸ挰摥㘵㌷㠱㠱㔶㔵ㅤ㠱㐰㐲挰㥥〴敤〵愱㐶㐳㌵ㄴ㕦㝤㙦搴㥣㐵敤㜰ㄳ㜰㈴捤㜹㍢戰㝤㠱て攸㕤搸搴㔱昰昳㈳攰捤㐲〴晣摥㌶攴㕤挸ㅡ㡢㐸㐲挰㠱㘸㔴晤慥㈰〱〷挳慣ㅦ㐲㜱㈸㠴㡢㠰㤱㔶㔵搵㈳㤰㄰㜰ㄸ㐱㤵㄰慡ㄱ慡愱昸敡㠷愳收㉣敡㐵㌷〱つ㌴攷ㄱ㄰〶㍥愰㜷㘱㔳攳攰攷㐷挰㤳㠵〸㜸挲㌶攴㕤㘵㥢㠸㐸㐲挰㤱散昲慦ちㄲ㜰ㄴ捣晡ㄸ㡡愳搹扢散っ愸户慡㙡ㄲ〲〹〱つ〴㌵㐲愸㈹㔰つ挵㔷ㅦ㠷㥡戳愸捤㙥〲㈶搳㥣㐷挰㈴攰〳㝡ㄷ㌶㌵ㄵ㝥㝥〴摣㔷㠸㠰㝢㙤㐳摥㔵挰ㄹ㠸㈴〴捣㘶㤷敦㈹㐸挰㕣㤸昵㘳㈸收戱㜷㔹〲ㄶ㔸㔵㌵ㄳ㠱㠴㠰㠵〴㉤㠲㔰戳愱ㅡ㡡慦㝥㉣㙡捥愲㙥㜵ㄳ㌰㡢收㍣〲㥡㠰て攸㕤搸搴ㅣ昸昹ㄱ㜰㙤㈱〲㝥㙣ㅢ昲㉥㐱捥㐳㈴㈱㘰〹扢㝣㜵㐱〲㑥㠲㔹㕦㑡搱挲摥㘵〹㘸戳慡㙡㍥〲〹〱敤〴㉤㠳㔰扣㍥㌹ㄴ㕦晤㘴搴㥣㐵慤㜵ㄳ戰㠰收㍣〲㤶〳ㅦ搰扢戰愹㐵昰昳㈳攰㥣㐲〴㥣㙤ㅢ昲㉥㤰ㅥ㡦㐸㐲挰昷搹攵戳ちㄲ戰ㅡ㘶晤㉣㡡㌵散㕤㤶㠰㜳慣慡㍡〱㠱㠴㠰㜳〹㍡て㐲㥤〸搵㔰㝣昵昳㔱㜳ㄶ戵搲㑤㐰ㄳ捤㜹〴晣〰昸㠰摥㠵㑤挵攰攷㐷㐰㕢㈱〲㕡㙤㐳摥〵摣㈴㈲〹〱㔷愰㔱戵戴㈰〱㔷挱慣㕦㑤㜱つ㠴㡢㠰㙢慤慡㌲ㄱ㐸〸戸㡥愰敢㈱搴㘲愸㠶攲慢摦㠰㥡戳愸戸㥢㠰ㄴ捤㜹〴摣〲㝣㐰敦挲愶㤶挰捦㡦㠰〵㠵〸㤸㙦ㅢ昲㉥㉦㉦㐵㈴㈱㘰㍤扢㝣㑣㐱〲敥㠶㔹扦㠷㘲〳㝢㤷㥤〱昷㔹㔵搵㠲㐰㐲挰捦〸摡〸愱摡愰ㅡ㡡慦㝥㍦㙡捥愲愶扡〹㘸愵㌹㡦㠰〷㠰て攸㕤搸㔴㍢晣晣〸愸㉦㐴挰㔸摢㤰㜷敤扢〳㤱㠴㠰㉤散昲㤸㠲〴㙣㠳㔹晦ㄵ挵攳散㕤㤶㠰㈷慤慡㑡㈳㤰㄰昰ㄴ㐱㑦㐳愸攵㔰つ挵㔷㝦〶㌵㘷㔱㌵㙥〲昸ㄳ㍤㥦㠰㕦〳ㅦ搰扢戰愹ㄵ昰昳㈳㘰㘴㈱〲㐶搸㠶扣㙢昳扣攲㉥〴扣捡㉥ㅦ㔲㤰㠰搷㘱搶㝦㐷昱〶㝢㤷㈵攰㑤慢慡㑥㐵㈰㈱攰㉤㠲晥〰愱㑥㠷㙡㈸扥晡ㅦ㔱㜳ㄶ㔵攱㈶攰㌴㥡昳㘶挰扢挰〷昴㉥㙣敡っ昸昹ㄱ㌰戰㄰〱㝢㌸〴㜸㜳〷慢ㄱ㐹〸搸挹㉥昷㉦㐸挰㈷㌰敢㥦㔲㝣挶摥㘵〹昸㡢㔵㔵㘷㈱㤰㄰昰㔷㠲晥〶愱捥㠶㙡㈸扥晡摦㔱㜳ㄶㄵ㜰ㄳ戰㠶收㍣〲扥〴㍥愰㜷㘱㔳攷挰捦㡦㠰愲㐲〴㝣昷㡤㥤ㅡ昶㘶㌶捥㐷㈴㈱愰戸ㄸ㕤晥〶㌰晦㔳攱ㄲ㤸昵㔲ちつ挲㐵㐰㤹㔵㔵ㄷ㈰㤰㄰挰摢㔵昴〰㠴扡〸㉡㈱愰ㄷ㙡捥愲晥㠶㌶㡥挲㙦づ㤲愲㕦㐸㤱㐷㐰㌹㘳㜶㘵㔳㍦㠰摦㌰晡㝡㝥つ㝥㘴㡦㌳敦攷昰㠷戶㈱㉦昳戲ㄶ㔱㠴㠰扤搸攵昷ぢㄲ戰て捣晡㈰㡡挱㄰㉥〲㠶㔸㔵㜵〹〲〹〱晢ㄱ㔴〱愱㉥㠳㑡〸ㄸ㡡㥡戳愸㍦戸〹戸ㄴ敡㝣〲㠶㌳愶摥㠵㑤㕤づ扦㘱昴昵㄰昰㥢㐲〴扣㘲ㅢ昲㌲㐳㔷㈲㡡㄰㔰挹㉥扦㔴㤰㠰㈰捣㝡ㄵ㐵〸挲㐵㐰挴慡慡慢㄰㐸〸愸㈶愸〶㐲㕤〳㤵㄰㄰㐵捤㔹搴搳㙥〲慥㠶㍡㥦㠰㈳ㄸ㔳敦挲愶㤸㡥ㅡ㐶㕦て〱㡦ㄶ㈲攰ㄱ摢㤰㤷戹扡ㅥ㔱㠴㠰㐶㜶昹㤷〵〹ㄸて戳㍥㠱㘲㈲㠴㡢㠰挹㔶㔵摤㠰㐰㐲挰ㄴ㠲愶㐲愸㥢愰ㄲ〲愶愱收㉣㙡愳㥢㠰ㅢ愱捥㈷㘰ㄶ㘳敡㕤搸搴捤昰ㅢ㐶㕦て〱㜷ㄴ㈲攰愷戶㈱㉦戱昶ㄳ㐴ㄱ〲ㄶ戱换户ㄵ㈴攰㌸㤸昵攳㈹㑥㠰㜰ㄱ㜰愲㔵㔵户㈲㤰㄰㄰㈳㈸づ愱㙥㠷㑡〸㐸愰收㉣敡㝡㌷〱户㐱㥤㑦挰㘲挶搴扢戰愹㥦挲㙦ㄸ㝤㍤〴㕣㕥㠸㠰换㙣㐳㕥摥㙦㍤愲〸〱换搸攵㑢ちㄲ搰〱戳㥥愶攸㠴㜰ㄱ戰挲慡慡扢㄰㐸〸㌸㠵愰㤵㄰敡ㅥ愸㠴㠰㔵愸㌹㡢㍡捦㑤挰摤㔰攷ㄳ㜰〶㘳敡㕤搸搴〶昸つ愳慦㠷㠰搳ぢㄱ㜰㥡㙤挸㑢㑢晥っ㔱㠴㠰昳搸攵㔵〵〹戸〰㘶晤㐲㡡㡢㈰㕣〴㕣㙣㔵搵㐶〴ㄲ〲㝥㐸搰㕡〸戵〹㉡㈱攰ㄲ搴㥣㐵㉤㜳ㄳ挰昴㘵㍥〱㍦㘲㑣扤ぢ㥢晡㌹晣㠶搱搷㐳㐰慡㄰〱愶㙤昰收㐴㑢㤹㘳搹㡤㕣㔶㉦㌶㥡㥡搷㙣㥥挲㡢敦㝤㔳戸㠵慥㘱㜹扡戳㕤㌲〵㝤㔲㡤敤搳摢㍢ㅢ㥢搳换㕡㘲慢晡愷散挲晣㈵㘶ㅢ昲㜸ㅤ㐸攷㜹㜴敤换㤶㤹㐹㍤㌵愷㝤㜹㐷挲㥣搴昸扦㤰攷挳昸戰敡㈴挵㔷慣戰晣㝢愹㉢㠴㔰㤸㈵㔸㡡㑡㌷㈳愰㌷〳㈱㌷昲戹戲㠵㔲㌴〰㉣捦㌲㍡户戹戳挵散㤵㤲㑣㥤㤴换㔲㘰ㄱ挹搱㘴捦搴摣㈵戸㌲摦搸㈷㌵愱愳㌹搹搲摣㘶㜲㘵っ戰愰㔳捤挵㐸㠴捥㙣㑦㌷昳㥥挹㍥愹戹ㅤ戱戶昴㌲收㜴ㄲ慢晡攵搴㈴昹㔳㥡慡㙦㙥㑢愳ㄹ㔹㡢㉣㤷愷收㉣㘹㍦〵昷敢㉥㙦㙤㥢㄰㕢㤶晥㥦㔸㉢㡡慢㐵ㄶ㔹㌵慡㔸ㄵㄷ慢戲攲戲㝦㜷晤㘸搷㘳ㅢㅢ㘰摦ㄸ㔹㠱㠹摡搹搱ㅣ㕦㑥挶愴㤱㄰㘴〹㠵慣挴愲搲㕦愲攴㑤摦戸搶愱㈷昷捡捥收摣㤷敡㥢〶捣摣〵扤て攰晡つ攸㑦敦ㅢ㈱㈶㑦㌸㘶㔲昶慥㠴晦攸づ攳搲㠷ㄱ㜹㤷㤳挰㝢〰摣搷㥡㐳㑣っ㜳㑡㘱搳挴㔴㘰捤㍢㉦〳㈹挱㜰㡡昶捤ㄶ挷㈳㡦搸㍢㌵㌵ㄶ㌷㕢㤰晥㙣㡤㜵昶戵㉡捣㐳攳摥捥戴㙤㙢㘸㙦㙤㡤㜱捥昱㍥摡㌹㠹㔸㡢㔹㤶ㅡ扢扣戳ㅤ昷愷敡㈹〸㤹㤸戶㉡戶ㄲ慡搸㑡㉢㔱㤹㥡捤摢㈲愴捣㔸敤㡢㘳ㅤ捤㥤㑢㕡㥢ㄳ㘵慣昰搶㠵晦㠹挹㡡慤扦〴㘴㍡㡢戳㌳昱㘶㍥慤晣㈳㔶㜷㈵㙥ㄶ㈰㜵㕣晤㤸搲挵㑡挳㍦昵㙦㘶捤戱攷㤱㈳㡡㝥㌳愲昱㜷ぢㄴ昶搶昳㤹晣昴㠰收戳㌳愱㤱扤㤳㝡㤴〰㝣昵㕢〰㘵㠱摦㤲挷㈰扡㑣愹昶〴㈰㌰戵㍤㤶ㅣㅦ㑢攰㥥昸㥥昶ㅤ昱㘵㔸戵摣搷㜴ㄸ㑣㜲㌷㈰㙢㠷晢㌱㔶㌴㈷捤㡥㌲㉡收攰ㄶ晦ㄲ愶挷㌵㙢ㅤ㈲摤搷愳愸戴戴㔷㤹㕦㕢㤳㥣㔸〷搸愹㐳昷㈳〴㤳昲攲敦㥣㔵㍢〶㥤挲戰㝡㐰敡敢㌰ㅣ晤㈷ㅣ搳ㄶ㔴㌹ㅥて攰㔶〲㙥㠳㈸摤ち愳㜷摤攴收㥢㤱㤵搶〱㉡㤱㝢挹㤹〹㉦㐳搶㔸㔲攸愵㌲㤰㕥慥搴户㘶㘵扤换㥣ㅢ搴戵㌹㤸攵㘶㌲㘰敤㘰㤹㘲攷敡㈸㉥㉥挱慡搶扣户つ攵㌵㡢㘰慤㜳㑣挹㠹慢㐱攸㠲㜶㍢㝡摣㡢ㅢぢ攲㌷昱㕥㙤敦㙦挸㐰㐰扦〳㤸愲㠰㝡〲搲ㄹ㌸扢ㅦ〸㜰慤改㜷㜲攰敢㈱搴㜶㔴㜹晣㐷搱㌹㕡愹ㄷ㔱攳ㄱ慢㐸扢ぢ㤰晥搶㙤戸摤敥㈰搵㑢昰攰㑥㔲扦㥢㠱㕦㐶㠹晢㥥捣㕣摣〰㙤昷㜳昱㌷昴挰㔷扦㤷㐱散㡡晡㉤ち捥㌰愰㜷㔶昰㝤㈸敢㍦㈳昰㔵㝦挰㐶〲敥㈷攰㌵〰戸㤲戵㑤愸㘵挸攳㍤攴㍥攴晤〲ㄸ㤰昷㝢㔷㔰ㄷ㜹て㌰攸㠳っ晡ㅥ〰㕥昲㤸㌸ㄵ昲㜴㤲㈷㡢攷㐸愲摥㠷㔶㠸摡捣㈰捣慦收㄰昵㌰戴摤ㄳ昵ㄱ摣㠴愸㐷ㄸ挴慥愸㡦㔱昰㈱敡㔱㘰昴挷〸摣改て搸㐲挰㔶〲㤸扢ㄵ愲戶愱㤶㈱㡡户挲晢㄰昵㌸㌰㈰敡㜳㔷㔰ㄷ㔱㑦㌰攸㤳っ晡ㄵ〰㕥愲扥㠶捥㥡㘵㑦〱戲换戳散ㅢ戸〹㜹㑦㌳昰户愸攵㤰昷㉣戴摤㤳㐷挲㠴扣攷ㄸ〴㌱攴换㡤搲㈱㡦ち㝢㌷昲㍣㌰晡慦〹㉣昶〷㙣㈷攰〵〲㝡〰戰ㄵ㥥摡㡢愸㘵挸攳㍤晣㍥攴扤っっ挸㘳敥搷㘹搵㐵摥㉢っ晡ㅢ〶㘵㥥搶㑢ㅥ㤳戳摤捣㌲愶㙥㠵愸㔷ㄹ㠴㌹摣ㅣ愲㕥㠷戶㝢愲㤸敢挵〷搷㍦ㄹ〴〵昹㌲攱敢㜴ㄹ㝡㠷愸㌷㔰搶㝦㑦㈰㤳挱㍥㠰㌷〹㜸㡢〰收㠷户挲㔳晢〳㙡ㄹ愲昸㈸㠲て㔱㙦〳〳愲㤸㈳㜶㠲扡㠸㝡㠷㐱晦挴愰〷〲攰㈵㡡㐹㕣㙢㤶扤ぢ挸㉥捦㌲愶㝤㠵扣昷ㄸ㤸昹摦ㅣ昲㜶㐰摢㍤㜹捣ㄳ攳㠳晢㈸ㄸ〴〵昹㌲㔹散っ㠳ち㝢㤶㝤〰㡣晥㈱㠱㑣㈴晢〰㍥㈲攰㘳〲㤸㕢摥ち㑦㙤㈷㙡ㄹ昲昸㡣㠵て㜹㥦〰〳昲㤸㕦㜶㠲扡挸晢㤴㐱㍦㘳㔰收㠲扤攴㌱〱㙣㤱昷㌹㈰扢㑣摥ㄸ戸〹㜹㝦㘱攰愳㔱换㈱敦㙦搰㜶㑦㕥㍤摣昰挱〵㘴〶㐱㐱扥つ㤰捥㌰愸戰挹晢〷㌰晡ㄷ〴㌲〹敤〳昸㈷〱㕦ㄲ挰扣昴㔶㜸㙡㕦愱㤶㈱㡦捦㡦昸㤰昷㌵㌰㈰㡦戹㘹㈷愸㡢扣㙦ㄸ昴㕢〶㘵ㅥ搹㑢ㅥ㤳挷搶㈶捡晤㥢㉣摥〳〱㔳换㐲ㄴ㙦㡢㔶捣㌱攷㄰㔵っ㙤昷㐴㌱ㄷ㡤㑦㤱㡥昳愸㉣㔱㑣㐸㍢㕤愶搵㈶慡〴ㄸ㥤て摥㈹㈶慢㝤〰ㅡ〱㍤〹㘰晥㝡㉢㍣戵㌲搴㌲㐴昱㈱ㄷㅦ愲攴㠴㉢愰㥡㕣㐱㕤㐴昵㘲搰摥っ捡㝣戳㤷㈸㈶㤹㉤愲昸㠳㑣ㄶ㉦㔱㑣㐱ぢ㔱㝤ㄹ㠴戹攸ㅣ愲っ㘸扢㈷㡡㌹㙢㝣昰搸㈷㠳愰㈰㕦㈶慥ㅤㅥ搸戶㑤㔴㍦㘰昴晥〴㌲愹敤〳ㄸ㐰挰ㅥ〴㌰捦扤ㄵ㥥摡㐰搴㌲㐴昱㔱ㅤㅦ愲昶〲〶㌳㡡戹㙥㈷㘸㕦㘹昵㝢㤰晡摥っ扡て㠳㌲㉦敤㈵㙡㌵㜴ㄶ㔱摣ㅣ㘵昱ㄲ㜵ㄶ㈰㐲搴㘰〶㔹㠳㕡づ㔱㐳愰敤㥥㈸收戶昱挱ㄳ㠱っ㠲㠲㝣㤹攰㜶扡㑣㠵㑤㔴〵㌰晡㔰〲捦昳〷っ㈳㘰㝦〲㤸て摦ち㑦敤〰搴㌲㐴昱㤱㈳ㅦ愲づ〴〶㐴㌱㈷敥戴敡㥡㔱〷㌱攸挱っ捡晣戵㤷㈸㈶慤扢㤹㔱㑣㘹ぢ㔱㠷㌲〸㜳摢㌹㐴㡤㠴戶㝢愲㤸〳挷〷捦っ㌲〸ち昲㘵㈲摣改㌲㜴づ㔱㤵挰攸㠷ㄳ挸㈴戹て㈰㐸㐰ㄵ〱捣㥢㙦㠵愷ㄶ㐲捤㐵㤴敦㡣㡡〰〳愲㙥㜱〵㜵ㄱ㔵捤愰㌵っ捡㍣户㤷㈸㈶户㉤愲㜸㜴㤴挵㍢愳㤸晡ㄶ愲㙡ㄹ㠴㌹昰ㅣ愲㐶㐱摢㍤㔱捣㤵攳㠳挷づㄹ〴〵昹㌲㘱敥昰㐰㠵㍤愳㡥〴㐶ㅦ㑤㈰㤳改㍥㠰愳〸ㄸ㐳〰昳敢㕢攱愹ㅤ㡤㕡㠶㈸㍥晤攵㌳愳敡㠱〱㔱捣戱㍢㐱㕤㐴㌵㌰㘸㈳㠳㙥〱挰㑢ㄴ㤳攰㐲㤴㌶づ㤰㕤㍥ㄲ晥ち㙥㐲摥㜸〶㘶晥㍣㠷扣㠹搰㜶㑦摥㤳㜰挳〷㡦㍢㌲〸ち昲㘵戲摤ㄹ〶ㄵ㌶㜹㤳㠱搱愷㄰挸㐴扣て㘰㉡〱搳〸㘰㙥㝥㉢㍣戵改愸㘵挸攳㤳㙤㍥攴捤〴〶攴㌱㍦敦〴㜵㤱㌷㡢㐱㘷㌳㈸㜳改㕥昲㤸㐰敦㘶扦挵昴扡㄰㌵㤷㐱㤸㘷捦㈱㙡ㅥ戴摤ㄳ挵㝣㍣㍥㜸㘰㤲㐱㔰㤰㉦㤳昲㑥㤷愹戰㠹㕡〰㡣扥㤰㐰㈶散㝤〰㡢〸㌸㤶㠰㍦〲戰ㄵ㥥摡㜱愸㘵㠸攲ㄳ㝡㍥㐴㥤〰っ㠸㝡搷ㄵ搴㐵㔴ㄳ㠳㥥挸愰捣戹㝢㠹㘲愲扤㥢晤ㄶ搳昰㐲㔴㥣㐱㤸㡦捦㈱㉡〹㙤昷㐴㌱㙦㡦て㥥捡㘴㄰ㄴ攴换攴扤挳〳㜴づ㔱㈹㘰昴挵〴㌲戱敦〳㔸㐲㐰㌳〱捣昵㙦㠵愷㜶ㄲ㙡ㄹ愲昸㥣愱て㔱㉤挰㠰㈸收晢㥤愰㉥愲㕡ㄹ戴㡤㐱㡢戱㘷昲ㄲ㔵〲㕤㌷㌳㡡㉣〸㔱换ㄸ㐴㐳㉤㠷愸づ㘸扢㈷慡っ㙥攸ㅦ昲㕥っ㠲㠲㝣㤹攴㜷扡㑣㠵㍤愳昸㉡ぢ㝤㌹㠱〱㝦挰ち〲㑥㈱愰ㄷ〰㕢攱愹慤㐴㉤㐳ㄴ㥦㤷昴㈱敡㔴㘰㐰㔴戹㉢愸㡢愸搳ㄸ昴㜴〶摤ぢ〰㉦㔱晢㐰搷つ㔱㑣敢ぢ㔱摦㘷㤰挱愸攵㄰戵ㅡ摡敥㠹ㅡ〲㌷㔲愱㥦挵㈰㈸挸㤷㌷〳昸㄰戵〶ㄸ晤㙣〲㉢晣〱攷㄰㜰㉥〱㐳〱㄰愲捥㐳㉤㐳ㄴ㥦晢昴㈱敡〲㘰㐰搴㜰㔷㔰ㄷ㔱ㄷ㌲攸㐵っ㕡〹㠰㤷愸㈰㜴摤㄰㔵〵㠸㄰㜵㌱㠳㠴㔰换㈱㙡㉤戴摤ㄳㄵ㠱㥢㄰㜵〹㠳㌸㐴昱愶〱ㅦ愲㉥〵㐶扦㡣挰ㅡ㝦挰攵〴晣㠸〰摥㘳㈰㐴㕤㠱㕡㠶㈸㍥扦敡㐳搴㔵挰㠰㈸摥㘷攰戴敡㈲敡㙡〶扤㠶㐱ㅢ〱昰ㄲ㌵ㅥ㍡㈱㑡晢㌱㈰扢㝣㈴㥣〰㌷㈱敦㕡〶㥥㠸㕡づ㜹搷㐳摢㍤㜹㤳攱㈶攴摤挰㈰づ㜹㔳愰㜵㠶㠱愲戳㌹摥〸㡣㝥ㄳ㠱㔳晤〱㌷ㄳ㜰ぢ〱扣㍦㐱挸㕢㠷㕡㠶㍣㍥㥡敢㐳摥慤挰㠰扣㔹慥愰㉥昲㙥㘳搰摢ㄹ㜴ㄱ〰㕥昲㡥㠳捥㥡㘵㜷愱㈴㡢昷㝣敢㜸ㄸ㠴愸㍢ㄸ攴〴搴㜲㠸㕡て㙤昷㐴㥤〸㌷㈱敡㉥〶㐱㍢昲㡤㐱敢㐳搴摤挰攸昷㄰ㄸ昷〷㙣㈰攰㕥〲㜸ㅦ㠳㄰㜵ㅦ㙡ㄹ愲昸㠴戱て㔱ㅢ㠱〱㔱㡢㕤㐱㕤㐴摤捦愰㥢ㄸ㜴ㄹ〰㕥愲㍡愰敢㠶㈸摥㡡㈰㐴晤㠲㐱㍡㔱换㈱敡㐱㘸扢㈷㙡〵摣㠴愸㠷ㄸ挴㈱㡡㌷㌰昸㄰戵ㄹㄸ晤㤷〴慥昴〷㍣㑣挰㈳〴昰㝥〷㈱敡㔱搴㌲㐴昱㐱㘹ㅦ愲戶〰〳愲捥㜰〵㜵ㄱ戵㤵㐱户㌱攸㜹〰㜸㠹扡〰㍡㡢愸㠲㔷ㄹ㜸换㠲㄰昵㌸㠳㕣㠴㕡づ㔱㑦㐲摢㍤㔱ㄷ挳㑤㠸㝡㡡㐱ㅣ愲㜸愳㠳㐳ㄴ㤵昶㤱昰㘹㘰昴㘷〸㕣敢て㜸㤶㠰攷〸戸〴〰㈱敡㜹搴㌲㐴昱㘹㙥ㅦ愲戶〳〳愲㜸㙦㠴搳慡㡢愸ㄷㄸ昴㐵〶扤〱〰改散㑢慣搹㥤㉤扤ㄹ㕡㙦㡥㈷㉦晦挶愴㕤㈰挵㑣摣㥣捥㔵㉤挸㝥戲挸㥣㡦㔵㘲昶捡㌲㈳ㄳ搵摥㔱愲㡡㑡扣て愶㘶㝣ㅦ㐰愸㕥〳㍣て晤㡡ㅢ㉤㌷愲㌷愵㤵㕦攷㍦搸㥡昱㘷挷戳㑦〰搲㠷㡢昶ち挶㌴㘰㕡㜳愲愳㍤摤㥥敡慣㤸㠳搴㝥〵ㅦ愲挶㙤搳挱戱愵㈳ㄱ搱户㑤づ慣愴㡤㙦㌹㕡挱㠷ち〳㑢摢摡㑦㘹㤳摥㤴愶昹㉣戹昰搵戳㈷㥢〹戰ㅤ㉥晢㠳㍣攳ㄶ㜴㤴捥晡㙦搱㜰㥦ㅥ挶㍡搴戹ㄸ捣慣㐹攱㔶愷㜰㥢㕤㈸扤〳㠵㕤捤㙢㌱戶㡡慢㠴㑡㉡戳愴㘷㑦㌵摣昳挴㜲㕥㍥㉣昳挸愷愶つ㠲㙦改愱ㄸ昲慥㌹攵㌲㑡㘷ㄹ昵㙢ㄸ㤸晥㍡㐴挰㘰㘲㡣ㅤ搲㝥㠷㙡摦㠶晡㈶㔷㕡㕦㝢〳扡摥搰㐹扥て㙦愱㑡㙢扦㠷收㝢搰攴扥㔵㑡㝢ㄳ敡㝥㔰攳㌹㐶攷挹㐶㑥㈱㘳扤ㅤ㍤晢扥㈵晤㡦㠰㕡捦昲摤つ愳㜴攷ㅤ愸㔸㤰敦〶㘸㌹㜱搵㄰㡣㤲搳〵㠶㈲㥤㜳㠰慢㕢つ㠶㠶慢㍣㜷㤵摤敢戴昳㘷攰戰捡敥㐳ㅤ㥦㈲㙤〷敡挳ㅢ敡ㅢ㘶㌷㠵愳愹㔸㉡㘸㈶㙢慡昱㍥戲敡敡㜰㙤㉣㔱ㅤ愹慡慤㡢㈴㔳愹㐸㈸ㄲ搵摥捦㐰㐳㠹㐴㙤戴ち㠰扡㘴㙤愴慡㉥㔸ㄷ慦ぢ㠷挲搱㥡慡㜸㌴㤹慡㑡㠵㡤㥦搹攱昵て攰愳㝦〸㘱㙣㜴㔴ㅦ㔱昵㌱㔵㑣挳戱ㄳ〲㄰愸晡〵敡㥣㉡慡ㅦ㠶挰搵〸ㅣ敥㌴愶换㘷㄰〱㠳愹㌶㤹㝢㕣ㅤ㍡昹搷㐹戹㑥㠲㡤〷ㅤ攳㜰㝡ㅤ㐸昱〵㡤捦愱愴㌶㌳㉣㔵㕦㐲㤵㘱昳㘱㘸㠵㑤つ㡤攵戳㔹〲㙤㍥㥢㡦㌸敤㝣㠳㔰㘰昳㔱搴昱㈹搲扥㐵摤㘲㌳ㄲ㡦搷挶挲戵㌵攱㘰㉡ㄲ〹愷敡攲攴ㄵ㤵㥡㜸㉡ㄹ㡣搷㠶㌵㡥捣㠲㐶㔳愱㍡㈰㤳㘶㌴ㄸ㡦〰㕣㔷㥤㡡㈴㙡㔲㔵搱ㅡ㌳ㅥち㥢戵〶搳㜴っ慦㜳攴㍡敦㈲㌰戶㌸慡㉣㥢㕢ㅤ㔵〶愵ㅥ㠷㑡搸晣敡㕦㉥㌶㝢㌲㑡ㄹ㐴挰㜸〲〰ㄴ㤰捣㐱㙦扣㙣㍥改ㄸ㐷ㄲ㜱ㄸ㐵㌹㕤㠵捤愷㘱ㄴ㌶扦〷㔵㠶捤㘷愱ㄵ㌶㍦㐱㠳づ㥢㕡㝦㐰ち敥㥦搴㑥㐰昳㈹㝥捥㘹㝣て㌸㠳攲攷敤昶戴㠱愸㍢ㄴ㠷㤲攱㥡㘸戴づ㜳㌱ㄲて搷挴㈳㘶愴㉥ㄸ挳摢戳愲昱㔴㈸㘸ㅡ㤲愱㘳户昷㠴㡦戱摤改昱㕥慣扤攰搴㘸㔳㉦愳㈶㐴敤㜰ㄳ㌵〸㈶㝤㌰㐴挰㘰敥つ〵扣㍡つ搲扢ㄷㄸ〲㕤敥㕥㘰㍦㘸㝣昶〲ㄵ㔰晢敤〵㤸搴㠳愹㈸晢慡㉦㝤㝦搴㉤愶㕦㜵㝡㍡ㅣ慡っ搳慦㐳㉢㑣扦攱㘲㍡扢ㄷ㜸摤㤷㔴愶散愴㥤㐳㈰㐱敡ㅢ愸攳㔳愴ㅤ㡡扡㐵㙡㜵㈲㤲㐸挴攲㐹㑣㔴㤴㠲挱㕡㌳ㄶ㑤愴㔲搱摡㉡慢愴㡤挸㐰ㄳ搱敡扡摡㔰㈸ㅥ㡥㐴昰昶挲㥡㔴㉣ㄶ㑣㈵㙢㙡愲挹扡㜰戵ㄹ慣㑥ㄸ㑣晣㌱扣㍥ㄲ㍥晡㘱㄰挶㥢㡥㉡㍢㙦摦㜲㔴〴〸㔴扤つ㤵慣㡥敤敥搵ㄱ愶㍤〲ㄱ㌰摥〱〰〵晦㜹换捣㥦ㄸ㐷ㄱ㜱㠴〸扡捡扣㝤て㐶㤹户愳愱捡戰戹〳㕡㘱㜳㥢㥢㑤捥㕢搹愷㙥昱㘵昳㝤愷㥤戱挰㠱捤て散搰㕡㍤敡昶愶ㅤ〳ㅤ愹扡㔸㌲㘱㠶㈲挹㘴㕤㙤〴㙦㝢㡢㠷ㄲ㤱㔰㙤㙤㉡㔲ㅢ㌵㈴扤挷ㅥ㌶挰挷昸挸改㕣㈳㙢ㅦ㍢㌵摡搴㈷愸〹㈷㥢摤㥣㑣㠰㐹㥦〸ㄱ㌰㍥〵〰㠵㈲㥤㔳㔴攷㥣搴㌹つ昵ち〸㠳〹㍤晣㉤搲挷㔲搴㔳捣愰㔱㌸昹ぢ㡣挲挹㉣愸㌲㥣㌰㈹㈷㥣㙣㜰㜳㤲㌹捥摣敤换〹㔳㜳搲捥㌱㤰攰攴ㅦ㜶㘸㙤ㅥ敡ㄶ㈷㘶㌸ㅣ㡣㔶㤹㌵ㄱ㌳ㄱ㡥愴挲㠹㜸ㅣ晢挳㔰㌴㤶㑡〵ㄳ愱扡㉡搳㤰慣ㅤ㝢㌸ㅦ㍥挶㍦㥤捥㉤㘰㑤ㄲ㜶㡥㑤㝤つ㥢㜰㜲扢㥢㤳㘳〱搴㡦㠳〸ㄸ摦㌸摤昱摢扦㝤敢ㄸ昹昴慢扣㌹㑥㑦搰㔵㌸㈹挲づ㔱㌸㌱愱捡㜰㔲っ慤㜰㜲慤㥢㤳捣㍣戹挶㤷ㄳ㘶攱㄰〴㔷挴㈰挱㐹㠹ㅤ㕡㍢〹㜵㡢㤳㐴㌴ㄱ慥ち〶㙢㐲㜵㠹㔰㈴ㄸ慦慢慤慢㡥㘳昷ㅦ㑤㈵攲愱㔴愸㉡㙥㤴㍡摤㔹ちㅦ㐳㜳㙡戲㉢敢改搴㘸㔳〱搴㠴㤳换摤㥣戴挳愴㉦㠳〸ㄸ扤〰㐰挱㝦㥥昴㜶㡣㝣㈰㔶摥㘴愷㥦㐲㔷攱愴慦搳搰㉡愸挸〹敡戸ㄹ〱㔲㌸㌹捦捤㐹㘶㥥㥣攳换挹昷㥣㜶捥㐰㈸㜰搲㡦愱戰ㄸ晤㥤挲〰愷挰㡣ㅡㄷ戵ㄷち㌲戲㌵昶挸㘴晤㥣挹敥慤㠶〸ㄸ㝢〳㔰〶愴㜶ㄶ慡摣㐹摢户ㅡ换挹㍡㑦㄰戴戳㘱ㄸ㈸攷㙢ㅤ攳㤷户戴捣㡣㜵㉥㤹搸㥥戶捥收㌹㐵戴㜳〱攰㡥ㅢ㜷㜲戹㥣戵昳愰ㅥ㤴愷㥥摥㍥挹㝥㙢㘸昶搰㘹散㘳㜷㈲㈰㥣㘹ㄷ挱㜳㝡捥ぢ㉤㐶ㅤ㜴㙣摥㑢㉣づ慢ㄸ摦摣ㄶ㙢愹㤸ㄹ挳㙢㡡攴㑤ㄶ挷攳ㄶ㌹扥㕢搶㑣㔶捣㌶昱㠲㥣攵㘶挵挱愱㐳づㅡ捡㈴㈲㥦搵搵㉥㐶㘰扥晤㑦晢愱㕤㤰㤷〲敡㤷愰愶〶愳て㐲捥愵慣㤱㍢㝥㠷㐰㉢㉢慡摤㜷㐵戵晡慥愸晤攰㠴㈰㐵晡ㄵ㤰㔸㔱ㄵ㜶㘸敤㑡搴慤挹ㅢ慡㑢㠶㐳㔵㌵搵搵㌵搵㘶㈴ㄴ㑤攱㔰ㄱ㑡挶㙢㜱捣㐸㐴㤲㌸㥦㌱㠶㍡摤戹ち㍥挶㌰愷㈶ㅢ戴愴〱ㄹ㥦㌶㜵㈰㙣戲㡡ㄷ摢慢ㄸ昵㈲晤㕡㤸昴敢㈰〲挶㐱㔰愰攰扦攳㍦搸㌱ㅥ㑦挴〹ㄴ敢攸㉡㤳昷㔰ㄸ㠵㤳㕢愱捡㜰㌲ㄲ㕡攱攴㔸㕦㑥ㄶ晡㜲挲摣㥥㜴攲づ㐸㜰㔲㠹㍡ㄷ攳㜰愷㄰㜴ち㔵㜶㐱㐵㔰㤰㤱捤户㐷㈶㝤㔹捦敥摤〵ㄱ㌰㤸㤶㤳愰㝥扢慡ㅡ挷㤸㐴㌳昲收㐴㝤㈳㕤㘵㘴戵㌰㑡戴㑤㔰㘵㐶㌶ち㕡ㄹ搹ㄴ昷挸㌲扢慡㐹扥㈳㍢挲㘹攷㐱㠴挲挸㡥戴㐳㙢て愱㙥慤敤㔴㉡㔴㔳ㅤ慡㑢㔵㐷㠲㠹㠸㔹㤳慣慤㑤㈴挳挹㔸㉣ㄲぢ攳㝣㈱㥥㌴㈴㑦挷㙥㙥㠶㡦㜱㤴搳㌹㌹愴㡤㜱㙡戴愹㝡搴㠴㤳〶㥢ㄳ搴㡢昴㐷㘱搲ㅦ㠳〸ㄸ捣挰愱攰扦慢㙡㜴㡣㑢㠹㘸愱㜸㤲慥挲挹㜸ㄸ㠵㤳愷愱捡㜰㌲ㄱ㕡攱㈴敡收㈴戳慢慡昶攵㘴㤲搳捥昳〸〵㑥㈶摢愱戵㕦愳㙥㜱ㄲ㡢愷㜰っ㑢㤹㤸昹搱㐸㕤㔵慡㉥㔵ㄳち㈵挲㌱散搶愳昱㘰㕤㡤㌱挵改捥㜶昸ㄸ㔳㥤㥡㙣〱㤲㜹㘳敦㘹㔳㌳㘱ㄳ㑥づ㜷㜳昲㌲㑣晡㉢㄰〱㘳ㄶ〰㈸昸㙦〱戳ㅤ㘳〷ㄱ㝣っ㔷㝦㠳慥挲挹㕣愷搹㌷愱捡㜰㌲て㕡攱㘴㝦㕦㑥㠶晡㜲㌲摦㘹攷㙤㠴〲㈷ぢ散搰摡㍢愸㕢㥣㘰㤷㄰ち㠵慢㈲挱㔰〸㠷戴㜰㌰㔶㤷㡣攲㜰ㅦ㌷愳㌸㑢㡦㠴慢㡤㠵㑥㜷晥〴ㅦ㘳㤱㔳ㄳ㑥㡥㜵㙡戴愹ㄳ㔰ㄳ㑥〶戹㌹搹〱㤳晥㍥㐴挰㘸〲〰〵㝦㑥㑥㜴㡣㝣扡㔷摥愷愹㝦㐲㔷攱㈴敥㌴昴ㄹ㔴ㄹ㑥㤲搰ち㈷攵扥㥣昴昱攵挴㜴摡昹ㅢ㐲㠱㤳ㄴ敡㕣㡣挵㑥㘱㠹㔳㘸戶ぢ慡〵〵ㄹ㔹㉦㝢㘴㌲㘷晦挱敥㝤〱ㄱ㌰㤸昴㐲挱㝦㘴㙤㡥㜱㌵ㄱ㘷㔱㝣㑢㔷ㄹ搹㌲ㄸ㈵㕡㔱愹㙢㘴ㅤ搰捡挸扥晢㉡晢〳㉤晢戳攱ㅢ㘸昳㝦㡢愵㥤㜶㑡㄰ち㈳敢戴㐳㙢愵愸㕢㙢摢㡣㐶㙡挲愹㌰㝥戹㈶㠳㤱㐴㙤慣搶慣慡ち㤹搵戵㈶摥㘱㙣搶搵挶っ挹㠲戱㠷ㅡ㝣㡣ㄵ㑥攷㘴㙤㥦攲搴㘸㔳愷愲㈶㥣㝣㠱捥㘴㉥〱〴㘰搲㝢㐱〴㡣搳〰㈸挸挹改㡥昱㝣㌶挶愷㜰昵㝥㜴ㄵ㑥扥敦㌴㌴㠰つ挱㈶摦搵搰ち㈷ㅦ晢㜲昲愱㉦㈷㘷㌹敤散㠵㔰攰㘴㡤ㅤ㕡摢ㅢ㜵㡢㤳戸ㄹ慦㠹㔵㘳慡搷搵搵攰㥤捥㌵昱㙡扣㌵㌰㥡㌴㈳㌵㔵戵搵搱㜸捣㤰㠴ㄷ㝢戸て㝣㡣㜳㥣捥〹㈷攷㍡㌵摡搴〵愸〹㈷敦扡㌹ㄹ〲㤳扥ㅦ㐴挰戸㄰㠰㠲㥣㕣攴ㄸ搷戲㌱㍥㤸慢ㅦ㐸㔷攱攴㘲愷愱㠳搹㤰挳挹㕡㘸㠵㤳搷㝣㌹昹慤㉦㈷㤷㌸敤㡣㐴㈸㜰㜲愹ㅤ㕡㍢っ㜵㝢㥥挴㜰㠶ㅢ㡢挷㐱㐹㔵㈴㔵㤷㡣㠵慡㤳戵㈹散ㅣ㑣晣ㅡ㡡㈷㙢㡤换㥣敥㔴挲挷戸摣愹〹㈷㍦㜲㙡戴愹慢㔰ㄳ㑥㕥㜰㜳ㄲ㠲㐹て㐳〴㡣慢〱㈸挸挹㌵㡥㤱捦晢捡晢㕤昵㔱㜴ㄵ㑥慥㜵ㅡ㍡㤲つ㌹㥣㕣て慤㜰昲㉢㕦㑥戶晡㜲挲扣㤴㜴攲㘸㠴〲㈷㌷愲㡥摦ㅤ㐵摡㔸搴㉤㑥愲昸㜵㤸〸挶㠲㈶㕥晤ㅤ愹挲〱愴㉥ㅡ慢㠹搵〶㤳ㄱ戳㍡ㄸ㡡搴㙡昵ㄹ愸㠹㘳慦㤹愸挳换㐶㜱㔹〹㍦㤶㘲搱㔸㌲㡥敢㐵㠹㔸ㅤ慥ㅦ挵愳挶㑤㜶㜸扤〱㍥㝡㈳㠴㜱戳愳晡〸〵敢挲摢㉤㡥㉡㠳㔲户㐲㈵㙣㍥攰㘶㜳㌲愳㑣㠱〸ㄸ户〱㔰㤰捤摢ㅤ攳昵㘴昳〶㡡搹㜴ㄵ㌶敦㠰㤱㈴敡㜳愱捡戰戹ㅥ㕡㘱昳㉥㕦㌶敦昴㘵昳㉥愷㥤〵〸〵㌶敦㐶㕤搸㕣㠸扡挵㘶戰㉡ㄲ慤㌳㐳㐱㕣㐱ぢ㐶㤲㌸㍦㠹愴愲挹㘰㕤㉡ㅣ㑤㈶㙢捣扡㠴戶㈸〳慤〹搶㔶㈵㘳戵挹ㄴ㜶㔲㤸㝥㔱扣㤳摤㡣搵㔶搷㈴㠲㘶㍣ㄶ慣慥㌵㤸〲㘳㜸晤㔸昸攸挷㐱ㄸㅢㅣ㔵㤶捤㝢ㅤ㔵〶愵㌶㐲㈵㙣摥攴㘶㌳捥㈸〹㠸㠰㜱㍦〰〵搹摣攴ㄸ㝦挲戶㙦愵㌸㠹慥挲收㉦㘰ㄴ㌶㕢愰捡戰昹㈰戴挲收㡦㝣搹扣捣㤷捤㠷㥣㜶㤶㈱ㄴ搸摣㡣扡戰㜹㌲敡ㄶ㥢戱㍡㕣搲㐹㐴㘳挱㐴㉣ㄵ㠹㈶挳搸㕥慢慡攲挱㔰㌰ㅡ慦挶㉦搶㤸搶㤱㠱㈶㙢㑤ㄳ㝢晤㔸っ㈷㠷㤱㘸㌴ㅡて搷搵挵㌹㐱慢㜱㠹㈸ㅡ㌵㡤㕦摡攱昵㌴㝣昴㑥〸攳㘱㐷㤵㘵㤳挹㌲攱㍣㠳㔲㕢愰ㄲ㌶捦㜷戳㜹㉡愳㥣〶ㄱ㌰戶〲㔰㤰捤㙤㡥㤱㡦㌵换㍢㡡昵㌵㜴ㄵ㌶ㅦ㠷㔱搸㍣〷慡っ㥢㑦㐲㉢㙣㥥收㘶㌳㜳敥扣捡㤷捤愷㥣㜶㉥㐰㈸戰昹戴ㅤ㕡扢㄰㜵㡢捤㘴㜵戸慥㌶ㄹ㑡㈵捣㐸っㄷ㠸攳戱扡㘸㌴ㄵ慥㑢㤹搸摥㤳戱敡ㅡ攳ㄹ愷㍢ㄷ挱挷㜸搶愹敤㠵挱ㄹ捦㌹㌵摡搴㜶搴㠴㤳戴㥢㤳戵㌰改㤷㐰〴㡣ㄷ〰㄰㑥晣㉥〷扤攸ㄸ昹愴戳扣㌳㔹扦㡡慥攴挴㜸挹㌱㕥〳㔵㥦ㅥ愵捣昲ㅣ攱㐹挱昸㍦收㌸挲晢扥摤㜱㜸㝦㉥ㄳ㥦㜸攷戴戹捡㝡㉡慡愴㜸搴扦ㄷ㡢㐹㥥㝤㄰㡡摦搲挵ㄸ昵㝦㄰㠷㙢㍡㥢㐸㘳挴晤昰搵慦挵㠰换㕦挳㜰昱户㐸挳搷戵㝣㌶挶慥ㅣ㙤晤㉤戳晦ㅡ㐷㤷扦敥㜸ㅣ慦㠶㕥㍥戶昴敤㌳㙦晡㝣晤ㄱ挳㙦戸昷㍢晢敦㤹昴搸㜲摣ㅥ㘳昹昷敤愷㉢挶慡㍦挲㘳ㄸ㉡摥㈷戵攳ㄸ搶㕢㜸ㄹ㐸摥晢㍡㘲戶挱晢晡㑡攳ㅤ㐴㤲搵㝣戳慣㉣昵㘷搴戹挲㔴ㄳ㍣挸㤲っ㙣ㅤ㡣愵ㅦ㐰ㅤ昴攳扥慢晦㤶㠴㉣散搱㍡㈹㡤攴ㄶ晥㝢㥢戹敤㘳㌳晦㌷捡昷㥣愴搷〸攷晤戶挳戳㥡戱昱㌴ㅥㄵ敥㌴ㅤ户ㄹㅤㄹ㍦扣㉦ㄶ搹㐶ㄸ㐶昰㙤戸㝢㘴㙢慥挷攵〶㘵戵㤳摡搲㜸㜳戳㤹㜴㈲愶昱昸㔸㐹㜱て攵晢〴慢晤扦愰昰昹㌸㐶挳扢㥢㈷㈵〷㘳〴㠳㝣ㅥㄶ慣㙦敥㤴㠷㙤昷㠶㕤改㍢㐰㡥㜶㉢㘹ㅡ㝤㐰攳〱㜵愵挷㠲扡㕤㙥㈲㜷㍡戱㐱㐴挳挳晡户㈳㥥晡㄰㘵㔲慦昴昷搹挶ㅤ搰㘹愳て㤸㜴㐰愸㑥捤㐷㈳㙣㠸㕢㐸㐰㕦㑦㌴㜷㠴㡥㑡㝤㙣㔷昰愷愸晣㔳㐸㈰㜶㘳㕥㝥收㜸ㄴ㥡㤷㈹㔹㕥ㅤ昳攰㤰㜳㍦㥥昵攰㡤㘳搴ㄷ昰昰㥢㤷戳搱㐹摦㜹㌹换㌶㜸摦㉡㙡㝣㠹㐸㌲㉦敦㐳㥦晢昴㔰捣㤴挹扣㥣〱㡦捣扣摣挸㈱ㄳ㘷ㄱ昴㉤㐰摡㈶攸㐰搰㌴ㄲ㌴〵㘰㠷㡤㠰晥ぢ愲㤹晥戲搰摦ㄱ晤㈰㜴搶㉡㔳ㄳ㙣㌰搴㘰㜳㌳っ攵㑣㜵攱敦㙥㜰挶扣㤸㜸散㌲㘷捣㠹昹㜱㔶㙦㔳㤳户㉤㡦戵つ摥ㄷ㤱ㅡ㑣愵攱㠳㜷㍢愳〷攰㡣愹㉦攱㙣っ㍣㌲㥣㙤㠳㔱㌱㙢㘵戱㌰㄰㈵敤㜱攸挰㔹攳〱㔵㔵敡㠸ㅣㅡ㥥㈴㥡挷て搲㐸㘶捡㤹搵㠲㜲㌷㌸㘱ち㑣㍣ち㜱㜲敤昰挷㌶晣摦摦㕡挷散晣搷攱㜷㝦戸晦㤲㌱㙡㝦㜸昸㜱㔲㘳て㍤㡦㤳㙡摢攰㝤㌷愹挱愴ㄷ㍥㐵晡昳攸〱㌸㘱收㑡㌸〹挳㈳挳挹㜶㡥㤲㔹㈶㡢ㄳ愶戳戴ㄷ愱戳㘷挶攱挰㍡攳て攸㉦ㄳ捣㘴㤳〵㘶㐲㑢晢つ㜴㈰㜰㌲㈷摤〸ㅢ㙤㙤㤵慦挲㔲ㅥ〶〶㝦㜷㠳㌳收愹挴愳㄰㘷㜹摢摥ㄱ昰昰攳散㐰㥢㥡㍣捥㠶摢〶敦敢㑣つ愶戶昰㐱㔲ㅣ㍤〰㘷捣㑦〹㘷晢挳㈳挳搹ㅦ㘰㔴㑣㉤㔹㌴㌰㘹愵扤つ㥤㌵㡦㐲㙡㍦㥢〶㙢㜳晡ㄳ搱扣㠶攷昰㔸捥搴ㄳ㤴扢挱〹昳㔴攲㔱㠸㤳㤷晦昵攴㙢㌷㉥散㌷收昳㈵敦㕥昰昳㝦扥㜷㤴㘲㡥捡㡦㤳㝤ち㜱戲户㙤昰扥攱搴㘰㙡ぢㅦ扣扣ㄸ㍤〰㈷捣㑦〹㈷㝢扡㌹昹㠸愳㘴摡挹攲㘴ㅥ㑡摡㑥攸㉣㑥㠲慡㝦づ㈷㥦㄰捤㕦愶ㄹ㑥㤸㝡㠲㜲㌷㌸㘱㥥㑡㍣ち㜱㜲敤㡦戹晣㙥㡣昵昷捥㌱㡡㌹㉡㍦㑥晡ㄶ攲愴㡦㙤昰扥昴搴㘰㙡ぢㅦ扣㥦つ㍤〰㈷捣㑦〹㈷扤摣㥣晣㠳愳㘴㙡挹攲㠴㐹㉢敤㥦搰㌹晢㥢㥥㌹㥣㝣〵㑢㌹戳㑤昸扢ㅢ㌴㌰㌵㈵ㅥ〵㘹昰敥㘲㤸㤶昲愳愱戸㄰つ捡㌶㜸㕦㝤㙡㌰㥢㠵て㙥慦挰挹づ㘸㘰㑡㑡㘸昸敥㑢搷收㔲っ㘳㌹㤳㑤扢㌷戰搵㡥㐷愱㠱愱攱摣㜳㐳㘶㜰晣〶昶ㄵ㝡攳㝢っ晥搲㌶㜸㕦㘹㙡㌰晢㠳て㙥昶戰〶挶ㄴ㡥っ散ぢ昷挰〲㌰㉡㘶㕦慣昵换扣㡥搶ㅢ㍡㘷捥晦ㄵ㘰㘷㠲〷昴扥愴㠱〹㤹摤愳㠱搹㥢慥搷慦㜷㥡㌳㜳攳㐷挳㈷㠵㘸昸㍦摢攰㝤戱愹挱㠴て㍥㜸㙢戵㐵〳戳㌶㐲挳挷㙥ㅡ〶㜲㘰捣挷散摥挰㤸扣改㜲㘰㜹敢㤷㠹ㅢ扦㠱敤㈸㌴戰㍦摢〶敦ぢ㑢つ收㝢昰挱㍤㉡搶挰ㅥ㐴㐵〶昶慥㝢㘰㐳㘰㔴捣户㔸敢㤷㤹ㅣ慤〲㍡㘷㍦晦㐷㠰戳敢㜷ㄸ㘹㘰ち㘶昷㘸㘰扥愶㑢ㅡ昲㜶敤捣搵昸搱昰㐶㈱ㅡ㝥㘷ㅢ扣慦㉤㌵㤸攲挱〷㑦晦㔹㌴㌰㑦㈳㌴扣收愶攱㔰搲挰ㄴ㡢㐵〳㤳㌷摡挸っつ㐱昵㑡づつ㤵愴㠱㔹㤷摤愳㠱㈹㥡㉥㘹挸摢㥢㌳㍤攳㐷挳昶㐲㌴晣摡㌶㜸㕦㕥㙡㌰慢㠳て㙥㤱戱㘸㜸ㅢㄵ愱攱㌹㌷つ㌵愴㠱㔹ㄵ㡢〶收㙢戴㕡ㄷつ㑦攵搰㌰㡡㌴㌰搱戲㝢㌴㌰㉢戳㝢㌴㌰㈳攳㐷挳戶㐲㌴㙣㜵㘸昰扣挲搴㘰㈲〷ㅦ扣愱摣愲㠱搹ㄸ愱攱㌱㌷つ昵ㅣㄸ昳㉣扢㌷㌰㈶㘵扡ㅣㄸㅡ捥摤㥢㌳㈱攳㌷戰捤㠵〶昶㤰㙤昰晥愷㙢〶ㅢ㐶㌰摣敥㘳つ慣〴㜵ㄹ搸〳敥㠱㑤㠶㔱㌱㡦㘲慤㕦㘶㘸戴愹搰㌹㝢昳晢〱捥㙥敤搳㐹㐳〰ㄸ㝣㡡㔰㜶㉦㕤㕣昰㘰ㅥ㐶㍣ちㅤ搴昲愶㜹㍦挰晤㘸搸㔰㠸㠶㝢㙣㠳昷〵愵挶〰㐴ㄲㅡ收愲扦㌸㕡敦㠵扡搰㜰㤷㥢㠶㜹㌰慡㝤㘰戲㘸㘰㔲㐶㕢〰㥤㐳挳㑦㜳㘸㔸〴㑢㌹戳㈹昸散〶つ㑣扤㠸挷㉥搳挰戴㡢ㅦつ敢ち搱㜰㡢㙤昰扥愶搴㘰戶㐶㘸㌸搱愲㠱㈹ㄷ愱攱㈶㌷つ㜱搲挰㙣㠹㐵〳昳㌰㕡搲㐵挳㜵㌹㌴愴㐸㐳〸ㄸ㝣㜶㠳〶㘶㕢挴㘳㤷㘹ㄸ〵戸ㅦつ㔷ㄵ愲攱㑡摢攰㝤㔹愹挱〴㡤搰搰㘲搱㜰㌴敡㐲挳㡦摣㌴戴㤱〶收㍡㉣ㅡ㤸㝡搱㤶㔹㌴㑣攰㉦扥㑢㙣ㅡ㡡㌱敥㠰摥㐱㜴㘳〶㕤㑦㜴㈷㜴昶㡦挹ㅦ搸㘰敢㜷搱ちㄸ捡㈷〳㠲捦㙥㜰挶㥣㡡㜸ㄴ攲㉣敦攷攱㙣挰晤㌸㍢捦愶㈶敦攷攱戹戶挱晢㝥㔳㘳㉥㈲〹㘷愷愳敦搸㠲ㄶ愰㉥㥣㥤つ㡦捣捦挳敦㤳〵㘶㌴㉣捥㤸㘰搱㔶㐳㠷㉤㘸ち㌹㍢搳愶挱攲㙣つ搱㑣㤰㔸攸㐵㐴㥦〳㥤捤搹㘹㌶搸攲散㍣ㄸ捡攳㠰攰戳ㅢ㥣㌱㜳㈲ㅥ扢捣搹㐹㠰晢㜱戶挲愶㈶㡦戳攵戶挱晢㑡㔴㠳挹ㄶ攱散㘲昴ㅤ㥣㌱㘳㈲㥣愵攱㤱攱㙣㉤㔹㘰摥挲㘲㠱㘹ㄴ敤㔲攸挰搹㔴㜲搶㙥搳㘰㜱㜶㌹搱㥤ㄹ㜴〷搱㔷㐰㘷㜳戶搴〶㕢㥣㕤〵㐳昹愹㠰攰戳ㅢ㥣㌱㍦㈲ㅥ扢捣搹ㅡ挰晤㌸㑢搹搴攴㜱㘶摡〶敦㕢㔴㡤㜳㄰㐹㌸扢ㅥ㝤〷㘷捣㡢〸㘷〹㜸㘴㌸扢㤱㉣㕣〴㤳挵ㄹ㤳㈵摡捤搰㔹㝢敡㉡搵㤴㐳挳㍡搲挰㉣〷㍥扢㐱〳㔳㈲攲㔱㠸㠶扣㉢㔸㑣㠷昸搱戰愸㄰つぢ㙤㐳摥扢㔴慦㐱愴敥摥愵敡晡慦ㄸ换㌱戰搲ㄴ㙦㔹散㤵戲搴㑣㝣攰〹愳收㤶ㄶ㜹㌸愷㌷摥㝣搸㠱晦っ㜱㉡摥昰㠹昷ㅤ攲扦〷户㥦㌵挱㥢㍦昹㈲㌹攷摤㝡扡搴攸慣愵㘶㜴攰㘵㝢㍤㔳㤳搲㜸㌳㙢戲っ晦㤹㕢㘷㈷晥㑢昱晦㠵搷㈲攲敡㙦〹㌷〷㕣㌲攷㝦愰㔸散晢愴ㄲㅦ㐱昲扤ㄸ㙦扤㉣㌵换㠷昳㝦ㅣㄶ昳㠵㠹晦摥㑢㕡戵㍢㌰挵㌲敦〰㑤扡摥〱㕡愲收㘳ㅤ㕢户挷慣㉥晡㑥㍡㡤㔴愵扥㥥戳昵㉥〸晥㉦㘵㤲㐴㠴挰慢㡡愱㤱㐷搶㐴ㄴ㤵㕥㡢㜹攰ㅤㅤㅦㅥ攳攳戳㐵㥥晦慡戰㔷㉦攷攱㉥戶愲㙥㠶㉢愷㤱戶〱㌱㥤〷㙣㜳扢㌶换户㙢昷戱て散㕡戶㕢ㅢ㜳扢愵搶㈱㉥扢收㉣㈵㑣㕡㜴㤵㉦攱晥愸㘷㙢㔳慣愳㈳戶慡慣戵愹挵㙣㕢摣戹愴慣㘹〵搲㐳㜸㔱㉡㕥㈶㠸晦㘴㔱摦㠴㔶慣搵㡡愶搷㈳㈲愳敡㍦户戵戴㈸㈶〶㌸㈸㥤㠳㉡㔱㤳㝣〷昰㈰㝢㥢㍢㠰捤㔴昱㔱㐰㡢㔷戵ㄱ㌱摣〳㔰㑣ㄳ㐸㜳て扢㥢摢散㘸ㅦ戱戵ㅣ戰摡〲慤㌰晢㈸戴晥捣㡥昵敤搸ㄶ攰戵慤㄰戹㉢㝤ㅢ㌴敥捥㙤昳㜶敥㐹愷ㅢ㡦〳㤹㘱㠸ㄷ户㕤㕣㡣昲㙤昲㈹挶捥攵攲ㄹ㑦㜳扣づ㥥挳挵换㑥㜳捦戹㥢攳㌵㙤㘱攸㜹㕢㉢㉢㠴㔷㡢㠵㡢㕦㐳敢捦㐵挸户㘳㉦戰ㄷ攴㈲㍢换㕥愲捡戵㤲㜸戱㌹愷㘳㝦㜲扡昰ち㤰ㄹㅥ㜸㜱㔶扡昰ㅢ㘸晤扢㌰挲户ぢ慦戲扤㕣㙥㕥昷㜴攱㈳㙦ㄷ㜸昹㔶㔸㜸挳摤〵㕥ぢ㤵㔵挱ㄹ㔱愲づ昰㙤敥㉤挶捥ㅤ昱ㅦ㍤捤昱戲㘹捥㠸扦㜲㥡㝢挷摤ㅣて㘲搲ㅣ㜷㍢㈵㙡㕦摦收摥㘳散摣搱敤愰捡㐵㜰㌱敡㌹捤㤵㐱㈱㠱㐹㘵㠹摡搳㌷昰㐷㡣㤲ㅢ㜸㈷㔵慥挰〱搴㜳〲昷㠵㐲㘸晢〴㠵捣㥡ㅢ㠰㡡㙢ㅣ㠶㙦㜳㥦〳攴㘹敥慦㔴戹㥡ㅢ㠸㝡㑥㜳扣戶㈵㠱㌹㉢㑢㔴挰㌷昰ㄷ㡣㤲扢㍥扥愴捡ㄵ㜸〸敡㌹㠱㠷㐱㈱攳昸ㄷち㤹㜱ㅣ㡣ち㥢搳扥㐶挱㝦〶昶昰敤挲户挰㝢挶㔶㠴㥤愱扢ぢ㠷〲㤲搳㠵㑡㈸愴ぢ挵㐰㘶扡㄰㠱搶戵收扥晥愷摦㐱愷㤴戱㜳搷㕣㑦㑦㜳㌵摥收㜸㌵㐷㥡搳摤捤ㅤ敤㌴㘷捤挰扦晢㌶搷㍢扦戹扥㥥收敡扤捤㑤㜴〲㕢㌳昰㔳摦挰晤昲〳て昰〴㥥散つ㍣ㅤちㄹ挷㐰㈰㌳戴捤捤㙤敥〳摦收昶捥㙦㙥㤰愷戹㜹摥收㜸㜵㐰㥡摢搷摤摣㠹戹捤扤攳摢㕣㐵㝥㜳挳㍣捤挵扤捤昱㔷戸㌴㜷㠰扢戹ㄶ扢㌹㙤㌸戴晥昳昲つ摦㉥ㅣ㤴摦㠵㐳㍣㕤㘸昳㜶㠱扦㠰愵ぢ㈳散㉥㤰㘴戵挲搱㡥戴戵㜲〴㍤摤敥㤸㝤ㄸ㝦搹户ㄳ㠷攷㜷愲捡搳㠹敦㝢㍢戱挶㘹㉥散敥〴㝦㍢㑡搷㈲敥㑥㕣㥣摢㠹㘷㝤㍢ㄱ捤敦㐴㥤愷ㄳ㙢扤㥤攰㙦㌴㘹敥〸㜷㈷慥㜲戴㐷扡㍢㜱扤搳〹敢挸戱捤户ㄳ㘳搸㘲敥㥥㙡慣愷ㄳ㌷㝡㍢戱捥㘹慥挱搵㕣改㝡㘸㜷昹愴㤸㜷愸昴挷捦〷晥晦改㌸㑢慢挷㑢搱㐷戴攰摣㜶ㄷ摥㐱摦㠸㐶搵摤㘸㡣㌱昴㜱慣㜱㌶昰换搳㑢㜶㐳ㅦ㑦㉤捦㉣〵㌳挱㠵㈹摦㘴㙢昹㘰㔶㔱㌹捦〰㠹㈹攳㔹愴攲搹㥤昸㑦愴〷㑦散挴㝦㤲摢晦㘱户㐷㌹㑦摥挴㥦搱ㄴ㑦挲挴㝦㌲㍤戶㌹晥㔳摣晥㍣捦捡㝡昰ㅣ㑡㍣愶ㄲ挳搳㈷㘹㜱㥡摢攳㌹户㐷昹昳㑥㑤㝡捣㔳ㅤ昱㥦㑥て㥥攵㠸晦っ户㍦捦㘸戲㉤扥敡㜸捣㈴㠶㈷㈵攲㌱换敤挱ㄳ㤰慣〷㑦㉥愴㡤搹挴昰扣㐲㍣收戸㍤㜸づ㤱昵攰昹㠱㜸捣㈵㠶愷〶攲㜱㡣换㐳㝤攴㘰收㔱扢搳挱捣㜷㘱捡㍦戱戵戲慥ㄴ㡦搶ㄲ㜵〱㌱㍣㔰㑢搴㠵㉥て挵〳慦㘰ㄶ㔱换㘳慥㘰㡥㜵㘱捡㜹㝣捤昶㤵挷㐹昱㌸㑥㌰㌶㔰㍦摥敤挱挳㘱搶㠳㠷㍡昱㌸㠱㙡ㅥ攵愴㡤㈶扢挰㑡㌹㡦㘸㔹てㅥ慤挴攳㐴慡㜹愰ㄲ㡦㤸㕤㘰㐵昱挰㈳㤸㌸戵㍣收〸㈶攱挲㤴昳昸㤲㡤捡㘳㠷㜸㈴愹收㘱㐳㍣㑣扢挰㑡㌹てㄱ㔹て敥晥挵㈳㐵㌵昷晣攲戱搸㉥㠸〷昷昲㔹て敥慤挵㘳〹搵摣㔱㡢㐷戳㕤㄰て敥㤴挵㠳㌳戲㥣㍢攳慣㍦㜷戴攲㝦ㄲ搵摣挷㡡晦㔲扢㈰晥摣㥦㘶晤戹ㅦ捤晡㜳ㅦ㈹晥㉤㔴㜳昷㈸晥慤㜶㐱晣戹㉢捣晡㜳ㄷ㤸昵攷敥㑤晣昹㐳㔰㜱捦㈶晥敤㜶㐱晣戹ㄷ换㝡挸敥〵〳搱㤷㐱敤㉣〶㜷㌳㜲敤攸㘴ㄴ㜰敤㐸㜶㌰㜹㈸敥㘸〴㤵戶㔰戲ㅢ挹㐳㜱㜷㈲愸攵ㄶ㑡㜶ㄶ㐴慤㐰摤㔹っ敥㌴〴㜵㡡㠵㤲ㅤ〴㔱㌹晤攲㡥㐲㔰慢㉣㤴散〶㠸捡㠹挵摤㠱愰㑥戳㔰戲改攷挵攲㉥㐰㔰㘷㔸㈸搹摣昳㘲㜱戳ㄷ搴㤹ㄶ㑡㌶昱扣㔸摣搴〵㜵㤶㠵㤲㡤㍣て挵㡤㕤㔰㘷㕢㈸搹戰昳㔰摣挰〵㜵慥㠵㤲㑤㍢慦㕦摣挴〵㜵扥㠵戲㌶㘷㉦㕦摣慣〵㜵愱㠵㤲㑤㌸慦㐵㙥捡㠲晡㠱㠵㤲捤㌶て挵捤㔷㔰㍦戴㔰戲攱收愱戸〱ぢ敡ㄲぢ㈵ㅢ㙢ㅥ㡡ㅢ慤愰㉥戳㔰戲㠱收愱戸愱ち敡㐷ㄶ㑡㌶捡㍣ㄴ㌷㑥㐱㕤㘹愱㘴搳换㐳㜱ㄳㄴ搴搵ㄶ㑡㌶戰㍣ㄴ㌷㌴㐱晤搸㐲挹㘶㐴㔴捥晣攲收㈴愸敢〴㘵㌸㔳㔴㜱㙢㤱㑢慣㐹㥣㝣昰ㄲ㙢㍤㝣换ㄴ㉥㑡㍢㠶㠴挷挰㙤㐲㍣攲戹〶挳㘹㔰㜱㝢㄰㐴㉣ㄷ愱戸〹㠸攱㐴㡦㠱戳㕥っ㑤ㅥ〳㈷扡ㄸ㑥昰ㄸ㌸户挵㜰扣挷挰改㉣㠶攳㍣〶捥㘰㌱ㅣ敢㌱㜰搲㡡㘱㤱挷挰㜹㉡㠶㠵ㅥ〳愷愶ㄸㄶ㜸っ㥣㡤㘲㤸敦㌱㜰〲㡡㘱㥥挷挰㌹㈷㠶㘳㍣〶㑥㌳㌱捣昵ㄸ㌸戳挴㌰挷㘳攰㘴ㄲ挳㙣㡦㠱昳㐷っ戳㍣〶㑥ㄹ㌱捣昴ㄸ㌸㑢挴㌰㈳搷搰敢晦〱㜷㘷戱㄰</t>
  </si>
  <si>
    <t>㜸〱捤㥤〷㝣ㅣ挵搹晦㌵戲戴搶㥥㙤戴㘰搳㡤㉤戹㠰㡤㡤戹㍢摤改㜴㠰㜱㤱摣ㅢ戸搰㐱㕣搹戳㠵㔵㡣㈴㌷㑡㑣敦㈱昴ㅥ㝡〹㠴㘲ㄲ㙡愸〱㐲ㄲ㑡〸攵〵㐲㐸㈸愶㤷挴㈱〵〸挵晦摦敦搹㥤搳摥摥㥥㘴攷捤晦昳㜹搷㜷攳㥤愷捤散㜷㘷攷㜶㜷㘶㔷㘵慡慣慣㙣ㄳㄶ晥捦愵㠲㉢㐳ㄷ慤敤敡戶摢㈶㌴㜶戴戶摡㤹敥㤶㡥昶慥〹㔳㍡㍢㔳㙢攷戶㜴㜵昷㠳㠱搱摣〲㝤㔷㘵㜳㔷换㌱㜶㔵昳㉡扢戳ぢ㐶㤵㘵㘵㔵㔵㘶㌹昴㍢扡㕦㑢㘷㑣㝡㤹ㄵ㑣㘰㔵㘶ㅡ㑣晡㌳愹㘲㘲㌲〹㌱ㄹ挰㘴㈰㤳㐱㑣戶㘲㔲捤挴㘲戲㌵㤳㙤㤸っ㘶㌲㠴挹戶㑣戶㘳戲㍤㤳ㅤ㤸戰㝣㜳㈷㈶㍢㈳ㄹ㌸ㄴ挹攲挶愹ぢ搲㐷㘱㙢ㄶ㜵㜷㜴摡攳㙢づ㜰敡㍣㌱ㄲ㤹㄰㤹㄰㡢㐷愲ㄳ挲攳㙢ㅡ㔷戶㜶慦散戴㈷戶摢㉢扢㍢㔳慤攳㙢昶㕢㤹㙥㙤挹捣戱搷㉥敥㔸㙥户㑦戴搳攱扡㜴㉡搶㄰㠹挵攳戹㘴戲㘱攰㉥㠸㍣扦㜱敡㝥㥤㜶慥敢扦ㄵ㜳ㄸ㘳㉥㘸㥣㍡㘱扥摤晤摦㡡㌹ㅣ㌱ㄱ戲愹愳㉤搵搲晥㕦ち㕡挹㝤ㅡ㙦戲㌳㉤摣昹戶摤搹搲扥㜴〲慡㕤〰ㅡ戹挴㠴㈹㕤㕤㉢摢㔶戰ㅤ㌵摡慤慤ぢ敤㥣散昴戶愶慥敥晤㔲㥤㙤㕤〳摢挸捦敥戴摢㌳㜶搷㔶㙤搳搶㘴散㔶搷戰慢慡敤㠰㔴攷晣㔴㥢㕤挱㤵敡㌶㘷ㅦ捥捡摡敤摤㉤摤㙢〷戵㉤改戲ㄷ愶摡㤷摡㌴愹㙣㥢戱戲㈵慢㉡㉡昰㈹敢户㕢㔰捤㘴㐷愱㍥㙤㡤换㔲㥤摤㤲攳㉥㡣〴搹㝡㥡㡢㙣㐵㐱扤搸愴㙡㝣㕥摣㘷㡢㕡摡收搸㥤敤㜶㉢ぢ攱㥥ㅣ攷㌳ㄲ㐰捥㝥挸㤳搲㥢挳扤愴〶戸〷ㅦ户㠵愵ㄸ㌵㐸㜶㤸摦搱搹㠶〶㌹捦㑥戵㑦㡣㡣㕦搴㥤㙤戲㔷㑤っ㑦㠸㤸戵搰㥡㈳㘸㌷ㄲ㐹扦搹つ㔱㜳ㄴ㐵愳㤱愸㡡㌷㜰㘸㝢〳昲昰㉡㙦㑥㤵㌷愷换㥢㌳攵捤搹昲㘶扢扣㌹㔷摥扣戴扣㜹㔹㜹㜳㑢㜹昳㔱攵捤换㘱愳㤷慡晥晤换摤㘵挹㈵㠹ㅤ晦㝤挴㑦㘶摤㜶㠰昹昶㥢ㅤ㍢㕣愹㜸㌴㑢㘷戰ㅢ㔶㜶昶㔶㌰㍣㈱摡㔳挵㜰㥤㌹〶〶收㔸㈴挶敥昴㤹㔷㥦㌰挷㔱㌴ㅥ㠹㔲㉦愳㡥慣攷㉤昵㤵敦㝣㔴㜵挸㥣㕢㕡㡦晥搵昲ㅢ摦扦㔱戱愷㤰〲㈶㘰愵㌴㠱㍤ㄹ㉡㡣挴㠸搰㘱ㅥ〸㐴㈹慡㐳愲搴㜳㙥昴㘳㡦㙢㍦晢昰捦㕦㘹扡敤㠹㘳㌶㙣戵㕦愶㑤戱ぢ㤲攸㜱慣㤴㡥㕥捦㔰〹㈴㐶〳ㅤ㘶㈱㝡㤲愲扤㤰㈸昵㉢㌷㝡挵㡥㈳摦ㅢ㕢晤㜲攳㔵㈷㕥㜷晡攷摢ㅣㄱ㔷散摢㈴晡㍥㔸改ㄵ捥㐴㐶摢ㄷ㠹㌱㠹㍥戳〱㘷㌲㐵㔳㤰㈸昵愸㕢挰戸ㄳ收㉤扡攱攵㤷㥡慥晣晣慥㍢㘶㍤昲挶㡢㡡㠷㤰ㄴ搰㠸㤵㘱㕥晡㠹㘹㝢㠴攳㥡㝦㠴ㄹ戳㠹〱愷㈱㌱愶搳慤㌱㤶㌰㘷㔰㌴ㄳ㠹㔲昷扢㘵扣㜶㐷昶戸摣㐱户㉤昸昱㤰㠹晦㌸改㠳㡤㍦㔷散㤶愵㡣搹㔸ㄹ敡㉤〳㉤㉦㕦㐴㜸㐲㌸㙡捥㘱戸戹㐸㡣㜹㜴㥡搷㄰㌷攷㔳戴〰㠹㔲敢摤ㄲ㜶扤㌵㔴昷昵摤搷㌴㥤昴敡㍦㔷㍤戴搳扡㕦㈸昶昹㔲挲晥㔸ㄹ㌹搵敥㑥㡤㥦搷搲㍥㌱㍣㝥㕥㙡つ摡昹㤴搶ㄵ换㔲ㄳㄳ㘸㑥㔴愱扤㌷㤸ぢㄹ㜵ㄱㄲ㘳㌱㤲挴㥣挵搳昶㘸㡣㈴㙢㜲ㅤ㥤㌵搳㥢愶搴㑣㔹戱愲戳㘳㔵慡戵愶愵扤㘶攱㥥ぢ㙢㥡收㑥㙤㥣㕢㌳㘶扦捥㡥㜴㉡摤搲㡡㍥愳㈶ㄹㅥ㍤搶㕣挲㌰〷㈰㔱敡㔶户㜲搶〳㑢搶ㅥ昶㙤搵搴昵摦扥㌵㜷搸户ㅦ㙦㔴〳愰㤶捡ㅤ㠴㤵摥㌷晦㘰㠶㍢〴㠹㜱㈸㥤㘶㘲昳て愳攸㜰㈴㑡㕤敦㤶㜰搰㙢㈳攳㜵ㅤ㍢㉣㌸㝢昵扤〳㡥ㄸ㜸昳搳㡡㍦㜴㔲㐲㌳㔶㝣㈵㐴扤㠰攳收㤱戰㌰㔳㐸㡣㌴ㄲㅣ攷つ㘶㠶愲㉣ㄲ愵慥㜴㑢戸晤攱㐷㑥扦㘷敦慦㘶㥦晣㠳昳㥡㜷扥昳扣㍤ㄵ㝦㐵愵㠴ㅣ㔶〶㉦㘹㙦〱愸㌶㉦㘳㜳㈹愳㉣㐳㘲戴㈰愹㜵㑤㙡挶㠴挷㐷挶搶㉣㥣㜰挰㠴㥡愵㜶扢摤㤹㘲昷扤搷㕥搱扤捣愳攸戰ㅣ㠹㔲ㄷ戹挵㡥㍣㜹捡戰敥㘵捦捥㍦晦㤹㡦搷㥦㝢昱摥㈷㉢晥㙥㑢戱㙤㔸昱㙤㤸慦攵戴㌳㕣〷ㄲ㘳〵㥤愶〳摤搱ㄴ㜵㈲㔱敡㠷㙥〹搵㤷㙣㥣昰挹㡢昷㑣㝦愴攵昵戹㑦晦㙥搳㕢㡡㈷〵㔲㐲㌷㔶㝣㈵昸搰慤㘴戸㔵㐸㡣搵㜴㥡ぢ㜴㙢㈸㕡㡢㐴愹搳摣ㄲ捥㥢搳戰敤㔱扦摥㝡挱㑦敥摥㙡昸㤰㥡㌳㠷㈹㥥㜱㐸〹挷㘲愵㜴〷㜱ㅣ㐳ㅤ㡦挴昸〱ㅤ㘶愲㠳㔸㐷搱〹㐸㤴㕡攷㐶晦攱㙦㉢㝥晦攰挲㕢愷㕣㌸昷搲〷㡦晤㈶㍥㔹昱㔴㐶愲㥦㠴㤵㕥㍢㠸㤳㘱㘰㥥㠲挴㌸㤵㍥㌳搱㐱㥣㐶搱改㐸㤴㕡攳ㄶ㌰昸敡换㜷摤㙤挴戲搹㌷㍥㝥搱㜳愳搶㡤㔹慡㜸㥡㈴〵㥣㠹㤵㕥ぢ㌸㡢搱捥㐶㘲㥣㐳㥦㌹㈸攰㠷ㄴ㥤㡢㐴愹愳摤〲敥㝤改捤昸㈵敦つ㤸㜲晡慡㉦扦慡㝤慦敡㙦㡡愷㘰㔲挰㜹㔸搹户戰㜷〸㠷敢敡攳昵つ㜵攱㜰㉣挱㤳慢㐴扤昷ㄷ㈱ㅣ㑤挶敡ㅢ㈲搱㜰㉣㔹摦㄰慦㑢㈴㈳收昹㉣昰〲㈴挶㠵っ摢ㄴ㡢㥢ㄷ㔱㜴㌱ㄲ愵㡥㜲敢昰愳ぢ攷㕣扦㔵攳㠷㑤ㄷ㑥㝢攲て㙡昶㤹㌷㈹㥥〱㑡ㅤ㉥挵㑡㘰昳扥㡣㔱㉥㐷㘲㕣㠱㘴㔸敦捤摢扣㤲搶㔷㈱㔱㉡攳㤶㜹㐳晦㈳㉡慦㍦晤㤸㤹て㝦戱㜷换㠵搵㤷搶愹㙤愱㤶㌲慦挶捡晦㜶扢慦㘱㠱搷㈲㌱慥㐳㠲㥥㌹㙥㕥㑦搱つ㐸㤴㍡捣慤挳攵㑦㔹㠷㕦戴晡挳ㄹ㍦摥昰捤挸摡㐹㑦っ㔳㍣摦㤵㍡摣㠴㤵摥㕢晦捤っ㜷ぢㄲ攳㈷㜴㥡㥥㡣㤹户㔲㜴ㅢㄲ愵㤶戸㈵㈴愷搴敥㝣昵愱㕦捥扤敦挷挷㡦晤搹愴晢扥㔶㍣㤹㤶ㄲ㙥挷㑡慦捤攷づ㐶扢ㄳ㠹㜱ㄷ㝤㘶愱昹慣愷攸㙥㈴㑡捤㜷ぢ挸扥晥昹㠰搵扦慢㙤扣㔸㘵㔶㍥㝣搳㘱㝦㔲㍢搰ㄸ㕦攳攷㐸㐶㤵攸晡㈳㜵ㄳㅡ㥣扥㍦㌹㈱㙡摥〳㑢昳㕥晡摣㠷愴愰敦㥦㌶㙦戳晡晥㝡昶晤昷㌳捣〳㐸㤴㥡攱搶㙥晡㌱〳捦㝤扣昶摣搹㘷㔴敥晢挹挴捡㐱㘷慡ㅤ愱㤶摡晤〲㉢愵て晥㠷ㄸ敡㘱㈴挶㈳㜴㤸㠶㠳晦㔱㡡ㅥ㐳愲搴㘴㌷扡㜹搶ㄳ挳扥㝡攵户昳敦扥㍢㝤晥㠷攳ㅦ㌸㐴敤㐴㘳㝣㡤㕦㈲昱敤㍥㕦昷昸〴㉣捣㈷㘹晢ㄴ㤲㝥㌳搰㍤晥㡡愲愷㤱㈸㤵㜴㑢㔸昶敥挰攵换摦扥㜹晥愵摦㝤戰㐷愲㙡敡㈰戵㌳㡤昱㌵㝥㠳愴搷摤昷㕢ㄸ㤸捦搰昴㔹㈴晤收㘲昷㍤㐷搱昳㐸㤴㡡扡〵㙣ㅣ戵㝥散慤㈷慦㥥㜵挷㌳㜷㍥晦捤捤㘶㙡攰ぢ㔰敦敦㥥慡㌶㜵愶㔶攳攴扦攷扡〲ㄷ㔳晣搷昷〵ㄵ慥愷㜲昱㕣㈲ㄷ㠹㘴攳攱㔴㕤慡戲ㄶ㘱㌷昷捣㥤ㅤ昴挰摣㠱㉤敤搹㡥搵㜲㉡㍦㜴㙡慡换敥㌹戳ㅦ攷敡愶㜶慣㙣捦㜶敤ㅣ慣㕣搴㥤敡戶㜷昲敢㝡㠲ㄴ戹㉤挲㠵㡥摤㈵攵つ昳扢ㅤ㤰㙡㕤㘹㑦㔹搳攲愸㜷昱愹㜱㤹搳㤱㉥慤㥤摥㘹ㅦ㥤搷ㄶ搵㘸ち慥挳㔷㐹散愲慤㜴㔴㑥扤㙡ㅡ㤷㜵㜴搹敤㔲扤㜱㙤晢戵㘴㤶摢㥤㡢㙣㕥挵摢㔹搹搴㙤愹㜲慦戵挶㉤㘸挷㠶攲敡㈹㍢挲㉢捤㑤㕢搳㙤户㘷敤㉣敡扢挲敥散㕥扢㌸㤵㙥戵户㉢㌰㜱捡㠴㘲挷〲昱昴㡥捣捡慥挶㡥昶敥捥㡥搶㐲捤㤴散慡ㄴ慥敦戲昳㍡戲㌶㉥捦㉡戸㤴愹戲㝥晤㤴㉡摢㍤攸ㅡ㠹㜱扢㈶挸㡥昰散攲㕤戰捦㜷㈸㙣㜶ㄳㄶ㘲敢戰ㄵ慤㌶摢㘴昹愸㍥㠲㐹㕣㠶ㄹ㕢摡搰戳㑤扣攵㐱敢㌱愵慤愵㡥昹㍤昷晦搷戸扣㝣戰扢昵搳㔶攱ㅡ㜸㘶慡㍤摢㙡㜷昶㝡挳㐶戱㐶收敦㤱㔴敥㠹愳戹㈴扤ち㔸愸㌵㙡㙤攵敡㤶㙣昷㌲㘳㤹摤戲㜴ㄹ㑦慥㜰㔳愷慡㡡㘸㡢ㄶ昳㈵㠸捣㤷㤹扣㠲㈴ㄴ㉡㌳晥㠷㐶㐶挸㝣搵挹㔷㡥挰晦㕢㝥㜵㕤づ㉦㔳慥收㜱敢愵慢戲㙤㝡㐷㘷㔷扦㝥㐱㕢㌹㌳搵戵慣㥢捤戳㜷㈵攳扤挶攴㜵㈴㤵愳㤰昴㜹昱㕥つ愳ち摥愳ㄸ搴搶㘴攷㔲戸㌳㈴㐷户㑡㔵戶㌹㌷ㅢ㥡散慥㡣挹扢ㄲ戳㜰慣慣㌱戰㠶㠳㝦㘰ㅢ㕢扦扤愶扢㈹搵㥤敡摦㠶晢ㅢ搸㑢㈶㡣挶㠹㤷戳㐶捦㐱㈲搳摥㈱㌷㠷〸㤶慣㝡愲っ㄰㠱ㄳ〹〷づ㡥㤷戲㝥㙥摡晢㐶愰敥挳戰ㄱ㠶扦愱ㄷ摥愷挰敤㤳散っ扢㝤昱摡ㄵ㜶ㄷ捤慢㡣㕥㔱晡て㉦〶㕢㤰㐹㉦改㙥㘹敤㥡㠰㥡捥攸散㔸戹攲扦ㄹ㠷戱捣㍦㈰搱㑢攵慥㘸挵㥢扦㑤挰㔵搶ㅦ㔷㠴㉢敤收收戲㉡㐶愳挴ㅣ挹㠴慤ㄵ挱㌶攱㍦㔹捣㍦攱扦㔰㙦扡捡搱戰搸㤲㝢㍡㤵戰ㅦ搸〶㐲㡢㍢㙤戹㑢㔵㈵ㄹ搰ㅥ搴㜶㘰㐷攷昲㜴㐷挷㜲戶愷慤㈴搷戵捣戶扢㜹攷㘷㠰㝢愷㑢敥㘸㈹搵慦㕦挱㕤ㅣ捦㉤愲攱㠸㙦扣㠳㘴搰㤴搶搶ㅡㅤ戱换㜸ㄷ愲㝥戸〷㘵㙣挰捡戰㌹戸㕦㕢戳ㅦ敥㜹戵愵㙡搸〳户搶㐴昷㠸㈴昷㠸㈴㈶慣㘹敤㕡愳㠶㠲〱㙦挱㕣㝣挴搱晦扣㝥㐳换戴㐷㐷㉥㝢挷晥搱㥢㡦愹㥤㕤㐵搱捤㥦㌱㠸㕡㡢慦昹〱ㄲ戵㈳捣搸户㘰扤㜰㌱㍦㐲摥晣㤸挹㈷㐸搰㐳〸㜳㜴㄰㥦㌹㔹㌵ㄶ晦戳㤳㌰㍦㘷昲ㄷ㈴㙡ㅣㄲㅥ愲收㕦㤱攸㐵㔹㠸捦㍤㉦㝢㙦㜷㠸㡢昷摥摦㈱つ㤹扤攸搴㜸㔸㜰て㥡㈴㘶㤲㤱㐹㍥捡㐰攰㐰〰㤵慥愲攸收搴㥥㜰ㄳ〰摦搲扦ㅦ捣㠲〱㝣捦㌲〸挶㘴扢昳〰㈸㜷戲㉡っ㥤〰攸〷㠱挹晢敦㉡ち㤱〰愸㐴㑥㉦敡摦摦㝢〰㐴㈰㉥〶㘰㌲愶搹㡢㑥搵挱㉦〸挰㐶〴て〴昰㔷㔷㔱㜴晦慣ㅥ㤱㙡㔹㡢㙤㔸攵捦㘱ㄶっ㘰〸搴收戶㑣戶㐳攲〱戰㠳㤳㔵〹〴ㄱ〰㍢搲㘸㈷㈴㉡〹㤱〰搸ㄹ㌹扤愸昷扣〰ㅡ㈰㉥〶㌰㥣㌱捤㕥㜴㙡㉦昸〵〱㜸愳ㄴ㠰㍦戸㡡愲㕢㝣ㄳㄱ愹㤶戵ㄸ挳㉡扦㔶ㄲ挰敥㔰㥢攳㤸㡣㐷攲〱㌰挱挹慡㝤ㄱ㐴〰散㐹愳㌰ㄲ㌵ㄹ㈲〱㄰㐱㑥㉦敡㜷㕥〰㤳㈰㉥〶㄰㘷㑣戳ㄷ㥤㥡〲扦㈰〰㑦㤵〲昰愴慢㈸扡〵搹㠴㐸戵慣挵扥㈸㔴晤戲㈴㠰挹㔰㥢㔳㤸㑣㐵攲〱搰攴㘴搵㌴〴ㄱ〰搳㘸㌴ㅤ㠹攲敤㐹〱㌰〳㌹扤愸〷扣〰愶㐳㕣っ㘰づ㘳㥡扤攸搴㑣昸〵〱戸戳ㄴ㠰㍢㕣㐵搱晤搱㌹㠸㔴换㕡㉣㘶㤵㝦㕡ㄲ挰〱㔰㥢〷㌲㌹〸㠹〷挰㈱㑥㔶捤㐵㄰〱㜰㈸㡤づ㐳愲收㐳㈴〰づ㐷㑥㉦敡㝡㉦㠰㜹㄰ㄷ〳㐸㌱愶搹㡢㑥㉤㠰㕦㄰㠰换㑡〱戸搴㔵ㄴ摤扥㕤㠸㐸戵慣挵㔱慣昲挵㈵〱戴㐲㙤戶㌱㘹㐷攲〱戰挲挹慡㐵〸㈲〰㡥愶㔱㈷ㄲ戵〴㈲〱搰㠵㥣㕥搴㌹㕥〰㡢㈱㉥〶戰㥡㌱捤㕥㜴敡〰昸〵〱㌸愹ㄴ㠰ㄳ㕤㐵搱㉤攲㠳ㄱ愹㤶戵㌸㠱㔵㕥㔷ㄲ挰㐹㔰㥢㈷㌳㌹〵㠹〷挰㘹㑥㔶ㅤ㠲㈰〲攰㜴ㅡ㥤㠱㐴ㅤ〶㤱〰㌸ㄳ㌹扤愸㔵㕥〰㠷㐲㕣っ攰㠷㡣㘹昶愲㔳㠷挳㉦〸㐰㙢㈹〰换㕤㐵搱ㅤ散㈳ㄱ愹㤶戵戸㠴㔵㙥㈹〹攰㌲愸捤换㤹㕣㠱挴〳攰㉡㈷慢㔲〸㈲〰㝥㑣愳慢㤱愸っ㐴〲攰ㅡ攴昴愲㡥昴〲㐸㐳㕣っ攰〶搸㠷捣㕥㜴㉡ぢ扦㈰〰〷㤴〲戰挴㔵ㄴ摤㘰攷敤昳㕡搶攲㜶㔶㜹㔱㐹〰㜷㐲㙤摥挵㘴㍤ㄲて㠰㥦㌹㔹戵っ㐱〴挰捦㘹㜴てㄲ㜵ㄴ㐴〲攰㕥攴昴愲㘶㝢〱戴㐰㕣っ攰㐱挶㌴㝢搱愹攵昰ぢ〲㌰戹ㄴ㠰㐹慥愲攸㔶㝦㍢㈲搵戲ㄶ㑦戰捡ㄳ㑢〲㜸ち㙡昳㔷㑣㥥㐶攲〱昰ㅢ㈷慢㍡㄰㐴〰晣㤶㐶捦㈰㔱㐷㐳㈴〰㥥㐵㑥㉦㉡收〵戰〲攲㘲〰㉦㌰愶搹㡢㑥㜵挲㉦〸挰敥愵〰㡣㜵ㄵ㐵㈳ㄱ㉢ㄱ愹㤶戵㜸㥤㔵摥慤㈴㠰㌷愰㌶晦挸攴㑤㈴ㅥ〰㝦㜶戲㙡ㄵ㠲〸㠰户㘸昴㌶ㄲ戵〶㈲〱昰づ㜲㝡㔱挳扣〰㔶㐳㕣っ攰㝤挶㌴㝢搱愹戵昰ぢ〲㌰愴ㄴ㠰挱慥愲㘸愰攴㌸㐴慡㘵㉤晥挲㉡㙦㕤ㄲ挰㐶愸捤扦㌱昹〲㠹〷挰㍦㥣慣㍡ㅥ㐱〴挰㍦㘹昴㉦㈴㙡ㅤ㐴〲攰㑢攴昴愲慡扣〰㝥〰㜱㌱㠰㙦ㄸ搳散㐵愷㑥㠰㕦㄰㠰敦扦㉢㜱㉡晣㥤慢㈸ㅡ换㌹ㄹ㤱㙡㔹㡢㡡㜲㔴昹ㅢ㤸〵㥦ちㅢ㔰㥢晤㤹㔴㈱昱〰〸㌹㔹㜵ち㠲㡣㘰愰〱㌴ㅡ㠸㐴㥤㠶慣〰ㄸ㠴㥣㕥搴ㄷ㈸㈳㝦㌱㜴㉡挴挵〰戶㠶㝤挸散㐵愷㌸㠰ㄴ〴攰愳㔲〰㍥㜴ㄵ㐵㘳㑤㘷㈱㤲〰搸㠹㔵㝥扦㈴㠰愱㔰㥢扢㌰ㄹ挶摡昵㕣つ搶㌸㔹㜵㌶〲㡤攰收搴搲㘸〴ㄲ昵㐳㘴〵挰㐸攴昴愲摥昴〲㌸〷攲㘲〰扢挱㍥㘴昶愲㔳攷挲㉦〸挰㑢愵〰扣攸㉡㡡挶挲捥㐷㈴〱㄰㘶㤵㕦㈸〹㈰ち戵㔹挷㈴挶摡昵〰愸㜷戲敡〲〴ㅡ挱捤㐹搰愸〱㠹扡〸㔹〱㤰㐴㑥㉦敡㘹㉦㠰ぢ㈱㉥〶㌰ㄱ昶㈱戳ㄷ㥤扡ㄸ㝥㐱〰ㅥ㉥〵攰㈱㔷㔱㌴㄰㜷ㄹ㈲〹㠰改慣昲㠳㈵〱捣㠴摡㥣挵㘴㌶㙢搷〳㘰慥㤳㔵㤷㈳搰〸㙥捥㍣ㅡ捤㐷愲慥㐴㔶〰㉣㐰㑥㉦㙡扤ㄷ挰ㄵ㄰ㄷ〳㔸〴晢㤰搹㡢㑥㕤〵扦㈰〰㌷㤷〲㜰㤳慢㈸ㅡㄵ扣〶㤱〴挰㘱慣昲つ㈵〱ㅣ〱戵搹捣攴㐸搶慥〷㐰摡挹慡㙢ㄱ㘸〴扥㘶㠶㐶㔹㈴敡㝡㘴〵㠰㡤㥣㕥搴ㄵ㕥〰搷㐱㕣っ愰〵昶㈱戳ㄷ㥤扡〱㝥㐱〰捥㉢〵攰㐷慥愲㘸㐸昲㘶㐴ㄲ〰㥤慣昲て㑢〲攸㠶摡㕣挹㘴ㄵ㙢搷〳㘰㡤㤳㔵ㅣ慢ㅣ挱捤㔹㑢愳㘳㤰愸㕢㤱ㄵ〰挷㈲愷ㄷ㜵㡡ㄷ挰㑦㈰㉥〶戰づ昶㈱戳ㄷ㥤扡つ㝥㐱〰㡥㈹〵㘰慤慢㈸ㅡ㌱扤〳㤱〴挰ㄹ慣昲敡㤲〰捥㠲摡㍣㥢挹㌹慣㕤て㠰㜳㥤慣扡ㄳ㠱㐶㜰㜳㝥㐴愳昳㤰愸昵挸ち㠰昳㤱搳㡢㙡昷〲戸ぢ攲㘲〰ㄷ挳㍥㘴昶愲㔳㜷挳㉦〸㐰戶ㄴ㠰㡣慢㈸ㅡ搱扤〷㤱〴挰搵慣㜲慡㈴㠰㙢愱㌶慦㘳㜲㍤㙢搷〳攰㐶㈷慢敥㐵愰ㄱ摣㥣㥢㘸㜴㌳ㄲ㜵㍦戲〲攰ㄶ攴昴愲づ昲〲戸て攲㘲〰㍦㠵㝤挸散㐵愷ㅥ㠰㕦㄰㠰昹愵〰捣㜳ㄵ㐵㠳挶て㈱㤲〰戸㠷㔵㥥㔳ㄲ挰㝤㔰㥢昷㌳㜹㠰戵敢〱昰ぢ㈷慢ㅥ㐶愰ㄱ摣㥣㠷㘸昴㌰ㄲ昵㈸戲〲攰ㄱ攴昴愲愶㝡〱㍣〲㜱㌱㠰㕦挲㍥㘴昶愲㔳㡦挱㉦〸㐰㐳㈹〰〹㔷㔱㌴慥晤〴㈲〹㠰㘷㔸攵㜸㐹〰捦㐱㙤㍥捦攴㜷㐸㍣〰㝥敦㘴搵㤳〸㌴㠲㥢昳㈲㡤㕥㐲愲㝥㠵慣〰㜸ㄹ㌹扤愸昱㕥〰㑦㐱㕣っ攰㌵搸㠷捣㕥㜴敡㘹昸〵〱ㄸ㔱ち㐰慤慢㈸ㅡ㜶晦㉤㈲〹㠰户㔹攵攱㈵〱扣ぢ戵戹㠱挹㝢慣㕤㑦ぢ昸挰挹慡㘷㄰㘸〴㌷攷㐳ㅡ㝤㠴㐴㍤㠷慣〰昸ㄸ㌹扤愸敤扣〰㥥㠵戸ㄸ挰攷戰て㤹扤攸搴昳昰ぢ〲㌰戰ㄴ㠰〱慥挲㍦㉤愰昲昷㠸戴〵挳戹〳㔸攱摣〱㉤昶㙡㡥㍦㙤㤵挳㜴摥挶㤵㕤摤ㅤ㌲㔸㌶㈸搷搴㌱扦愳扢愹愵㙢㐵㙢㙡敤攰㥣扢㜲攰㌲扢ㅤ㐳搹㥤ㄸ搱昶挹㍡㔶慣戰戳㘶㙥㔱挷捡捥㡣㍤慢改晦挲㔰㌷戶て扢㑥㐶戹换ㄵ㤶晦㙣昴ㄶ㈱ㄴ㕡〹㤶戲捡㤷㄰搰㍦〸㈷㤳㡡㍤〳收戲㙡挱戰扡㠷攸攲㤶敥㔶㝢㐰㑥〶慢㘵扤㉡〷㡡㤸ㅦ㤰敤㥦㕢扣っ㠳㔳㑤㠳㜲㌳㍡㕢戲慤㉤敤㌶㜷挶㄰挷㜴慥㡤改㝦搹晤㍡扡㕡㌸〱㜰㔰㙥㜱㘷慡扤㙢〵㠷㌵㌳㙢户㈹挸挹昸㘷㘵㙥㙡㑢㝢ㄷ㡡㤱扤挸昵敡摣愲㘵ㅤ慢昱㈸挱捡戶昶ㄹ愹ㄵ㕤晦㈷昶㡡攲㙥㤱㐵㜶㡤㉡㔷攵攵慡慡扣敡㍦摤㍦挶扦㜰㡣つ㜶收挰搵愰㥤㜶㜷戶愴㔷ㄲ㤸㤴ㄱ㐵㕡挱㐴昶㘱㔹攵换㔸昳て㘰㝡㜶愱㙦昶〱敢㕡㌰㐵㍥㜰㈰㍣晦㝣挶㉥㌰㌷扦㐴㜵〶㝥㠵㘴昶㡣㈵戳㝡收攵晣慦ㅥ㜶愸㝣〵㤱㌷㝢ㅡ挴戶㌰摥捡㘹㐲㥣ㅡ挱ㄶ㠵㈳ㄳ㉤㠱㌹㝦戳っ攵挴㠶㉤㜴慢㥥搵改ㄸ㐹ㅦ㤸㥢㥢㑡摢慤㤸〰搰㤶敡摥捡挹㜰㈶〶㈶挳㜷戹扡挶㡥戶戶ㄴ㥢ㅣ愷昴㉦捡愴㕡敤慡摣㤴㤵摤ㅤ㤸㐸㙣收㤰㐸扢㜴㐵愹㌵㄰愵搶㌸㐳昵戹㠵㥣ㄸ㈴敢㡣搵戱㌴搵搹搲扤慣慤㈵㔳挵っ㈷敦晣㥦㘸慢㌸昸㉢〰㔳㉦扡㉦昱㡦晤㍢㈳昰搸摤ㄳ㌰㕤㠶攸戸晢搱愲换㤵㠱㝦敡㍦㥣㌷㠲㡥㐷㝥㔰捣㝦㈳㕡㈵扥㄰戸〷捦㐶ㄹ㡡㠵㘴攳㍡㐸愴㜳㔲慦搲〰㕦昳ㅢ㤸㜲㠵摦㡡搷㤰昴㍡愹愰㍦っ㐲㜳㍢㔲搹改愹っㅥ捦改敦㍥㥣㔳㠵㕤换慥愶搳攲㌴㡦㐶㡣㕢㘳㐶搲慡㤶慣摤㔹㐵挱㈲㍣㝣㔴挱〹㈲㠶戳て㌱攰摤慦慣戲㜲㐰㔵㔰㔹戳㜴慣㔱敥攰戹昷攱愶㔹㐵昱㍦摢扦㘱ㄲ敢ㅥち昵㐳㙡㝥㡢捤㌱扦攳㌶扤㡥㉣户挷㘷昰㍤つ㌶㈱愹晣〳㤴晥㝤㔳㌸攳〲昳㌲㑣ㄸ㔵挸㘳㉤㥣ぢ㔲㠵㜹ㄳ㌲㠹愴㔲㌶㘴㠰㘷昲㠷攱捣晢愸搲捦捡ㄸ㡢搰捡敤㙣挸改㕦㌹挹㠴扢愳扣扣〲扢摡昰㑦㥣㉢㉡ㄶ挱摡ㄶ搹㌲㉢㐴つ㐳ㄵっ捥ㄱㅣ挰㠳〵昱㥢昹散挸晦㐰㡡戱散㑤昸㑦㤶㔰挸㉣㈷㠱㤰晡ㄳ㔲扤攱慣㝥㈸挴扤㘶〲㌹敥㝢㈱㔱ㅦ㈰换㥦㝦慣敡ㅦ㉢昵ㄱ㜲晣挱㉡㌳昸戴搰收㜶㤰敡㘳㜸戰㤳㌴つ〶晥〴㙢散㝢昲㙤戱ち搲扥摢攲㘷昴挰搷攴挳㘷㕣㤱敦攷㔸搱㥢㐱㠱扢㠳戹㥢捤〱㌴晣㑢戰挱㐰ㅡっ愲挱㕦㘱挰㥤㙣㙣㠵㕣ㅥㅥㅦ㙡〹㠰㘷挱〶昰晥敥〹敡㠱户㌵㠳㙥挳愰摦挲挰て敦㝢挸ㅣ㜸㠳㘱戲搹昰戸敦〴摥㄰〶收㔶ㄷ挰摢づ搲扥攱㤵挳㡤㜸捣敤㈵㠸㤳㔱㥣愲㄰〰㙦〷搸㤸㍢搲㤰搳ㄷ〲っ㜶愲挱捥㌴攰㡣〶㠱㌷ㄴ戹ㅥ㜸挱㉤㙦ㄸ㙣〰㡦戳ㅡ㜴㔰て扣攱っ㕡挳愰㥣㠱攰㠷挷㘹〷〲捦攴㑦戳㉣晣〵昶晣っ㉢㑥㑡㄰㔰㈳ㄸ㠴戳ㄳち㐰㡤㠲戴㙦㔰㥣挵㠰てㅥ戸㘲㄰慣挸㤷㔳ㄹ㜴㤵㈹㜰㕢搹慥戰㌱㜷愳㈱愷㌹〴ㄸ㡣愱挱㔸ㅡ㜰收㠳㠰摡ㅤ戹㍣㈸㍥㝥ㄴ搰捡挶挳〶愰㠶㝢㠲㝡㐰敤挱愰ㄳㄸ㤴㌳ㄵ晣愰㌸㍤挱〱㈵て昴㈱㔰㤹ㅦㄴ㈷㉦〸愸㌰㠳㜰ㄶ㐳〱愸㈸愴㝤㠳攲㙣〷㝣㜰晢㤳㐱戰㈲㕦㑥㜹〸攰㄰㠳㡤ㄹ愷㈱愷㐳〴ㄸ搴搳㈰㐱〳捥㤰㄰㔰つ挸攵㐱昱㌱慡〰㔰㝢挱〶愰㌸㑢㐲〷昵㠰摡㥢㐱昷㘱㔰捥㘸昰㠳㥡っ㤹㠰㌲㈶挲㘴戳て挷㈹㜰ㄳ㜸晢㌲昰㔴攴ち攰㑤㠶戴㙦㜸㥣㈹㠱て愶㔱㌰㠸㠶挷改ㄲ㝡㌳㈸㜴㕢搹㔴搸㤸㡤㌴攴㔴㡡〰㠳㈶ㅡ㑣愳〱㘷㔷〸扣改挸攵攱昱昹戰〰㜸㌳㘱〳㜸㥣㘱愱㠳ㅡ㔲慡晣㄰捣㘲搰搹っ捡搹㄰㝥㜸㥣〲攱挰㥢〳㤳捤㠶挷㐹ㄳ〲㙦㉥〳㜳昶㐴〱扣昹㤰昶つ㡦戳㉣昰挱挳㘸っ㠲ㄵ昹㜲慡㠵摥っち㕣㜸晢挱挶摣㥦㠶㥣㠶ㄱ㘰戰㤰〶㡢㘸挰㤹ㄹ〲㙦㌱㜲㜹㜸㝣昴㉤〰摥〱戰〱扣㤴㈷愸愷攵ㅤ挸愰〷㌱㈸㘷㔲〸㍣㥥㘷㌹㤷㝣㡡搳㈷ㅣ㜸〷挳㘴㙢㍥㉢搱攷㐵㠶攲㜴ぢ㐱㜷〸挳㜲摥㐵〱扡挳㈰敤ㅢㅤ攷㘷攰㠳〷搹ㄸ㐴愳攳㈴つ㑤㠶㥤慢㡢敥〸搸㤸捤㌴攴〴㡥〰㠳㈳㘹㤰愲〱攷㜴〸扡㌴㜲㜱㝤〲㔲攳㝤㑣慦㈳㔷㤳敤㕣戹戴愶㙢㘵㈶㘳㜷㜵搵㡣㔹搶搲㕤搳扤捣慥㘹㑢㜵㉥户扢挷〶㐱捥㈲ㅡ㈰㜳〶㠸㉥摥〳搹㘶昱㌹ㄶ㝦〲っ晣㉤昴㈴挸〴戲挹ㄶ㉡㑢ㄴ愹昷〷㠳ㄳ㌸〴改㌲〶攱㑣㡥〲愴㐷㐱摡㌷㔲捥昸挰〷㡦搰㌱〸㔶攴换㘹ㅦ扡捡ㄴ戸㐸㕢㘱㘳戶搱㤰㔳㐲〲っ摡㘹搰㐱〳捥ㄲㄱ愴㉢㤰换户㐶㍥㠹ㄸ搰ㅡ㍢㘱〳㔰㥣㈹愲㠳㝡㐰㜵㌱㈸ㅦ昴㔷㥣搵攱〷挵愹ㅣ㑥㙢㕣〹㤳捤㍥㤴㌹昹㐳攰慤㘲㘰捥〲㈹㠰户〶搲扥攱㜱戶〸㍥ㄸㅢ㘰㄰つ㡦㔳㐶昴㘶㔰攸挲㍢〶㌶收戱㌴攴㜴㤲〰㠳攳㘸㜰㍣つ慥㠱㠱挰晢〱㜲㜹㜸㝣挸㌲〰摥〹戰〱㍣捥㌲搱㐱㍤昰㑥㘴搰㤳ㄸ㤴㌳㐲晣㠷㌲愷㠱㌸昰㑥㠶挹㄰晤㌸㕡㕦户っㄴ㘷㡥〸扤㔳ㄸ㤹㔳㐸ち攸㥤〶㘹摦昴㌸搵〴ㅦ㍣㍡挸㈰㥡ㅥ攷㥢攸敤㠰㑣搳㍢〳㌶收㤹㌴攴㕣㤴〰㠳戳㘸㜰㌶つ㌸㍤㐵攸㥤㠳摣㔸㝤㌴敢㙤㉢晤㈴㘹〰摢㜳ㄱ〱㙣㌹㠱㐵ㄷ改㘱晢㈳ㄶ㜹ㅥ㡢攴㘴ㄳ㝦挳攴っ㤳㍥㡥㘰捥㍦ㄱ㡣ㄷ㌰〸㈷愲ㄴ㘰扣〸搲扥㌱㜲挲ち㍥㜸㌸㤱㐱戰㈲㕦捥㕡搱㔵愶挰㙤㠴㤷挰挶扣㤴㠶㥣搱ㄲ㘰㜰ㄹつ㉥愷〱㈷戹〸挶㉢㤰换㌷㐲㍥㄰ㅢ〰敡㉡搸〰ㄴ㈷扡攸愰ㅥ㔰㍦㘶搰慢ㄹ㤴㤳㔲晣愰㌸ㄳ挵〱挵㈳㔸㤶㈸㔲㙦㔷挷㜹㉡〲敡㕡〶攱㠴㤵〲㔰搷㐳摡㌷㈸㑥㙣挱〷㑦㌳㌲〸㔶攴晢ㄶ㔲㕤㘵ち㕣㔰㌷挲挶扣㠹㠶㙦〷ㅢ摣㑣㠳㕢㘸昰づっ〴搴㑦㤰换㠳攲㜳扤〱愰㙥㠳つ㐰㜱㐲㡣㉥搵〳敡愷っ㝡㍢㠳㜲昲㡡ㅦㄴ㘷慣㌸愰㑡㕥㐴㜰㍥㡢㠰扡㤳㐱㌸戱愵〰搴㝡㐸晢〶挵〹㌰昸攰㤹㐹〶搱愰㌸ぢ㐶㔷㤹㐲ㄷ搴捦㘰㘳晥㥣㠶㥣㈱ㄳ㘰㜰てつ敥愵〱㈷捤〸愸晢㤰换㠳攲㈳捡〱愰ㅥ㠰つ㐰㜱攲㡣づ敡〱昵㈰㠳晥㠲㐱㉢昰㤳敦〷挵㤹㉤づ愸㤲ㄷㄱ㥣昷㈲愰ㅥ㘶㄰㑥㠰㈹〰昵㈸愴㝤㠳攲㐴ㄹ愲㌰ㅦ㘳㄰つ㡡戳㘵㜴㤵㈹㜴㐱㍤づㅢ昳㤷㌴攴㑣㥡〰㠳㈷㘸昰㈴つ㌸戹㐶㐰㍤㠵㕣て愸攰㡢㠸愷㘱〳㔰㥣㘰愳㠳㝡㐰晤㥡㐱㝦挳愰㥣っ攳〷挵ㄹ㌰㝤㠰攲晣ㄸ〱昵っ㠳㜰愲㑣〱愸攷㈰敤ㅢㄴ㈷搴〸愸攷ㄹ㐴㠳慡㠵㔴㔷搹〳敡㜷戰㌱㕦愰㈱㘷摣〴ㄸ晣㥥〶㉦搲㠰㤳㜰〴搴㑢挸攵㐱昱㤱昱㠰ㄶ昵ち㙣〰㡡ㄳ㜱㜴㔰て愸晦㘱搰㔷ㄹ㤴㤳㘶晣愰㌸㔳㐶㐰ㄹ慦挱㘴戳捦㌲㌸户㐶攰扤捥挰㥣㘴㔳〰敦つ㐸晢㠶㔷て㌷㠱昷㐷〶搱昰㌸㈳㐷㙦㠶〷摥㥢戰㌱晦㐴挳㠶㘰㠳㍦搳攰㉤ㅡ㜰〲㡦挰㝢ㅢ戹㍣㍣㍥敢ㅥ〰敦㕤搸〰ㅥ㈷昱攸㔲㍤㔷㕢ㅢㄸ昴㍤〶攵㠴ㅢ㠱攷戹㘰攰㉣ㅢ愷㤵昱㉣㐳㤶㈸㔲㙦〷捦㌹㌸〲敡〳〶攱㘴㥣〲㔰ㅦ㐱摡㌷㈸㑥摡ㄱ㔰ㅦ㌳〸㑡㤰㉦㘷敥攸㉡戳㙣昷㜰晣〴㌶收愷㌴攴慣㥥〰㠳捦㘸昰㌹つ㌸搱㐷㐰晤〵戹㕤㌷敦㠴㈲㠸攱㐶戸㠳㈱攷〱改昲㜶㤲ち㙤㡤搴晣ㅢ换晢㠲攵㜱捥㡥扦〱㜲愲㡥挳㤰つ㔰ㄶ㍦㐳㑥攳ㄱ㠶晦㘰㤰㈳㤱㉢㘰昸㉦㐸晢㘶挸㜹㍦挲昰㑢〶㐱㌹昲攵攴ㅦ㕤㘵ち㕣㠶㕦挱挶晣㥡㠶搹㘰㠳㝦搳攰ㅢㅡ搸㌰㄰㠶摦㈲㤷㙦㙣㝣挱㐰㐰㘳晢ㅥ㌶〰挵昹㐲扡㔴㑦㘳摢挴愰㘵ㄸ㠴㔰㥣摢攳〷挵〹㍤〲捡攰㌸挵㘶ㅦ愹㥣〲㈴昰㜰敦扡㑣慤㐲慥〰ㅥ㥥づ摥っ㜸㙢攰㈶昰㉡ㄹ㐴挳攳挴㈱扤ㄹㅥ㜸〶㙣捣晥㌴攴愴愲〰㠳㉡ㅡ昰㉤㘵㡡昳㡣〴㕥〸戹㍣㍣扥㍢㈱〰摥㐰搸〰ㅥ攷ㅡ改愰㥥㙥㙥㄰㠳㙥挵愰㥣ㄷ攴㠷挷挹㐰㑥㉢㉢昹挳挹愹㐲〲捡㘲㄰捥ㄹ㉡〰戵つ愴㝤户㌲捥㉤ㄲ㔰㠳ㄹ㐴㠳攲〴㈳㕤㘵て愸㈱戰㌱户愵㈱㈷ㅦ〵ㄸ㙣㐷㠳敤㘹挰昹㐸〲㙡〷攴昲愰昸づ㠸〰㔰㍢挱〶愰㌸㈷㐹〷昵㠰摡㤹㐱㠷㌲㈸攷て昹扢戴㙢㈱㜳㕡搹㉥㌰搹捣㝢㈰搷挱㐹搰つ㘳㔸捥㌶㉡㐰㔷〳㘹摦攸㌸㉢㐹搰搵㌲㠸㐶㜷ㄳ愴㝡㈳戰慡て搰ㄱ戰㌱㐷搲㤰搳㤶〲っ㐶搱㘰㌴つ㌸㤳㐹搰敤㡡摣㝦敦ㅥ挸ㄸ㐴〳㘴捥㝢搲挵㝢㈰㡦㘵昱扢戳㜸捥㔱昲户挶晢㈰㜳㕡㘳挹昳㕤㑥㕢ㄲ愴攳ㄹ攴〱攴ち㤰㑥㠰戴㙦愴㥣攷㈴㐸昷㘴㄰㡤㤴㤳㥤㜴㤵㈹㜴晢扣㌰㙣捣〸つ㌹ㄱ㉡挰㈰㑡㠳㍡ㅡ㜰㙥㤴㈰㡤㈱㤷㙦㡤㝣㉢㐷㐰㙢慣㠷つ㐰晤搲ㄳ搴〳㉡挱愰つっ捡戹㑣㝥㔰㥣挰攴㠰㥡挳㥥㤳㑢ㄴ㕦敦て㉣愷㌷〹愸扤ㄸ㠴昳㥣ち㐰敤〳㘹摦愰㌸ㅦ㑡㐰㑤㘴㄰㤴㈰㕦㑥㡡ち攰戰㉦㙣捣㐹㌴攴㠴愹〰㠳挹㌴㤸㐲〳捥愱ㄲ㔰㔳㤱换㠳攲换㐵〲㐰㌵挱〶愰㌸㡦㑡〷昵㠰㥡挶愰搳ㄹ昴㙤ㄸ昸㐱㜱愲㤳〳慡㘴晦挶㘹㔰〲㙡㈶㠳㜰㍥㔴〱愸搹㤰昶つ㡡昳愶〴搴ㅣ〶搱愰㌸㜹㑡㔷㤹㐲户㐵捤㠵㡤㌹㡦㠶㥣㔸ㄵ㘰㌰㥦〶ぢ㘸挰戹㔶〲㙡㍦攴昲愰昸㤲㤴〰㔰ぢ㘱〳㔰㥣㙦愵㠳㝡㐰㉤㘲搰挵っ捡搹ㄹ㔲搹㈵捣戹㤵慤攴〸扢㝦攰戸㘸㔰㕦㑡挸㜱㜸㝦㔱昷摡㔶㑣愹攰㉡〷㤲㥤㌵づ㠹㠷㐴㠶攱敤㡥㑥っ挷㔵昸摦昷㤰昷㝤〱〵てㄸ攲㝢㤷㠶戸㔱挳搹〳㤵户㝤㔳晣扥㠸扣㍦㉢摥昳㘰㍤㝤戸ㄸ〷愲㡡㐳收戵㘴㍡㍢扡㍡㜲摤㌵㡢㌰㕤愸㠶敦㈶挹㤵㤵㠵愷㔴晥〴ㄱ〳换攴㠶㔵戴昳㉤㡥慢昸慣㝥㘸㜹㝢挷敡㜶愹㑤㘵ㄷ㕦搱㈲扣晡昷㘷㌱㈱㤶挳㘵㈴攰㔹㥣㘹㐰㘷昳㘰愴㠳晡㔹ㅣ慡愷戱㜱〸昲愳ㅢ愷㌶㉥㙣㙥愸户搳つ挹㔴㍣㥡㐸㈵㘲戱㙣㍣㕤搷㄰㑢㈶敡敢㌲㠹㑣㌲㤷㐸挶㉣ㄹ搹㘷㡣㐳攱㘳㜱㉣㕦㡡㍢㡣㌹づ敡㑢㡥扡捡㜲ㅣ敥㥢㍢捣づ晢㌲㤵㔶ㄹ㤵㔵㜶㐵晦晥㙡戴敦ㄵ㈲㐵挳昳昹㜷㌰ㄸ〶㐷攷㉢慦〷慣捤㜳㘲〵㝢昶〵㥤搹㉤㤹捤愸㠲㜹㈴㤲㤰搵て〲㔶挸㐸㈱摤慡㜱㙡戳㘷㤶㤱㤱㠶㙣㈰㘴㌲晤〰敦攷散㌲㌲㤰㙣つ㐹攱晢㌶㡤㉣挴摢㐰㡣ㄷぢ攸㔷つ戰昱㔹ㄵ㙥㜴戳㤶挵㡥㘰戲ㄴ愶收〶慣㈹〳㑡㈱搸〲ㄱ㔷攴㕢〵㈹㥢扣扡〴㕢挹㠶〶〵㥥㤲㠵〹ㅢ㡡扡〸ㄲ㌶㤶挲㥤㙤敡㜲摡㘰㠷㥤ㅤ㜲㐳ㅢ敤挸㍢㍢㍢ㅣ捤搶挵㘲昱㤸㥤㑥搶挷戰搳㤳㤱㐴㍡㤳㘸㠸㐶㌳㤹晡㔸㌴ㄶ户〶攸敡㜴挰挷ㅡ愸㜳㉢㤸ㅢ愴㜳搴㈹ぢ㌹敥㜰㜵㉥㉡挲㥤㠱昵㌲戳ぢ㉡戳ㅢ㐹挸摡ㅡ〲慣㤴㤹㠴㙡㤲愲㐹㜰㈶㌱㔹摢㘸攵ㄸ㕡㡣㘵㜲㉣㤵ㅢ戰愶㠶㐰㈹㑣㡥㠷㈸捦㘴㍢㐸㠵挹㐹㈸㑣㌳㌱搶挱愴攴ㄱ愵㑥㠰㘹㌱愸敤㜵攱㈷挲ㄹ愰㜶㜰换㌳㑥㐲摥〱㤵慣户敢敢㤲搱晡㐸㈴㤹㠹㘵㈲戱愴㥤慣㑦挴戲㤹㌴㕥挹ㄶ㑥㐵挲搶㡥扡㡥㈷挳挷摡㐹攷㑥㘱㙥㘷㥤愳㑥つ㐳㑥㐰ㅤ攳〵㜵㍡㔴收ㄹ㐸㐲搶㜰ㄸ㘰愵捣㌸ㄳ愹扦昵㥤〵㔹㘱敢㍢ㅢ㤲㠰搶㜷づ挴㐱慤慦挶㡤㙥敥㐹挸㘱㈶㍦㠲愹㐳㝡㠴慥改昹㄰攵㐹㡦㠲㔴㐸户㝢㐸昷戴扥搶㐰愸愳㜵㌹ㄷ㈳ㄴ愰敥敡㠶㌶㉥㐱摥㙤㝤搹㕣㈲㥥慢㐳扢㡢㘵㘲〹㜴㍡挹㜸㕤捡㡥㈶ㅢ愲改㐸㉣ㄶ慥戳㘴昴㥦㌵扣ㄴ㍥搶ㄸ㕤㌹改㙡挶敡ㅣ㜵㙡㍣㜲〲㌵攷㠵㝡㈵㔴收㔵㐸㐲搶ㅥ㌰挰㑡㜰敢㥢愰㤵昵戴㐸㌰戹㠱慥ㅢ戰愶挲㔰㑡敢扢〹愲㍣㤳㈸愴挲攴㤰㐰㈶〷〵㌲攱㘸扥㔴攲㔶愴㘰ㄲ㜳㐳ㅢ户㈱敦㌰愹㡢㘵㤳戹晡㐴扣㍥㤱㑣挷搲㠹扡㘴㍡ㄵ㙤㠸愳愵㈵戲㜵昱㘸㍣㙣挵㜵㜵㝥ちㅦ慢㕥攷攴㠸㑣攸ㅣ㜵㙡㉦攴㠴挹㐲㉦㤳扢愰㌲搷㈳〹㔹㝢挳〰㉢挱㑣昶搱捡㠹戴搸㤷挹晤㜴摤㐰㈶晢㐲㈹㑣ㅥ㠴㈸捦㘴㌲愴挲㘴扡㠷㠹昱㄰㑣㑡ㅦ㤱㑤㠱愰愶攸挲ㅦ㠱㌳㐰㑤㜵换㌳ㅥ㐵摥〵ㄵ捦㐴㔲㜵㠹㠶㜸扡㍥ㄹ换㈵戳愹っ㥡㔱㉥㘶摢㤱㜰㈶㤵㙡愸户ㅡ㜵ㅤㅦ㠳㡦搵愴㜳㡦㌳㌷㑤攷愸㔳㌳㤱ㄳ㔰晢㝡㐱㍤〹㤵昹ㄴ㤲㤰㌵ぢ〶㔸㈹㌳㝥㠵搴㝦㐴㍥つ㔹攱ㄱ昹㙢㐸〲㡥挸摦㐰ㅣ㜴㐴捥㜶愳㥢㑤㠴㍣㡤挹戳㌰㜵㐸捦搵㌵㝤ㅥ愲㍣改昹㤰ち改愸㠷戴挹扥㑦㝥て挲㠱㔰㌹愲㑦ぢ昳㐵愴㠰扡㥦ㅢ摡㜸〹㜹〷㙡㐳㍡㤷戰搱扦㐵㘳搹㐸㉣㥣戵搳改㙣㌸摡㔰ㅦ慢挷ㄱ㤹㐹搴㘵慤晤㜵㜵㕥㠶㡦戵㔰攷㕥㘱㑥挶昹ㄹ㥦㍡㜵〰㜴〲㜵㜷㉦搴搷愰㌲㕦㐷ㄲ戲づ㠴〱㔶㌰㙥㐶ㄹ晢㌵昳㙣㈶散戸慣㠳戴㜲づ㉤收㌲㜹㡢捡つ㔸㔳㠷㐰㈹慤敦ㅤ㠸戸㠲㍣敥㑢㈱ㄵ㈶挳扣㑣づ㠴㠹㌰ㄹㅡ挸㠴㐳昵戴㌰摦㐷ち㈶㐷㈰㡦摦搹㌲攳〳攴ㅤ㈶戹㑣㠴晤㝣㐳づ㄰㘲㜵挹㔸慡㈱ㅡ戳㈳挹㔴㉣㔶㤷㠹收敡敢㡤て昳愶搱㜸㌶ㄱ挹㐴昰㉡捦㠶扡㔸㈲ㅤ㙥㠸愴㔳挹㔴㕤㌸ㄲ慥㡢搹搹㜴搲㙡㜶挳㥢ㅦ挱挷晣ㄸ㠹㜵愴ㄶ㝤㐲搱愷ㄴ愵戴㠸〶㘲慡戲ㄴ攱慢戶㜱㘹㔶戱搲㝦愵㝥㈳㤲㤰㘵㐳㠹㤵攰㘳㌹愷㤵ぢ㘹戱㠸挹㤷㜴摤㠰㌵戵㡣㘱㈹晡ㅡ愲㝣ぢ㍢ち㔲愱㘹㜸㘹收㕢㔸㐵㈰捤攵扡㥣敦㄰ち㌴㕢摤搰挶昷挸㍢㌴〹戳㉥㠱ㅦ搰㔸㌴ㄳ慢㡢㌵愴戲搹㈸攰㈴㈲挹㘴㌴ㄹ戵㜳㔶㥢慥捥㈶昸㔸敤㍡㈷㉤㑣挶敥㔹㔵敡㔴㈷㜴挲攴晢㝦㝢捥㌸晡㔵㐲㕦㠱㈴㘴㜱㘸ㅥ㠶挱㉤慣㕢㉢て愶〵㕦㈹㘱づ愰敢〶慣愹㔵㔰ち㤳㐱㄰攵㤹慣㠱㔴㤸㝣㠱〲昵ㄹ㐷捦㔱户ㄱ搲攲㤳㡢戵扡㥣慤ㄱち㑣㡥㜱㐳ㅢ摢㈰敦㌰㐹挴㜱捣攱っㅢ扦㠶㜵戱㘸㉡㤶捡搶㐵㈲㤱戴㥤㡡愵㜳戹㕣㈴㘹ㅤ慢慢㌳ㄸ㍥搶㜱㍡㌷㠴㌹ㄹ㤲㘷敤愹㔳㈷㐰㈷㑣㍥昱㌲搹ㅥ㉡㜳〷㈴㈱敢㐴ㄸ㤴㘴㜲㤲㔶ㅥ挹㠰㈹㈶挳改扡〱㙢敡ㄴ㈸㠵㐹㉤ぢ愲㠴摦搳㈰ㄵ㈶㝦昶㌲挹ㅦ㜵㙦〶㌲攱㤰扡㔴㘲㌴㐲㠱挹ㄹ挸㜳戱捥搴㉢㘷改㤵戳摤ㄵ㜵㉥㔶㘴换摥㜰户㑣敡戲ㅢ慢㌷〶㐹挸攲㜸户〴つ㍡扦㍣㑦㉢㤷愲ㄸ㜹㠳戳戹㈷㕤㌷㈰慢㉥㠰㔲愲㐵㈰捡㙦搹㐵㤰捡㤶晤捥扢㘵昹㈳攰戹挰㉤扢㔸㤷ㄳ㐷㈸㙣搹㈵㙥㘸愳ㅥ㜹户㡦捤㈵ㄳ改㠶晡㐴戴㈱㙤挷戰挳㤱㑢挷ㅢ攲㤱㑣㉡㥡捥㘶攲㈹敢㔲㕤㥤〴㝣慣换㜴㑥㡥㠰换㜵㡥㍡㜵ㄵ㜲挲攴㘹㤷〹昲㘵收摥㔰㤹晢㈰〹㔹ㅣ摡㉥戹户慦搶㑡㍥㜸㈱㙦㤵㌶ㅢ改扡㠱㑣慥㠵㔲㤸㑣㘳㐱㤴昰㝢㍤愴挲攴ㄷ㠱㑣ㅥ〸㘴㜲㠳㉥㘷ㄶ㐲㠱挹㡤㙥㘸㘳㌶昲づㄳ㍢ㅡ捤挵㔳攱㕣扣㍥ㄲ㡥搵愵搱㜵㠶㜳戱㜴ㅡ慦挰捣㈴㤳挹㜸挶扡㐹㔷㘷づ㝣慣㥢㜵㑥㡥〰ㄹ收收㈶㔰愷㙥㠳㑥㤸晣捣换㘴〱㔴收㝥㐸㐲搶㑦㘱㔰㤲挹敤㕡戹㤲〱㔷㌱㌹㤰慥ㅢ戸昵㜷㐲㈹㑣づ㘶㐱㤴昰扢ㅥ㔲㘱㜲戳㤷㐹晥〸戸㌱㤰挹摤扡㥣挳ㄱち㑣㝥收㠶㌶㡥㐰摥㘱㔲㕦ㅦ㙢〸搷㘵挳改㜸㍡ㄳ换攲㝣搰㡥愲攳㙣㠸㘵戳㜶慥㉥㙤㈷㉣ㄹ搶㘶つ㥢攱㘳摤愳㉢㈷㘷挷㌲愲慤㜵敡〱攸㠴挹搵㕥㈶ㄹ戸㤹㔹㈴㈱敢㐱㕤㥤愰㘳攷ㄷ㕡挹㜷㔷挸摢扢捤攵㜴摤挰慤㝦ㄸ㑡㘱搲〶㔱㥥挹愳㤰ち㤳ぢ〲㤹㥣ㄷ挸攴㌱㕤捥搱〸〵㈶㡦扢愱㡤㑥攴ㅤ㈶挹㐸㈴㤱㠹㐵攲㘱㍢㤷㡤搵挷㘳挹㠶㠶㙣㉡㤹挸挶攲搱ㄴ慥ㄹ㔲搶㉦㜵㜵扡攰㘳㍤愱㜳㜲㜶晣愴捥㔱愷㥥㐶㑥㤸㥣攵㘵戲ㅡ㉡㜳つ㤲㤰挵戱改㤲晤挹㙦戴昲㘴㌲㌹㠵挹㍡扡㙥㈰㤳㘷愰ㄴ㈶㈷戲㈰㑡昸㝤づ㔲㘱昲㠳㐰㈶挷〵㌲㜹ㅥ㑥㔲㠹㔳ㄱち㑣㝥攷㠶㌶㑥㐳摥敤㑦挰愳㉥㤶㑢㐵愲㔹㥣愸攱挴㈴㠹㍢㌵㈹㍢㥤㑢收ㅡ挲㤹㜴摣㤲挱㙡搶昰㜴昸㔸扦搷㤵ㄳ㈶㉦敡ㅣ㜵敡ㄵ攴㠴挹㉡㉦㤳戳愱㌲捦㐱ㄲ戲㌸っ㕤㤲挹慢㕡㜹ㄶぢ㍢㥢挹㠵㜴摤挰慤㝦ㅤ㑡㘱㜲㌱ぢ愲㠴摦㌷㈰ㄵ㈶㐷㜹㤹昰㡡㐱捥搹㤶〵㌲昹愳㉥攷㜲㠴〲㤳㌷摤搰挶ㄵ挸㍢㑣敡㜰挲㤵捡搵愷敢搳㐰㤳〸攳㍣戶㈱ㄹ㑤㈴攳搹㌰慥摦㜳㘸㈷㌲〶㡤㐲捣㉢攱㘳晤㔹㔷敥㉡收摥搲㌹敡搴扢挸〹㤳戴㤷挹㌵㔰㤹搷㈲〹㔹ㅢ㘰㈰㑣㜸㜱㘰昲㙡挰攴〵㠰挹搳㝤敢㍤慤攴㑢㉦攴㥤敤收㉤㜴摤㠰慣晡〰㑡㘱㜲㉢ぢ㠲〴㜹摣㘶㐵㉡㑣づ昰㌲挹昷㈷㡢〳㤹㝣っ㈷㤴㔷㘶摥㠱㔰㘰昲〹㐳㘱戱㍥搵㉢㥦改㤵捦摤ㄵ戵ㄱ㉢戲㘵ぢ摤㉤㤳扡摣挵敡慤㐷ㄲ戲晥〶〳〹捡㕢㌴扥摢㌶搶ㄷ㕡戹〱挵㤸㝣愵㠵扣㌹摥㝣㠰摢昲て㈸㈵摡㠳捣㐱㈷摦㝦㐱㉡㕢㌶摤扢㘵昹扤摤ㄴ戸㘵㕦敡㜲ㅥ㐱㈸㙣搹㔷㙥㘸攳㔱攴㥤扤㥤ち挷ㅡ散㜸搴㡥㌴愰㈷〸挷㈲愹㌴㑥搸㈳昱㜸戸挱㑥攵㌲搹㡣昵戵慥捥㘳昰戱晥慤㜳戲户扦搱㌹敡搴昷挸〹㤳㝤㕤㈶挸㘳摡ぢ㔴收㔳㐸㐲搶㈶〸㠴㐹搰摥愶㐶㤴搷搰敢㕡㈶捦搲㜵〳搶㔴㌹㌴挲攴㜹ㄶ㐴〹扦ㄵ㤰ち㤳愸㤷㐹晥㉣㈳ㅣ挸愴㔲㤷昳㈲㐲㠱㠹攱㠶㌶㕥㐲摥㘱㤲慤户愳戶ㅤ捦㘵㤲㜶㥡摤㈴捥慥ㄳ搱㘴づ户ㄷ敡敢戱㕡㘷昵搷搵㜹ㄹ㍥㔶㤵捥扤挲㥣愹㜳搴愹㠱挸〹㤳摤扤㑣㕥㠳捡㝣ㅤ㐹挸ㅡ〴〳㝣㠲捦戳㌹㥡㉢捡㥢㘹㜱ぢ㤳户攸㉡㑣㉣㘸㠴挹㍢㉣㠸㍣昸攵㈸慤㌰ㄹ收㘵㤲㍦〲㠶〶㌲ㄹ慣换㜹ㅦ愱挰㘴㠸ㅢ摡昸〰㜹㠷㐹㝤ㅤ㉥㘹挳昵挹㜴㍡ㄷ㡥〱㐶㍡㤳ち愷戳㜶㉣㤵挸愶㜰戳㈵㘵挹㌰㉥㙢昸㈱㝣㉣づ摣㑡攵愴愷摣㕥攷愸㔳ㅣ㥤ㄵ㈶摢㜹㤹㝣ち㤵昹ㄹ㤲㤰戵㌳っ昰昱ㅦ㌶捥摤捥愱㕡挹搷㘰挸㥦〳㌰晦㑥㔷㘱㈲挳慦㤴晦㤳〵㘱〵㉤慥㑣搵挰㐵㤸㠴〲㤹㔴〵㌲愹搵攵㝣㡤㔰㘰㌲〲㜹戹扡晤㌷昲づ㤳㘸ㄶ㌷晣㔳昵搱㐴ㅡ㤷㘱戹㘸㐳ㄲ㍦愳ㄹ㕣㥡愵㜱ㄹ㡢㑢晥戸昱㑤摥㌴㥢慥㠳㌵攴㘱㍢ㅢ㑢㐴戳昸㤱愹㡦攰捡ㄸ㝦㥡㈲㤱慥慢㑦㔹㈳摤昰收户昰㌱扦㐳㘲㡤搲愲敦㈹摡㐴搱㘸㉤捡㕢愹㌱ㄴ㘱㌳搵昷㕦㍢㔷㜲㜲㜵摢て戳㉡捣ち㈴㈱㙢㉣っ昰〹愶戹扢㔶摥㐳㡢㝢㤹っ愰慢搰ㅣて愵散挴㐱㄰㐹敢㠲㕥㜱攴㔵㘸㝥㠱〲昳㔷㜲昹ㄶ戶ㄱ搲攲㉢戹㍤㜵㌹㕢㈳ㄴ㘸㠶摤搰挶㌶挸㍢㌴敢㈲戸ㄷ㥣挶つ捤㐸ㅡ㝦捡㈳㥢挰改㐹愴扥㍥㥥㑡愵㙣㥣摦㘶㔲㤶っ捤戲㠶㠳攱㘳㜱㌰㔶㉡㈷攷㙣㜵㍡㐷㥤攲㠸慢㌰昹挴㘵挲㘶㘰㙥て㤵戹〳㤲㤰㤵㠰〱㍥挱㑣㌸ㄸ㉢㑡扥㘶㐳晥攸㠲㌹㥣慥挲㐴〶㔹㈹慦㘵㐱㔸㤱敦㍥戰ㄷ㈶㝦昶㌲挹昷㐴㙦〶㌲攱㔰慢㤴㌳ㅡ愱挰㠴挳慡㡣㘶散㡡扣挳㈴ㄶ㑢搷㠷㤳㤹㜰㈲ㄳ戱㜱搹ㅦ㑥㌷挴㔲㤱㍡摣愴〳㤹㙣㍣㘲㕢㤳㕣ㅦ㜳㌷昸㔸㤳㜵㑥慥㜷愶攸ㅣ㜵慡〹㌹㘱昲慡㤷挹㌸愸捣昱㐸㐲搶㌴ㄸ攰ㄳ摣ㄳ㑤搷捡㈷㘸昱㈴㤳㍡扡ち㤳㤹㔰捡慥㠸戳㈰攸攴㍢ㅢ㔲㘱昲㡣㤷㐹扥㥤晣㈶㤰挹ㅣ㕤㑥ㄲ愱挰㘴慥ㅢ摡搸ぢ㜹㠷〹晥㝥㐳㉥㤵㑣㐷挳搱ㅣづ户㠶㜴ㄲ㌷㌰搱㕣㈸㙥挸搴愵戳搶㍣㕤㥤扤攱㘳㜱㠸㔵㉡㈷㍤搱〲㥤愳㑥㜱ㅣ㔵㤸㍣攱㘵㌲〹㉡㜳㌲㤲㤰戵〸〶昸〴户㤳挵㕡昹㕢㕡㍣挳㘴〶㕤挹挴攲㠸慢㜸捥㠲㘸㔰扦㑡づㅡ敥敤ㅢ㤷ぢ㝥ㄴ㝦㥣晦慦㈲㑣挳㕦㌹攰㑣㈳晣挵ㅣ㝢慤昳攴㙥㐵昹㕥晦㔹㉣㡥晣昱挱㝤㝥㉢敦挳㔶晦㉦攲㤰㙡捦㔸㈰㈳づ挷搷㥣㠳つ慥㍣ㄴ㥢ㅢづ慡㘲㙦㝦散づ㡥㘵摢戶捤敡挲挰㈰晥㘸攲攲㡥㈹昹扦戸户戵ㅥ㌰ㅣ愷㕦搶㍦扡㐷㌲㈵摤㠵㤷㍥㜴摢摡㙤㐱㘷摥て㉦扦挷ㄸ㉦ㄴ攳昸㙡晦㙤㝢㜲㥥㈷㥦㜷敥㤱捥㙡敦挲㥦愱戰戳㍡㘲ㄷ㥥〴慥㈸敦愷〲㕦㐶攰晥㙤㍤㍥敡捣㘸昸㐳ㄴ戳戲〴戰㜳挰㜳摦㔳㕢扡攵扤〹㐳愱㔷㈶〷㡣㡤㜹搸㕡㘳攲愸昹愳ㅡ愲㤵㍦挳㡥搸散㌲ち戱戳挴㝥昸㠶捣〵〸愸搸ㄹ㌲ㅡ㐵搵捤挸攰㔷〳㑦㕦ㄷ㉣ㅢ㈷戹搹挹捥晦㔵敥晦搶攴敡㈳戵挷攱慡昶㠲㈹㤵㙦慦扢收㙦户敤㍤晡挷㜷㙤㜲晦㕦攷㜸㙣㥣㜴挵攵㕣ㅥ㥣愴㤶挲㘳㌴愴收㍢㑣摥㘵㈲㝤挲ㅤ愸挴ㅢ㜸扥扢攸㑤敦户扢ち晦㥢摥慤ㄶ㐴挲愷捣㕣㠲晡づ敡愷摡㤰攱㔱愳㙥㠳〷㥢㉡㌷搵㍣㤰㕢搹〱㌱㕢㤸㌲㌹ㅣ㙢ㅣっㄹ㔰㌶㡤㡡挴搵捤㌰搴〰昰㙥㕡㕡昳挰搷愲敡㉥㘴戶㡣㐹户昶㈸挵挴㘱昱摢㐹てっ㍢昵搳晤ㅦ戸㝡㤲㍡ㄶㅥ㐱㑣慥㜳㌷扤㠸挹戵慥挲晦昲㜷㡢㠳戶昸愰晦㜱㤸㥣㠸㡣㌰戹ㅡㅥ㜹㈶ㄹ㙥㈵挷㐷ㅤ㈶ㅣ㜹㌵㙣㠷〹㥢㤷扡愲㠰挹㔲㕡㥦〲㥢㍣㤳搳㤱搹㌲㈶㘷㘸㡦㔲㑣㔰㘷㉣㥥㜶昲㈳㜸〴㌱戹戸ㄴ㤳㡢㕣㠵晦㝤昰ㄶ㠷㔷昱挱攳㙡づㄳ㡥㤱ち㤳ぢ扣㑣㍡戸㤵㤷㐲攵㌰攱挰愹㜱戴㠷挹戹〵㑣扡愰愹扥ㄲ㌶㕢㠶攱㉡敤戱搹ㄸ㌸㌴ㅡ㠴攱捣㔲ㄸ捥㜰ㄵ晥户挲㕢㌷㈱ㄲ㍥㜸㐲捤挱㜰㉢㌲㠲攱㌴㉦㠶㘳㠹攱愷㔰㌹ㄸ㙥挳㥡㜱扣㠳㐱づ㤷㤳ち㌰慣㈳㠶扢㘰戳㘵ㄸ搶㙢㡦㔲ㄸ㡡㡥㤰晢攱ㄱ㠴攱昸㔲ㄸ㡥㜳ㄵ晥㜷挳㕢て㈲ㄲ㍥㘵收愹づ〶づ㝡ち㠶㘳扣ㄸ㑥㈷㠶挷愰㜲㌰㜰㈴搴㌸㌳㡦㈱慡㔶ㄵ㘰㌸㥢搶㡦挳㈶㝦㠴㜰㍣㜳换㤸㍣愵㍤㑡㌱㜹改㥢愷㕦扢晡攰㙤㈶晤㙤搹㠶㌳敥晤敡扤㝤搵戳昰〸㘲㜲㜴㈹㈶㉢㕣㠵晦㜵昱搶昳㠸㠴㑦㤹㜹扥挳㠴㘳㤶挲愴摤换攴㐲㙥攵换㔰㌹㑣㌸㤰㘹㕣散㌰㐱慦ㄱ㔷㐷ㄵ㌰戹㤴搶㍣慤捣㌳㜹つ㤹㉤㘳挲戱㑢昱㈸挵愴㑥㤶㈷㈷ㅤ㍢攴捥ㄹ敦ㅣ㜳搱㈴昵ㄶ㍣㠲㤸搸愵㤸㘴㕤㠵晦つ昲搶㍢㠸㠴㑦㤹昹㘳㠷挹晢挸〸㤳戴㤷挹㌵摣捡㡦愰㜲㤸㜰㈰搳戸捥㘱搲㌴慡㉥愹㡥㜰㤹昰㐱昴㤰㜹〳慤㍦捥㕢㝦㐸敢㥢ㅣ敢㐶㕡ㅦ攲㕡㜳㥢㐳收㉤戴收㐰㈵〹㔲愴㌸㘰挹っ愳㔵晦ㄵㄹ慥挰捡扢㤴晥戱㜶慣㠶㑣㜶晥摦㘱㜲昵㐶ㅤ愱ㄴ㕥㙦㕣㜶捥捦㍦挷㘵攸㘴攷昰晣㜸㤲晡ㄲㄱ㠲㜰㉦㐱㈵〳㝦捣ㄷ扢ち晦晢敡慤慦ㄱ〹ㅦ摣㔳挳昶攰挷㥣㠳㥡㠲㝢㈱㍣昲㍦㕣㜷ㄱ挹㈶愸ㅣ摣ㅣ改㌴敥㠶捣㌹㉦㡡慢昹㌰搶敤㉤㘴晥ㅣ㥡㙡づ㔱ㄲㅥ搶扤㑢㘹㑣搵ㅣ捦ㄴ㡦㔲㔸㡡㕡摤〰㤸㡦㐶㜴晦㌹捤慣㔲ㄸ㘶扡ち晦㕢敢㉤づ㠱ち㠶〷㔱㕦㘰攰㌸愶㘰㤸敥挵昰㄰㤴㙡㌰㔴づ〶づ㙥ㅡ㡦㐰收㘰㘸㔰㔳ぢ㌰㍣㐶㙢づ摥㘸㌲搵摢㈳㠳捦ㄶ㌰攱㜸愶㜸㤴㘲攲戰晤扤㝢㥥㜷敢㈴㌵ㅣ收愳〳㤸㑣㉣挵㘴ㅦ㔷攱㝦㤱扤㔵㡢㐸挲攴㔷づㄳ㡥㘳ち㤳扤扣㑣㝥つ㘵昵㙥㔰攱戳〵ㅢ挶攱㑣昱攸㝤挳㥣捤攳㌱愰㌸㤴㌹㍡㘰挳攲愵㌶㉣收㉡晣㉦愸户㌸〲㉡ㅢ昶扣戳㘱ㅣ挶㤴つ㡢㝡㌷散〵敥扥〴㔴捥捥收搸愶昱㈲㘴扡捤㑦㠰戱摥戳㈱昳㘵㘲攰愰㈴㍥㕢㠰㘱ㅦ敤㔱ち㐳㔱㥢攷攸攵攸〰っ㘳㑢㘱ㄸ攳㉡晣慦愹户㌸攸㈹ㄸ晥攰㘰攰挸愵㘰搸搵㡢攱㡦挴㌰〷㉡〷〳㠷㌳㡤㍦攵㌱㌴愸ㄱ〵ㄸ摥㈲〶㡥㐳攲戳〵ㄸ㌸㘸㈹ㅥ愵㌰㈰ㅡㄶ㑦㌳㍦㄰收愳㈱昲ㅦ晡扢㤴挲㌰搴㔵昸㕦㔶㙦㜱㥣㔳㌰扣敦㘰攰㘰愵㘰搸挹㡢攱㐳㘲㘸㠶捡挱挰ㄱ㑣攳攳㍣㠶愸摡慥〰挳愷挴挰愱㐷㝣戶〰〳挷㈹挵愳㜷っ㥥戳昵攵㌰ㅦㅤ㠰㘱敢㔲ㄸ㉣㔷攱㝦㘵扤挵愱㑤挱昰㌷〷〳挷㈷〵挳㔶㕥っ㝦㈷㠶㉥愸ㅣっㅣ戴㌴晥改㘰㤰搳搴㔰〱㠶㉦㠹㘱㌵㙣昰搹〲っㅣ㥡ㄴ㡦㔲ㄸ㡡㑥㔳搷挱㝣㜴〰㠶捡㔲ㄸ㉡㕣㠵晦挵昵搶㠹㠸㈴ㄸ扥㜳㌰㜰㐸㔲㌰㤴㝢㌱㙣㈲㠶搳愱㜲㌰㜰㥣搲攰㕦㜸搷ㄷ户摦㝦攵敤ㅢ晡㐱㔳㝤㌶㙣昰搹〲っㅣ㡤ㄴ㡦捤挶㜰㈱捣㐷〷㘰昸ㅡ搵〹㍣㉤昸捡㔵昸㕦㕦㙦㜱〰㔳㌰㤸愸㍢㝥て㌹ち㈹ㄸ晥〵㡦晣㘹挱〰㈸ㄵ〷㄰ㅤっㅣ㥡㌴〶攵㌱㐴搴ㄷ〵ㄸ慡㘹捤攱㈸摤㙢㔶㕦㠳っ㍥㕢挰攴㕡敤㔱㤲挹攸挷敥晣晣ㅦ㙤㤳㍥晢㘶捦摢㍦ㅥ戹㙣㤲扡〵ㅥ愳〳㤸㝣㕥㡡挹㘷慥挲晦㐶㝢㡢〳㤸挲㘴㕢㠷〹㐷㈱㠵挹㈷㕥㈶摢㐳㔹捤昱㐵㝣戶㘰挳㌸ㄸ㈹ㅥ愵㌶っ搱㍣ぢ㝥て㌹〶㌹ㅡ㈲㝦て昸㝥愹つ㝢捦㔵昸摦㔴㙦㜱晣㔲㌶㙣ㄷ㘷挳㌸〸㈹ㅢ昶慥㜷挳㠶㜳昷㍤〶㤵戳戳㌹㌲㘹搴㐲收戴昹㠸晡㌳㡣昵㥥挵㕦㑣㈴〶づ㈹攲戳〵ㄸ㌸晥㈸ㅥ愵㌰㕣攱摦扦捦挲㝣㜴〰㠶㍦㤴挲昰扡慢昰扦慦摥攲㤰愵㘰ㄸ敢㘰攰戸愳㘰㜸搵㡢㘱ㅣ㌱扣っ㤵㠳㠱㠳㤱挶ㅥづ㠶昹愳㤲㌱昵㔲〱㠶㍤㘹捤攱㐶㑤愶晡㌵㘴昰搹〲㈶ㅣ㝦ㄴ㡦㔲㑣㄰つ㡢攷挷昱㉤㤸㡦㠶挸摦㌴㥥㉦挵攴㌹㔷攱㝦㠵扤昵づ㈲〹㤳戸挳㠴攳㡥挲攴ㄹ㉦㤳〴户㤲㐳㠶づㄳづ㐶ㅡ㐹㠷㠹晣㉡㍣㕤挰㘴㙦㘸慡㍦㠵つ㍥㕢㠰㠱㐳㡥攲㔱ち㐳搱慦挲摦㘱㍥㍡〰挳㉦㑢㘱㜸摣㔵昸㕦㘴㙦㜱㤴㔲㌰㑣㜱㌰㜰愸㔱㌰㍣敡挵搰㐸っㅣ昰㜳㌰㜰晣搱㤸收㘰㘸ㅣㄵ㑦愸㕦戸ㄸ㈰挷㘵收っ㕡㜳晣搰戱收㄰愴㌱换戱㙥愲昵㝤慥㌵㐴戰㥥㐳㙢㡥㉦戲㈱㌱㠰㘲捡っ昵搵ㅣ㐶攴ち晥昳㉥愵慦戶ㅣ㉢捦㐵㈹挷㈰㈵㐲㈹扣摥戸㍤㜷っ挷㑤挶散㑤㉣㈳㈶慢〱㠸㌰ㅡ㔶晥㔶㜷户㑢戵攸㙥敡㝡㔷攱㝦㙤扥㌵〸㤱〴昷晥愸ㄱ慦挶㤰ㄷ摣㜷挲㈳晦敢戳〸㑡㌵ㄸ㉡〷㈰〷㈸㡤㈵㤰㌹㈷攸㔱㜵㥢ぢ搰戹敢㝥㈰㌴搵ㅣ㔹㈴㍣晣攷㕤㑡㘳慡收㌰愴㜸昴㡥挵㜳㑡㌶ㅣㅥ㐱ㄸ㙥㉡㠵攱㐶㔷攱㝦㜹扥挵㤱㑢挱㜰戸㠳㘱㌴昲㠲攱㝡㉦㠶㘶㘲搸つ㉡〷〳挷㈴㡤㔴ㅥ㐳㕣㕤㕤㠰㈱㐳っ攳㘰戳㘵ㄸ㌸昲搸㉢㠶愲敢㤴㍡㜸〴㘱戸扣ㄴ㠶换㕣㠵晦ㄵ晡ㄶ〷㉢〵㐳㡢㠳㈱㠹扣㘰戸挴㡢㘱㌹㌱散つ㤵㠳㠱挳㤰㐶㥢㠳㐱晡愰ぢち㌰㜴㄰挳㈴搸㙣ㄹ㠶挹摡愳㔴㙢㈸敡㠳㘶挰㈳〸挳て㑢㘱㌸挷㔵ㄴ扤㐸㥦攳㤳㝤扤㐸摦昳愷攸慢搱挰㉢㜳㝣ㄶ㙦㐰捥ㄱ㜳㐸ㄱ㡦㠲戶戴戶捡㔳㤴〳昱摥㙢扣㌷慦㜳㉥㕥敦㡥户㕤㉦㙡㜱晦挰昰㉣扣昶㥤慦ㄱ搶㙦㔶㌶㈵㐷㘷㈳户愰ㄳ慦㕡敥㥦㥢搵㠵搷昲㘷慢昰挷慣扢扢敤捥昶晦ぢ㉦挵挶㜳慤㝣つㄱㄶ攷㜵搸㠱㡦㤴昲㔹搱挰攱㍢攷㑤昹㍤㍣昴摦㜸㉦攷敢戲晦戳㌷昴ㅢ㉢搱挴昴扢㉦戲㥥ㄷ挰㔷愸戳戰㡢㥤㤹ㄷ㈷㤴㙤㤲㍡㘳挲㡡戹㥡㡤㜵つㄲ晥㤱㘶ㄹ〹㐷ㄲ㌲搷㐲㈲㡦ㄶ㑢㔲㔶㌹〷捤挰扦㜱㝣挸㤷㙦㝤㈹昳晤愵昶〱〳戸挵㝡愹攰挰㘳㙦㠳㥥散㈸晢户㌵愷㍡㍢㔳㙢慢摡㥡㕢敤昶愵摤换慡㥡㔷㘱㡣ㄷ㉦慥㐷㍤昰㘷摦捤㘳昱扦〳ㅡ挷ㅢ㐷〰搹㉥㡤攳㈰つ摥搸㤳〳㌷昶〷摣㉡㙥㙣捦㠶㥥㐰ㄱ㥦愱㜶㌶㔴㜱〰㤱ㅢ慢ㄷ㜵㈸㌲摣〴昳㈴㔸收慢挰〱㌷愹挲挹㤰〶㔷攱戸挰㉡㥣ち㝢攳㌴㈴㠵扣㑦㠷挴㕢つ㡥搹ㄵ㔴㘳愹慥挶㤹戰捣㔷㠳㘳㕣慣㠶挹摤㕥愱㔶〶ㄶ㜹づ㘳ㄷ㙥昵戹扥攲㍡晣挵㜵改攲捥昳ㄶ挷戱㈴㈹㡥攰㉢㔴㝢㘰㜱ㄷㄶㄷ㜷戱慦戸㘳晤挵慤搳挵㕤敡㉤敥㔴户㌸攳㌲㐸㠳㈱㉦つ慣挲ㄵ戰㌷慥㐴㔲〸昹㉡㐸扣㤰㑦昷㔷攳㙣㕤㡤慢㘱㤹㠷㝣扥慥挶㌵㤰〶㔷攳挸挰㙡㕣挷昲戸慦㝢㥡摢つㄴ㜹㥡摢㠵晥㉡㜰㈰㐵㥡摢㑤戰捣㔷㠱愳ㄲ搲摣㙥㠶搴㜹改㐸攱挱㝤㜰㘰〵㝥挲搲ち昷晣㙤扥ち㕣攳慦〰㐷㉤愴〲户扢ㄵ㘰㈵搴㉤㕡㝡㠷㔷捡扢昷搲ㅥ㐸愶㐲敤ㅦ㔸㠹昵㉣戱㤰挲捦㈸昲㔰戸换㕦㠹㥦敢攲敥㜱㡢攳攱愸㜸㤷㕣㈸摣ぢ㘹昰㡥㤸ㅤ㔸㠵晢㡢慢昰愰慦ちて昹慢昰㤸慥挲㐳摥㉡昰愶戴㔴攱㘱㐸昳慦捤㉣摣ㄷ㡤㠱㜵㜸㤴〵ㄶ敥㡢挷㝤㜵昸戵扦づ扣㔳散攱㍢㌱㌰昰㔳㡣㔲挸昷㘹㕦攰ㄷ晣㠱㕦㠶㐰㜶昲㙦㘰㤹㙦㘵扣㈳㉢挵㤱㙦㠵慡て㉣敥搹攲攲㥥昷ㄵ昷㐷㝦㜱㙦改攲㕥昰ㄶ挷㍢㥦㔲㥣搳㜹敤ㄹ㔸摣㑢㡣㕤㠸敤ㄵ㕦㜱ㅦ晡㡢晢㔴ㄷ昷慡户㌸摥㘱㤴攲㥣捥㙢㑣㘰㜱㝦㈸㉥敥㡦扥攲晥敥㉦㡥昷ㅢ〵收㥦扣挵昱㑥㥥愷戸摡挰攲摥㉥㉥敥㕤㕦㜱㥢晣挵昵㠳㠱ㄴ昷㥥户㌸ㄳㄹㄶ㘷扣㡦㤵攰㘳㘳愷挰㉡㝣〸㝢㤳㝤㘵㑦㈷昵㌱㐵㥥挳㜳〰昲〵㍦㐶扣愷㈶㔵昸ㄴ㉢昹收戳㉤㌲戲挵㍣㌶㉡搴攰挰攲晥〲㥤㙦㝦㙥愴挸㔳摣昶挸ㄷㄴ挷ㅢ㐴ㄲ㤸摢㔶愱〶〵〶晥〷愳ㄴ㙥挷扦㈸昲〴ㅥ㡥㝣㐱攰㤱㄰挸㜶㝣㠵㤵晣㜶㡣㐵㐶㔰㝥㡤㤵㘰㤴㐶㘰ㄵ扥㠱扤敦㐸晣㡥㈲㑦ㄵ挶㈱㕦㔰〵摥慡㤱㉡㙣挲㑡扥ち㜱㘴㘴㡢㥤戶扡改换愰㔳户㜲㑣攵昵愱慣愰挸㔳㕣挲㕦摣摥扡㌸〳㤶昹攲㜸㝦㐱戶戸㍦愴㐱㍦㉦㕦〵㔶挰㉣慥挰〰㕦〵ㅡ晤ㄵ攰晤〷搹摥㐱㙥〵㔸〹㌵㐷㑢户昲㑡㜹ㅤ㉥ㄴ㥣づ㘲㘳㘰㈵戶㉥慥挴㘰㕦㈵㜸挹㕥〰晤㐰㕤摣戶㙥㜱昲昳挲敢㕤㈹捥昹㌵晢㌸戰戸ㅤㄸ扢戰户摤挹㔷㕣戳扦戸㡣㉥㙥愸户戸ㄶ㕤㥣戳㡦摦つ㉣㙥㌸㘳ㄷ㜶㝦戵扥攲㤶晢㡢攳㔵愶㈰ㅥ改㈹慥㜲㌵愴㥢㝤ㄵ挲㐹㠴㠳㜱扤搶㙡㘷昸搷愳愶攲㙦㄰㡤㙢挵搵挴㘶晣挹愷㔱㈸㔴昱昲㠱㌱捣搱捣㜱て攳㕢㝤慣㉢㠵っㄲ㥥㡣戳㔲收慥戴攱㜹戸㜸散收昵攰㌹㌷愵㡥〷捦㥤挵㘳っ㙤㜸捡㉣ㅥ㘳扤ㅥ㘷ㄶ㜸昰搴㔷㍣㜶愷つ捦㝡挵㘳㥣搷㠳㘷戸㍤㘵昰散㔵㍣挶搳收㘲敤戱㠷搷攳搲〲て㥥㙣㡡挷〴摡㕣愵㍤昶昴㝡昰㝣戲愷っ㥥ㄷ㡡㐷㤸㌶㌷㘸㡦㠸搷㠳愷㝦㍤ㅥ㍣㤱ㄳ㡦㈸㙤㜸づ㈷摢㔱攷昵攰昹㥡㜸挸攴㑥㥥愷攵㜳㡡攷㘰攲ㅦ愳〷㑦扦挴㍦敥昵攷愹㤶㜸挸摥戹㕦㝢搴搳㠶㘷㑢攲㤱昰㝡㍣㔴攰挱ㄳㅣ㈹愳㠱㌶㍣户ㄱ㡦愴挷㐳昱㕣㐵㙣昶愲㤴愷㈹㘲戳户挷愶㥡愷㈴㍤昵㜸㔶㝢散㐳ㅢ㥥㘹㠸挷㐴慦〷捦㉡㝡㍣㜸挶㈰㘵散㑢ㅢ㥥㉣㠸挷㈴慦〷㑦っ㝡㍣昸愳㉦ㅥ㤳㘹昳㐷敤㌱挵敢挱摦昶ㅥて晥㙥㡢挷㔴摡昰㈷㕢捡㘸昴㝡昰攷戹挷㠳㍦戳攲搱㐴ㅢ晥挲㡡挷㌴慦挷愷〵ㅥ晣愵ㄴ㡦改戴攱㡦愴㜸捣昰㜸㈸晥攸㠹捤㑣㑡昹㝢㈷㌶戳㍣㌶搵晣㙤敢愹挷㌷摡㘳㌶㙤昸昳㈴ㅥ㜳扣ㅥ晣㈹敡昱攰捦㡣㤴㌱㤷㌶晣㠵ㄱ㡦㜹㕥て晥㥡昴㜸昰㜷㐱㍣收㔳捣㥦〴昱㔸攰慥㌰㔳捤敥㕦㍣愴戵戲摢捦攷ㄴ扢㜴昱摦㡦㘲昶收攲扦扦扢㈲晥散戹挵㐳㕡㉢㝢㘵昱㔸㐸㌱㍢㘴昱㔸攴慥㠸〷㍢摦ㅥて㜶慣攲戱㤸㘲昶愹攲戱挴㕤ㄱて昶㥦㍤ㅥ搲戱愱㌴昳〰㠸昵㘲戱㠳㤳摢㠴〷㘲〵㌷㡤愵㌳㉢戲㘲愷㈶㔶〷㍢㔶搲㠱搱敡㄰攴昵㘲戱㈳ㄳ慢㐳ㅤ㉢改戴㘸㔵㔰㈲㍢㉦戱㍡摣戱㤲㡥慡挸㡡ㅤ㤶㔸㌵㍢㔶搲㌹搱敡㐸攴昵㘲戱㤳ㄲ慢㤴㘳㈵ㅤㄲ慤ち敡挵㡥㐹慣㌲㡥㤵㜴㐲戴㉡愸ㄷ㍢㈳戱戲ㅤ㉢改㙡㡡㘲戱换ㄱ慢愵㡥㤵㜴㉦㐵㔶散㘶挴慡挵戱㤲㉥愵愸㐴㜶㉤㘲戵摣戱㤲㑥愵㈸ㄶ㍢ㄷ戱㙡㜳慣愴㈳㈹戲㘲㠷㈲㔶ㅤ㡥㤵㜴ㅥ㐵㈵戲ㄳㄱ慢愳ㅤ㉢改㌰㡡慣搸㜱㠸㔵㤷㘳㈵㥤㐴㤱ㄵ㍢ぢ戱㕡改㔸㐹挷㐰慢㠲㍤挴づ㐲慣㔶㍢㔶搲ㄹㄴ挵㘲愷㈰㔶㙢ㅤ㉢改づ㡡㘲戱㕢㄰慢㘳ㅤ㉢改〲㘸㔵戰户搹ㄵ㠸搵昱㡥㤵ㅣ昶㐵㈵昲昰ㄷ慢㜵㡥㤵ㅣ敡㐵㔶㍣攴挵敡㐴挷㑡づ攸㈲㉢ㅥ搸㘲㜵戲㘳㈵〷㜱㔱扤㜸㌰㡢搵愹㡥㤵ㅣ戸㐵戱㜸〰㡢搵改㘲㘵改㈶慡㜸㝣捡晤晢㌵㌸搱攲㘸捥㔴昸㔶攱敦㤲昱㤰ㄴ挵敡㐲㠵愵愹㈸ㅥ㡥㘲戱慡搰㐲昱〸ㄴ挵㑡㥦㠲〷㥤㈸扡ぢㄵ㤶摥户㡡〷㥣㔸㜴ㄵ㕡㈸ㅥ㘳愲攸昴㈹㜸㔸㠹攲㘸㥦㠲㐷㤲㈸㔶昸ㄴ㍣㜸㐴搱攱㔳昰㜸ㄱ㐵扢㑦挱㐳㐴ㄴ㙤㍥〵㡦ち㔱戴晡ㄴ㍣㄰㐴戱摣愷㘰摢ㄷ挵㔱㍥〵㥢扢㈸㕡㝣ち戶㜰㔱㉣昳㈹搸愸㐵戱搴愷㘰㍢ㄶ㐵捥愷㘰搳ㄵ㠵敤㔳戰戵㡡㈲敢㔳戰㠱㡡㈲攳㔳戰㑤㡡㈲敤㔳戰ㄹ㡡㈲攵㔳戰攵㠹攲挸㐲挵㠰晦〷㜱敤㔱㍣</t>
  </si>
  <si>
    <t>㜸〱捤㝤〷㜸ㅣ挵昹扥㐶㘵慤㌹摢㘸戱つ㤸㘶捥㘰っ挶㐶攸愴㔳〳㡣㡢㘴ㅢ㜷戰㑣ぢ㐵㥣敥昶㙣㘱ㄵ㈳挹つ〸愶㠵ㄶ〸扤㠶づ㈱昴摥〲〴㌰㍤㤸ㄲ㐲敦扤㤳㐰攸㥤晦晢㝥扢㜳摡摢摢㤳散晣昲㝦㥥慣敦㍥捤㔷㘷收摤搹搹扤晤㘶搷〵慡愰愰攰㔷㙣晣换慤㤸㠵㑤㥡㔶㜴昷㌸敤攵つ㥤㙤㙤㑥戲愷戵戳愳扢㝣㔲㔷㔷㘲挵慣搶敥㥥㈲ㄸ㔸捤慤搰㜷㤷㌴㜷户ㅥ攴㤴㌶㉦㜵扡扡㘱㔴㔲㔰㔰㕡慡ぢ愱ㅦ敥㝤㙤挳㘸㝡改㘲ㄲ㔸ㄵ㘸㡢㘴〰㐹㈹㠹㈶㠹㤰っ㈴ㄹ㐴㌲㤸㘴ㅤ㤲㌲ㄲ㥢㘴㕤㤲㈱㈴㐳㐹㠶㤱慣㐷戲㍥挹〶㈴慣㕡㙦㐸戲ㄱ挸愰㡤㐱收㌷㑣㥥摢㜲〰㍡搲搴搳搹攵㡣㡢敥敥㌶㜷㝣㉣㔶ㅥ㉢㡦㔷挷㉡换㉢挶㐵ㅢ㤶戴昵㉣改㜲挶㜷㌸㑢㝡扡ㄲ㙤攳愲扢㉣㘹㘹㙢㑤捥㜴㔶捣敦㕣攴㜴㡣㜷㕡㉡慡㕡ㄲ昱扡㔸扣扡㍡㕤㕦㕦㌷㘸ㄳ㐴㥥搳㌰㜹㤷㉥㈷摤晤摦㡡戹㈹㘳捥㙤㤸㕣㍥挷改昹㙦挵ㅣ㠱㤸〸搹搸搹㥥㘸敤昸㉦〵㉤攱敥慣㙥㜴㤲慤摣敦㡥搳搵摡戱愰ㅣ捤捥〲ㅡ㕣㙤昹愴敥敥㈵敤㡢㌹㠴ㅡ㥣戶戶㜹㑥㕡昶㜷㝢㘳㜷捦㉥㠹慥昶敥㐱敤挴捦改㜲㍡㤲㑥昷㍡敤㔳㤶㈷㥤㌶捦戰扢戴㝤昷㐴搷㥣㐴扢㔳捣㐲㔹扢扢て愷愷㥣㡥㥥搶㥥ㄵ㠳摢㜷敢㜶收㈵㍡ㄶ㌸㌴㈹㘹㥦戶愴㌵愵㡡㡢昱㈹㈸摡㉡慣㘵戲愳搰㥥昶㠶㠵㠹慥ㅥ攱戸ぢ㘳㘱戶扥攱㈲扤挸㙡ㄷ㠷㔴㌴攰挵㝤搶搴摡㍥搳改敡㜰摡㔸〹昷攴搸㠰㤱〰攴敥㠷っ㔲愶㍢摣㑢㙡愰㜷摣戱㉦慣挵摡っ㘴攳㌹㥤㕤敤ㄸ㤰戳㥤㐴挷昸㡡昲昸戸愶㥥㔴愳戳ㄴ挵㡡㙡ㅤ㠵㠱ㅥ㐹搳捤㐱㡡ㅡ攲昵㝡ぢ㡡㐶㠱愸攲㔷㜰㘰晢㘳昲攰㉡㙣㑥ㄴ㌶户ㄴ㌶㈷ぢ㥢㔳㠵捤㑥㘱㜳扡戰㜹㐱㘱昳挲挲收搶挲收〳ち㥢ㄷ挱挶㙣愵〳〶ㄴ㝡㕢捤㈷㉢㘷慥㝣愰㜵挶搵て㙥㌰㜹昱㠴愳㠶㈸ㅥ换㌲ㄵ㡣㐶㈱搰挶㑡㕦ㅢ慢昴㔶㌰搰㕢㠳㔸㘳攸㌳慤愶㔶㙦㐳搱㔸㄰愵㥥㐵ㅢ搹捥ㄱてㅦ昲愷ㅤ㑦扦戶昱搸㌱ㄵ㠳摥㝣散㡤攷ㄵ攷〹愹㘰㕢ㄴ㐶昸㐱愸㥣戲㙤㐵戵愹㈲㐶㐶㤷㌳攰㜶㈰㔶〵摤愶搵㔴敢ㄸ㐵㤵㈰㑡㍤攱搵㌱㘱挳㔳㉥㝡㕡㥦㌷昵挲㝢㕥㝥㝦㥢敤昷㕢愶㌸つ㐹ㅤ㜱ㄴ㌶摤慤愳㌵つ慣挷捤㙥敤ㄸ㕦㔵㕤㠱㙤摣散挴昲昱搵㔲搴搵㡣㔷〳㘲搵搲㙢㜶㑤㥤慥愳愸ㅥ㐴愹㠷扤㉡㑥戱ㄲ㥦搶㥣晡摣戴㑢㝥㜳攳昵㝢摦㌲㘳㔷挵㐹㑥慡搸〱㠵攱晥㙥挴㑣ㄷ㉡捡㘳㝡㐷㠶ㅡて㘲敤㐴㠷愹㜵㤵㝡〲㐵ㄳ㐱㤴扡搷㡢㕥搶晣搲搶挳㙥晢㘰挶㠹挷晣㌸㝡㡦㜹㙤敦㈹ㅥ㑤ㄲ㝤㌲ち晤㜴愰〱㈶扡ㄱ挴㥡㐲慦㤹攸挰㔴㡡愶㠱㈸㜵㠷㔷挵㤱〳敦㡢㥣昷㕤㝣捥㤵扦㕦㜸昷ㅢ㑤ㅤ㤷㈹捥捤㔲挵㜴ㄴ晡摢て㌳ㄸ㜰㈶㠸㌵㡢㙥㔳戰ㅦ㘶㔳㌴〷㐴愹ㅢ扤㍡㕥㥥㔰昷挰收㝦㝥㘲攷㔳敡摦㝤愶愹昱愳㉢ㄵ愷㝥愹㘳ㄷㄴ晡慢㘳㔷〶㥣〷㘲㌵搱慤ㄱ㜵捣愷㘸㌷㄰愵慥昲敡㔰攳㙥ㅣ昶敥愴〷㘷晥㜱挱愵敦慦㝥收戱〵㙡㈰㡤昱戵昶〰ㄹ敡摦搷敥㙥㡥改㍤愱搰㝢搱攴㌷㈰㈳㍤㤳攸搶ㄵ攳㘲㘳愲昳捡㜷㉦㡦㉥㜰㍡㥣慥〴㘷戳敤户慦摡㕥敦㑤㠷㝤㐰㤴扡搴慢㜶晦㠲㍦㌷扣㍥昴攵改愷㥤㝣攴ㄱ㍤挷㕦扥㐴昱㕣㈶搵敥㠷㐲㝦㕤㙢㘶挰晤㐱慣〴㐸㔱〳扡搶㐲㔱ㄲ㐴愹昳扣㍡摥摤昷搲㝤捥㜹昳㤳ㄹ挷㥥㝦搷㜹捦摥㍣晡㝡挵㔳愵搴攱愰㤰㝦㡣愵ㄹ㙡〱㠸戵㤰づ㌳㌱挶㕡㈹㍡〰㐴愹㌳扣攸换㥥㘸ㅥ昶晢ㄳ㕥㤸㜲晢㠷挷㥦㝤昶㤹㝦搹㑣昱ㅣ㉣搱摢㔰攸昳㐸㙦㘷戴づ㄰慢㤳㍥㔳㜰愴㉦愶攸㐰㄰愵晥攰㔵㜰搷攳て㑤搹慡㝤搰昴慢㑥㝦㜷㡦昶㔵㔷㝣慤㜸㝥㤷ち扡㔱攸て愲ㅥ〶㕣〲㘲㉤愵摢㔴㐰戴㡣愲攵㈰㑡ㅤ攳搵㌱㜰㜵攱㘱㈷晤戹㘹晡攱㜳ㅡ换攷慥晣昲㌵挵换〷愹攳㈰ㄴ晡散挴挱㡣㜶〸㠸昵㕢晡㌴愰ㄳ㠷㔲戴ㄲ㐴愹挳扣ち㡥ㅦ慥㔷㕥㝥晡昹搳㡦㙤㤸㜷㐲敡改晤㔶㈹㕥㥡㐸〵㠷愳搰㕦㈷㡥㘰挰㈳㐱慣愳攸㌶ㅢ㥤昸ㅤ㐵㐷㠳㈸戵挲慢攳㠲㑦㉦㥡㌰㘶㐰昱散㍦㕥昶㙤攵ㄹ㉦㥥晡㠱攲㤵㡦搴㜱㉣ち晤搵㜱ㅣ〳ㅥて㘲晤㥥㙥搳㔱挷〹ㄴ㥤〸愲㔴㤷㔷挷ㄹ攷㝤ㅣ㍤敦戰攲搹ㄷ㑤扥晥挷慢㘶ㄴㅥ慥㜸㘱㈵㜵㥣㠴㐲晥戱㜴㌲㐳㥤〲㘲㥤㑡㠷㘹ㄸ㑢愷㔱㜴㍡㠸㔲㡢扣攸㝢捤ㄸ搴戳攳捣昷㘶㕣㌶晦扡搳戶㔹晤攵晡㙡ㄸ㡤昱戵捥〴改㜳㌷㥣〵〳㝤㌶㑤捦〱挱㔱㕥慢捦愵攸㡦㈰㑡愵扣ち㙥摥㜰愹昳㑤昷晥㌳㡦ㅡ㌴昶慡㕤攷㡥㡦㉡㕥つ㑡〵攷愳搰㘷〵ㄷ㌰摡㠵㈰搶㐵㈰ㄸ㐸戵晡㘲㡡㉥〱㔱㙡㕦慦㠲攴㈹㍦ㅣ昰攵昷て敤㝣捡愱㈷敥㤹㍣㝣晥㘷㡡㔷㥡㔲挱㘵㈸攴挷攷㑦っ㜵㌹㠸昵㘷㍡㌴〲㥦㉢㈸扡ㄲ㐴愹摤扤攸て㍤㝡挶㜹愷搴㕥㍡攷昸㔳㠷づ㜸攷攰扢㕥㔵ㅢ搰ㄸ㕦敢㙡㤰搱㤳㥤㥥㠴㥣㡤扣ㄹ㙡摣愴戶挵ぢㄳ攳攳攵昱昸㌸敡挶挷慡捡慢㘲晡ㅡ搸敡㙢改㜵ㅤ㐸昵捣昹㔳戶㙤㠸搵㐷㜱㉥㡢㑥㙤㥣ㄴ㥤戴㜸㜱㔷攷搲㐴㕢戴戵㈳㍡㙦扢㜹搱㐹戳㘶㐵户摥愵慢戳㈵搱搲摡㠶㉢愹㘸㘵昵㤶㘳昴昵っ㜲〳㠸㔲㜳扤搶つ戸㝡㕥扢扤捦㡡㤹㜷㑥㍡攲戳搵挷㡥散㔲挳愱㤶搶摤㠴㐲〰摣散敢㤲㥢ㄹ敤ㄶ㄰敢㔶晡㌴攲扡攴㌶㡡㙥〷㔱㙡㘷慦㠲昷て㕢㝦收昷愵慦捦扡㘷昲挰慦捦昹慥愴㔸昱扡㕤㉡昸ぢち㔹〳扣㌶昷㥣㝦㈷〳摥〵㘲摤㑤户挶㜸慤晥㉢㐵昷㠰㈸㌵挹慢㘳挴挵ㅦ㡤晦愶㝣晦㥤㙦晡㘰愷㠷㙦㕡晦昴㘳搴㐶㌴挶搷扡て㈴慢㡥㤰敢㡡㔵戰搱昷㠳㔸て㠰ㄴ捤挰㐱昴㈰㐵て㠱㈸戵扤㔷挷㥤㡦摥㝡挳扢㐵攳愶㕦㜸敥捡㤹㠷户㥦㌷㘷搰㈳㔰敦敡㕤捣㌵㜶㈵㤶攱昲戸昷捡ㅢ㍦㌷昸慦晦㥦ㅣ昸挵㤱慥㑥搷愶㘳戱㔴㜵㐵愲㉡㔱ㄲ㐵搸㌵扤戶攵㠴㌷㈸扤㐷㙢㐷慡㜳㤹㝢戱㍢㌹搱敤昴㕥晢㡥昵㜴㤳㍢㤷㜴愴扡㌷づ㔷㌶昵㈴㝡㥣㡤㠲扡摥㈰㌹㙥㑤昸㈹攰㜴㑢㝤㈳㠲㙥扢㈷摡㤶㌸㤳㤶户扡敡㑤〳㙡晣㄰攸㙣挹慦㥤摡攵ㅣ㤸搱收戴㘸ㄲ㝥愴㉥㤵搸㥢〴挲愶㕤㤵摢慥㘸挳挲捥㙥愷㐳㥡㌷戶㝤㤷搶攴㈲愷慢挹攱㑦㕣㈷㈵㕤㕤㡦㉡敦搷挸搸戹ㅤ攸㈸㝥㕦愴㌶昷㑢搳㔳㤶昷㌸ㅤ㈹㈷㠵昶㉥㜶扡㝡㔶捣㑦戴戴㌹敢㘷㤹戸㜵㐲戱㘱㤶㜸㙡㘷㜲㐹㜷㐳㘷㐷㑦㔷㘷㕢戶㘶㔲㙡㘹〲扦㠰㔲戳㍢㔳づ㝥挰ㄴ㜳㉢㔰〵㐵㐵㑡ㄵ㙣ㄳ昶㉢㠲㜱扢换㘵㐷昸㜷㌱昶昹昰散㘱㔷㍥て扤㐳㉦摡ㅣ㡥挹挲㔱晤〴㤳戸㥢挰㜲㑣㝥㐳㕦㥦㜸㍦㠰搶㕢攷户㤶㌶㘶昶摣晦㕦攳挲挲愱㕥敦愷㉣挵慦挴㥤ㄳㅤ愹㌶愷慢捦扢ㄹ㡡㉤搲㡦㠲㤴搴攲㘸捥㡢㕥㌱㉣搴㜲戵愲㘴㔹㙢慡㘷愱戵搰㘹㕤戰㤰㤷㈲戸攳㔱㕡㑡㘸㜳㌶晤ㄸ㐴㝡㌵挹攳㈰㤱㐸㠱昵〴㡤慣㠸㝥搲攵㑢㐶攲敦摡晦晥㉣㠴㤷㤶摦扢戸㌹搱㕤搲㍥戵戳慢扢愸㈸慣㤷㍢㈷扡ㄷ昶㜰㜸昶愹摣㤸昱㥥㈲昹㍢㐸挹ㄶ㈰晤晥扣攵㈵㕢㌱㝦挵て㙥㙦㜴搲〹摣㍢㤱愳㕢㈵㑡摡摤㥦攳㡤㑥㜷㔲昳㜷晢㜴ㅣ㉢换㉤㤴㜰昰て㙡攷攸㜷㤶昷㌴㈶㝡ㄲ〳摡㜱〷〰㝢㐹挳㘸慣㜸戹㈵㝡づㄶ㤹昱㡥㜸ㅣ㈲搸㔲昴㐵ㄹ㈸〲㌷ㄲづㅣㅣ㉦〵㐵ㅥ敤扢ㄳ㘸晢愶攸㠴ㄵㅣ攸搹扦攴㜱㠳㈱㌵捤改㤸扦㘲戱搳㑤昳㔲慢㑦㈸㠳㠷ㄷ㠳捤㑤戶散搶搳摡搶㕤㡥㤶㑥敢敡㕣戲昸扦ㄹ㠷戱昴搳㈰㘶㉢㈹挷㈸㕥昳㍥〱慥㠲〱戸㌶㔸攲㌴㌷ㄷ㤴㌲ㅡ㈵㝡㜳ㄲ㡥㔶〴晢ㄵ㝦㘴搳捦攱㑦愴㉦㕤挹㈸㔸慣捤㕤㡦ㄲ搸て㙡〷㐲昳扢ㅣ戹㡦㔳㉡っ搰ㅥ摣扥㐷㘷搷愲㤶捥捥㐵ㅣ㑦敢〸搷扤搰㜱㝡㜸㙦㘴愰㜷㉦㐸敥昹㈸㔵㔴㤴㜵㤳挳㜷ㄳ㘵〴攲㕢㉦㠱っ㥥搴搶ㄶ㌵ㄱ扢慤㤷㈱㉡挲㕤ㅡ敢ㄵㄴ㐶捣挴捤捣攸㉥戸㉢搴㥥㠸㜲〶㙥㡢㔶㙥ㅢ慢摦㌶㔶㕢扥扣慤㝢戹ㅡ〵っ㜸㠷攲㡣晤づ晣晡㤲㜷㕡愷摣戳挵挲户㥣㤳㕥扤㔷㙤攱㈹㜲敥㡤㙣㠵愸㔱㝣昵敢㈰㙡㈴捣㌸户愰㥣扤改㌷挱敢户㐸摥〶挱っ㈱㤸㘳㠲㜸搷㘵搵搶昸㍢㤲晡昷㐸摥〷㔱摢㠰昰㄰搵ㅦ㠰㤸㑤つ㐷㝣敥㜹搹㝢㘳㈰捥摤㝢㥦㐰ㅡ搱㝤攸搴㔸㔸㜰て㙡㈲愶㠹㤱㈶㍥㙡ㅤ〴づ〵㘰戰愷挸戹㜷㔳づ户㈸晤扦愲晦㐰㤸㠵〳昰つ㙤扥㈵昹づ挴〷挰て㉥慢戶挳㕦〱攰㐷ㅡ晤〴愲㘲㈰〲挰捦㈸㤸㑤ㄵ愲㡥っ〰ㄵ㄰攷〲挰戹㈱愲晢搰愹㑡昸㠵〱昰摤㉦㜹〰昸搶㔳攴摣㔸慡㐶愴㈸㕢ㄱ㐱愵敡㙢㤸㠵〳㌰〸㙡㍤㤸㘴ㅤ㄰ㅦ〰戶换慡ㅡ〴ㄹ挹㐰敢搲㘸〸㠸慡〳㉢〰っ〵㘷㌶昵㈹敡挸〰㔰ぢ㜱㉥〰ㅢ挰㍥愲晢搰愹㝡昸㠵〱昰㜶㍥〰摥昲ㄴ㌹户扤㜶㐴愴㈸㕢ㄱ㘵㤳摦挸ぢ挰收㔰敢㉤㐸㐶㠱昸〰ㄸ敤戲㙡㍣㠲㡣㘴愰慤㘸戴㌵㠸㥡〰㔶〰ㄸ〳捥㙣敡㜹㍦〰㍢㐱㥣ぢ挰戶戰㡦攸㍥㜴㙡㈲晣挲〰㜸㍣ㅦ〰慢㍤㐵捥㥤戹〶㐴㡡攲慢㙢搸攴扦攵〵愰づ㙡㕤㑦戲㍤㠸て㠰ㅤ㕤㔶㌵㈲挸㐸〶ㅡ㑦愳㥤㐰搴㔴戰〲挰〴㜰㘶㔳昷昹〱㤸〲㜱㉥〰つ戰㡦攸㍥㜴㙡ㅡ晣挲〰戸㉤ㅦ〰户㝡㡡㥣晢㠶㌳㄰㈹捡㔶捣㘲㤳㙦捥ぢ挰ㅣ愸昵㕣㤲㕤㐰㝣〰捣㜳㔹㌵ㄳ㐱㐶㌲㔰ㄳ㡤收㠳愸搹㘰〵㠰摤挰㤹㑤㕤攵〷㘰ㄶ挴戹〰散〵晢㠸敥㐳愷收挰㉦っ㠰㡢昲〱㜰愱愷挸戹愹戹㉢㈲㐵搹㡡ㄶ㌶昹晣扣〰愴愰搶づ㐹ㅡ挴〷挰㐲㤷㔵昳㄰㘴㈴〳戵搲攸〰㄰㌵ㅦ慣〰戰〸㥣搹搴改㝥〰㥡㈰捥〵愰ㄳ昶ㄱ摤㠷㑥敤〶扦㌰〰㡥捦〷挰㜱㥥㈲攷㡥敢㥥㠸ㄴ㘵㉢㤶戳挹挷攴〵攰㈰愸昵挱㈴㠷㠰昸〰㌸搴㘵搵㕥〸㌲㤲㠱㔶搲攸㌰㄰戵㌷㔸〱攰㜰㜰㘶㔳㠷晡〱昸つ挴戹〰晣づ昶ㄱ摤㠷㑥敤〳扦㌰〰㝡昲〱搰敤㈹㜲敥晤㌶㈳㔲㤴慤昸〳㥢㝣㘰㕥〰㑥㠶㕡㥦㐲㜲㉡㠸て㠰搳㕤㔶敤㡦㈰㈳ㄹ攸っㅡ㥤〹愲㕡挰ち〰㘷㠱㌳㥢㕡攸〷㈰〱㜱㉥〰㝦㠴㝤㐴昷愱㔳㐹昸㠵〱戰㕦㍥〰昶昵ㄴ㌹㌷愶搳㠸ㄴ㘵㉢㉥㐳愵㙡敦扣〰㕣づ戵晥㌳挹ㄵ㈰㍥〰慥㜲㔹戵〰㐱㐶㌲搰搵㌴扡〶㐴戵㠲ㄵ〰慥〵㘷㌶㌵捦て挰㐲㠸㜳〱戸ㄱ昶ㄱ摤㠷㑥ㅤ〰扦㌰〰㜶捥〷挰㌴㑦㤱㜳敦扣ㅤ㤱愲㙣挵㥤㙣昲㤴扣〰摣つ戵晥㉢挹㍤㈰㍥〰敥㜳㔹搵㠱㈰㈳ㄹ㘸ㄵ㡤敥〷㔱㡢挱ち〰て㠰㌳㥢摡搱て㐰㈷挴戹〰㍣〲晢㠸敥㐳愷づ㠴㕦ㄸ〰㤵昹〰㠸㜹㡡㥣㝢晢晣㡤ㅣ㘵㉢晥捥㈶㙦㤷ㄷ㠰㝦㐰慤㥦㈱㜹ㄶ挴〷挰昳㉥慢㤶㈰挸㐸〶㝡㠱㐶㉦㠲愸㘵㘰〵㠰㤷挰㤹㑤㡤昶〳戰ㄴ攲㕣〰㕥㠳㝤㐴昷愱㔳换攱ㄷ〶挰㈶昹〰搸搸㔳攴㈴ㅥづ㐶愴㈸㕢昱㍥㥢扣㘱㕥〰㍥㠴㕡㝦㐴昲㌱㠸て㠰㑦㕤㔶ㅤ㠲㈰㈳ㄹ攸㥦㌴晡ㄷ㠸㍡ㄴ慣〰昰ㄹ㌸戳㈹摢て挰㙦㈱捥〵攰㑢搸㐷㜴ㅦ㍡戵ㄲ㝥㘱〰㔸昹〰㈸昱ㄴ㌹㠹㤱㈳㄰㈹捡㔶晣挴㈶ㄷ攵〵攰ㄷ愸㌵㝦挰攸㠲挲㉣〰ち㕤㔶ㅤ㠹㈰㈳ㄹ愸〸〲㕤っ愲㝥〷㔶〰㈸〱㘷㌶昵挳捦扥㑢攱愳㈰捥〵㠰慢㔴㈲扡て㥤㍡ㅡ㝥㘱〰㝣㡥攰愱㍦㠶㍥昳ㄴ㌹㔹㥢攳㄰㈹捡㔶っ㘱㤳晦〹戳昰摦〲挳愰搶敢㤱慣捦搶昵晥ㅡㅣ敥戲敡㜸〴ㄱ〰㌶愴搱㐶㈰敡〴㠸〴㠰㡤挱㤹㑤扤敢〷攰昷㄰攷〲戰ㄹ㘳敡㍥㜴敡㐴昸㠵〱昰㜲㍥〰㕥㌲㡡㘰㑡改㘴㐴㡡戲ㄵ㕢戳挹㉦攴〵㘰ㅢ愸昵㔸㤲㜱㙣㕤㉦〰攵㉥慢㑥㐱㄰〱㘰㍢ㅡ㔵㠰㈸㈶㥤〴㠰ㄸ㌸戳愹㈷晤〰㌰㐱㤵ぢ㐰㌵㘳敡㍥㜴敡㜴昸㠵〱昰愰改㘷昰㝥挰〳㥥㈲㈷敢㜵ㄶ㈲㐵搹㡡㥤搸攴㔵㜹〱㤸〸戵㥥㐴㌲㤹慤敢〵愰搱㘵搵搹〸㈲〰㑣愱搱㔴㄰㜵㉥㐴〲挰㌴㜰㘶㔳㜷昸〱㌸〷攲㕣〰㘶㌲愶敥㐳愷晥〸扦㌰〰慥换〷挰戵㥥㈲㈷㉢㜷〱㈲㐵搹㡡昹㙣昲搵㜹〱搸ㅤ㙡扤〷挹㥥㙣㕤㉦〰扦㜱㔹㜵㈱㠲〸〰㝢搳㘸ㅦ㄰㜵㌱㐴〲挰扥攰捣愶㉥昱〳㜰ㄱ挴戹〰㈴ㄸ㔳昷愱㔳㤷挰㉦っ㠰戳昳〱㜰㤶愷挸挹ㅡ晥〹㤱愲昸敡〳搸攴㌳昲〲搰〶戵㙥㈷改〰昱〱戰搸㘵搵攵〸㈲〰ㅣ㐸愳㉥㄰㜵〵㐴〲㐰㌷㌸戳愹ㄳ晣〰晣ㄹ攲㕣〰㤶㌱愶敥㐳愷慥㠴㕦ㄸ〰㐷攴〳攰㜰㑦㤱㤳搸扣〶㤱愲㙣挵㘱㙣昲捡扣〰ㅣ〱戵㍥㤲攴㈸戶慥㜷〴ㅣ敤戲敡㕡〴ㄱ〰㡥愱搱戱㈰敡㝡㠸〴㠰攳挰㤹㑤㉤昵〳㜰ㅤ挴戹〰㥣挸㤸扡て㥤扡〱㝥㘱〰戴攵〳㘰㤱愷挸挹㥤㌲㈳ㅡ㘵㉢捥㘴㤳㕢昳〲㜰㌶搴晡ㅣ㤲㜳搹扡㕥〰捥㜳㔹㜵ぢ㠲〸〰攷搳攸〲㄰㜵ㅢ㐴〲挰㠵攰捣愶昶昷〳㜰㉢挴戹〰㕣捡㤸扡て㥤扡ㅤ㝥㘱〰散㥥て㠰摤㍣㐵㑥㙥昷㑥㐴㡡戲ㄵ搷戰挹㑤㜹〱戸づ㙡㝤㍤挹つ㙣㕤㉦〰㌷戹慣扡ぢ㐱〴㠰㥢㘹㜴ぢ㠸晡㉢㐴〲挰慤攰捣愶㘶昸〱戸ㅢ攲㕣〰晥挲㤸扡て㥤扡〷㝥㘱〰㑣捣〷挰〴㑦㤱㤳㜸㕥㠵㐸㔱戶攲㝥㌶㜹㝣㕥〰ㅥ㠴㕡㍦㐴昲㌰㕢搷ぢ挰愳㉥慢敥㐷㄰〱攰㙦㌴㝡っ㐴㍤〸㤱〰戰ㅡ㥣搹㔴摣て挰〳㄰攷〲昰ㄴ散㈳扡て㥤㝡〸㝥㘱〰㙣㤳て㠰㌱㥥㈲㤸ㄵ㉦㜹ㄴ㤱搶㈲㥢㌹㤰つ㑥敦摥敡㉣㘳晡㘵㥤㌴搶㝢㌶㉣改敥改㤴㕣搱攰㜴㘳攷㥣捥㥥挶搶敥挵㙤㠹ㄵ㐳搳㕥㘱㡦㠵㑥〷㌲戹㕤㐸攸〶㘴㥤㡢ㄷ㍢㈹㥤㙥敡㕣搲㤵㜴愶㌷晥㉦㘴㝡搱㍦散㍡㐹昲ㄶ㉡㙣晦㔹昲ㄲ㈱ㄴ㐶〹戶㠲㤲挷㄰㌰㤸㠳㤲㔵愷扥㝣戱ㄴ㙤ㄸ㤶昵㈲㍡扦戵愷捤ㄹ㤸㤶㕣慤㤴㑢搳㐰ㄱ改昱搴㠰昴晣㠵挸捤㌴づ㑥㑦敢㙡㑤戵戵㜶㌸摣ㄹ挳㕣搳㔹づㄶ挴愵㜶改散㙥攵㤲戸挱改昹㕤㠹㡥敥挵捣敡㈵㔷っ挹攲㈴晤㔷㤲㥥摣摡搱㡤㙡㘴㉦戲㕣㤶㙥㕡搸戹っ换捣㤷戴㜷㑣㑢㉣敥晥㥦搸㉢㡡扢㐵㌶搹㌵慡㔰ㄵㄶ慡搲挲搲晦㜴晦㔸㉦攲ㄸㅢ敡慥晣㡣㘲㥣昶㜴戵戶㉣㈱㘰㔲〷㜳づ挵㈴戲てぢ㑡㔶愳ㄴ捣摦昹㜶㘱㈰昹捥戶㘶慤愱づ捤〳㘷搶敥㙦〲㜳晤ㄲ㥡㌳攸㘵㤰ㄹ搳㜶㥢摥扢㉣攵晦戴ㅡ扥攴㜱㐴㕥攳㔵〰敢挱㜸ㅤ㜷〸㜱㘵〰㐷ㄴ㡥㑣㡣〴㜲挱㘱ㄹ㐹㡢つ㐷攸㍡扤挵愹㐸㈴て㑡捦㑡戴㌸㙤挸㝦户㈷㝡搶㜱ㄹ㉥㐴挰㙡改㙥㑦搷搰搹摥㥥攰㤰攳㥡敦愶㘴愲捤㈹㑤㑦㕡搲搳㠹㈵扥㍡つ㈲攳搲ㄳ㈵㤶㐳㤴㔸敥㘶慡搳昳戸㉥㐶捡㡣搵戹㈰搱搵摡戳戰扤㌵㔹㑡㠶㡢㑣晥㈷挶㉡づ晥㘲㠰㘹㌶㌳㤷〴㔳摦㙥〲ㅡ扢扢ㅣ慢㐵〸ㅤ㜷㍦㐶㜴愱戲昰㑦晤㠷换㈶㌰昱挸〹㐵扦㡡㘸昲ぢㅣ㤳㤸摢㤴捦㈵ㄳ㠹昲攷扣㘵㉢㤳㤳㝡ㄲ㉣搵晡㌵㤸戳挰㙦昱㔳㈰㝤收搴〷挰㈰㌲慢㌳㤱㥡㥡㐸攲昹㡤〱摥搳ㅢ愵搸戵㥣㙡扡㙣慥㜲㘸㐰摡ㄶぢ㜲㤶戶愶㥣慥㔲ち㥡昰㘰㑡㌱搷㐷㔸敥㍥㐴扥户愸愰愴㘴㘰㘹㔸㕤搳㑤慣㔱㕥敥搸晦攰换昴㥣昸㥦敥㕡㌷㠱㙤㡦㐴㡡㐰昵敢攸㡥㝥㠳㝤晡㍢㔸昶㈷㘰昰㈶つ摥〲㈹㜹ㅡ捡攰扥挹㕥㜰㠰㘵〹ㅡ㐶挵昲摣〳㤷㐲㤴㘲搹㠰慣愱㈸㤱㡥っ昴慤㝤戰摣㘵て愵收㘱ち慢〹愳摣㐹㐵摣昹㤵㙢㉣戸㍢ちぢ㡢戱慢慤攰扡戱㥣㙡ㄱ慣扤挹㤱㐵ㄱ㙡㔳㌴挱㝡ㅢ㉤ㅥ挸㠳〵昱㥢昹㘴挱ㄳ㤰㈲捤晡㉢晥挸ㄶ㐱愲ㅡ㌶〵ㄱ昵ㅣ愸改戸㐵㐹㠴㝢㑤扦挷㡥扦て愲㕥〷换搳㍦㡡收㘴愵摥〴挷ㄳ㔶㠱昵〱㑣搶㜴㠲㔴㙦挱㠳㤳愴晥㤰㠱摦㐶㠹㜳㑦㘶㉣㝥っ㘹晦㘳昱㕤㝡攰慢㍦㘱㄰㡦㔱敦愱㘰扡㐱愱户㠳㍦㠵㡤晥㈷つ摦て㌷昸ㄷつ㍥愳挱〷㌰攰㑥戶㍥〷㤷〱㡦㡦㍣㠴㠰昷〵㙣〰摥㈷扥愰摣昷ㅥ㜸㕦㌲攸㔷っ晡ㄵ㠴㐱昰扥㠱捣〵敦㙢㤸慣㌱㜸摦挲㑤挰晢㠶㠱扦〳㤷〵摥㜷㤰昶て摥て㜰ㄳ昰扥㘷㄰㡦㔱㍦愲㄰〲摥て戰搱㍦搲昰愷㜰㠳㥦㘸昰㌳つ㝥㠶㠱㠰昷ぢ㌸ㅦ㜸搵㘱攰挹ㅡ捥㠸㑣㌸愶㔶ㅦ㜸ち㐷愶㉥〴㔱ㄱ㌴㌰〸ㅥ戳敥㉥㜸㤸ㄴち㠶㤹㠵晥晤㥤㥢ㄵㄳ昵㠲㕥㌱㈳㌳㘳㥦㠵㥥〵㘹晦攸㌱戳㡦てㅥ㝦㘳㄰ㄴ攴换昴扥改〷㘴㘶攸㤵挲㐶昳攱㌹挵搴㝦㠸〱愷㈰㍤㤰〶㕣つ㈰攸つ〲㤷㐱㡦㡦愹㠴っ扤㜵㘰㠳愱挷ㄵ〱㈶愸て扤㌲〶戵ㄹ㌴ち㠳㈰㝡㑣搹扢攸慤ぢ㤳㌵ㅥ㝡㑣昲ぢ㜸㐳ㄸ㤸搹晥㉣昰㠶㐱摡㍦㜸愳攱㠶て敥㤳㌲〸ち昲攵搲〰搳つち扣攳㜶㝤搸攸つ㘸挸㘵〳㈱〶挳㘹戰㈱つ戸㤲㐰挰摢〸㕣〶㍣㍥㠵ㄳ〲摥㈶戰〱㜸㕣㑤㘰㠲晡挰摢㤴㐱㐷㌰㈸㌳晦㐱昰㤸敥ㄷ昰㌴㠷㥥㙣㠱㉢㐰挵挵〰〲㔴㤴㐱戸㉡㈰ぢ愸捤㈱敤ㅦ㈸慥ㅥ挰〷㙢㉢ㄸ〴〵昹㜲〹㠱㘹㌲敢昶㠰ㅡ〵ㅢ扤㈵つ戹扣㈰挴㘰㌴つ戶愲〱㑦㝣〲搴搶攰㌲㐰昱㔹愲㄰愰戶㠱つ㠰攲慡〳ㄳ搴〷搴㔸〶ㅤ挷愰㕣㈱㄰〴㡡换〲㕣愰㌸挱挹ㄶ〴㡡㡢〶〴愸㜲〶攱敡㠱㉣愰㉡㈰敤ㅦ㈸慥㌲挰愷㐰挷ㄸ〴〵昹㜲愹㠱㘹㌲〵ㅥ㔰㤵戰搱㔵㌴攴㌲㠴㄰㠳㌸つ慡㘹挰㤵〹〲㔴つ戸っ㔰㝣㈰㉡〴愸㍡搸〰㈸慥㑥㌰㐱㝤愷搱㝡〶摤㥥㐱戹㤲㈰〸ㄴ㤷て昴〳ㄴㄷㄷ〸㔰㍢㌲㐸ㅡ㕣ㄶ㔰㍢㐱摡㍦㔰㕣㡤㠰㑦㠱㥥挰㈰〶㈸㉥㐹㌰㑤愶搰〳㙡㈲㙣昴㈴ㅡㅥ㄰㙥㌰㤹〶つ㌴攰ち〶〱慡ㄱ㕣〶㈸㍥搵ㄵ〲搴㔴搸〰㈸慥㘲㌰戵晡㠰㥡挶愰㍢㌳㈸㔷ㅣ〸㔰㍣㐱戸㍦㡥ㄵ㤷ㄹ戸昳搶㜴㤸慣昹慣捦㤵〹㠲摥っ㐶收ㄲ㠵㉣昴㘶㐱摡㍦㝡㕣捡㠰㑦㠱㥥捤㈰〶㍤㕥ㅣ㥢㝥㐰㘶搰㥢〳ㅢ㍤㤷㠶㠷㠵ㅢ散㐲㠳㕤㘹㜰㌸っ〴扤㜹攰挶㤸慢㌵㜳㐶换晦攸㕡〸戶昳ㄱ〱搸㜲㠱㠴㘹㤳敦㘸摤㡤㔵敥捥㉡戹㤸㈱㌸〸戹㠲愱㥦㐱挸昵つ〲攳㥥っ挲㠵づ㔹㌰晥〶搲晥㘱攴㠲〸㝣ち昴摥っ㠲㠲㝣戹㉡挲㌴㤹〲㙦㄰敥〳ㅢ扤㉦つ戹㘲㈲挴㘰㍦ㅡ㌴搳㠰㡢㈸〴挶晤挱㘵〶㈱㥦扦ぢ〱慡〵㌶〰㡡ぢ㈹㑣㔰摦㈰㑣㌲㘸㡡㐱戹攸㈱〸搴攵㤰戹㐰昱攴㈹㕢㜰㕡攳㍡〸〱㉡捤㈰㕣㄰㤱〵搴㐲㐸晢〷㡡ぢ㈷昰㈹搰慤っ㠲㠲㝣戹㝡挲㌴㤹〲て愸〳㘰愳ㄷ搱㤰㉢㉢㐲っ摡㘸搰㑥〳㉥戶㄰愰㍡挰㘵㠰攲愳㠴㈱㐰㉤㠶つ㠰攲㠲ぢㄳ搴㌷愲づ㘴搰㉥〶攵攲㠸㈰㔰㕣ㄱ攱〲挵㕦〷戲〵㠱攲㝡〹〱㡡敦㈴㔰㕣㌸㤱〵搴㔲㐸晢〷敡㍥戸攱㔳愰㤷㌱〸ち昲㕤〵㙡㥡㑣㠱〷搴㜲搸攸ㄵ㌴攴ち㡣㄰㠳㠳㘸㜰㌰つ戸㈸㐳㠰㍡〴㕣〶㈸㍥ㄲㄹ〲搴愱戰〱㔰㕣㤸㘱㠲晡㐶搴㑡〶㍤㡣㐱戹㠸㈲〸ㄴ㔷㑥昴㜳攸㜱㕤㠵〰㜵〴㠳㜰㠱㐵ㄶ㔰㐷㐱摡㍦㔰㕣㠸㠱㑦㠱晥ㅤ㠳ㄸ愰戸ㅡ挳㌴㤹㐲て愸愳㘱愳㡦愱㈱㔷㙡㠴ㄸㅣ㑢㠳攳㘸挰挵ㅢ〲搴昱攰㌲㐰昱戹捥㄰愰㑥㠰つ㠰攲〲づㄳ㜴㠸搴扡㉥愸㍥㤱㐱晦挰愰敦挳㈰〸ㄴ㔷㔸昴㌳愲戸晥㐲㠰㍡㤹㐱戸㄰㈳ぢ愸㔳㈱敤ㅦ㈸㉥搸挰愷㐰㥦挶㈰㈸挸㤷慢㌶㑣㤳㈹昰㠰㍡ㅤ㌶晡っㅡ㜲㐵㐷㠸挱㤹㌴㌸㡢〶㕣攴㈱㐰㥤つ㉥〳ㄴ㥦㑦つ〱敡㕣搸〰㈸㉥昴㌰㐱㝤㈳敡㡦っ㝡ㅥ㠳㜲㔱㐶㄰㈸慥挴攸㘷㐴晤ちㄳ〱敡〲〶攱㠲㡤㉣愰㉥㠲戴㝦愰ち攱㠶㌸〵晡㘲〹攲㌲㡡慢㍢㑣㤳愹昵㠰扡〴㌶晡㔲ㅡㄶ㠷ㅢ㕣㐶㠳㍦搱㠰㌵ぢ㔰㤷㠳换〰挵㠷㙣㐳㠰扡〲㌶〰㡡ぢ㐲㑣慤扥㌹敡㑡〶扤㡡㐱戹㜸㈳〸ㄴ㔷㙣昴〳搴㝡㌰ㄱ愰慥㘱㄰㉥散挸〲敡㍡㐸晢〷㙡㌸摣〴愸敢ㄹ〴敤㤵敦㠶㤰㥡㈶晢㠰扡〱㌶晡㐶ㅡ㙥ㄴ㙥㜰ㄳつ㙥愶〱ㄷ㡤〸㔰户㠰换〰挵㈷㠵㐳㠰扡つ㌶〰㡡ぢ㐷㑣慤㍥愰㙥㘷搰㍢ㄸ㤴㡢㍣㠲㐰㜱㘵㠷ぢ㔴摥戳ㅥ搷㝤〸㔰㜷㌲〸ㄷ㠰㘴〱㜵㌷愴晤〳挵㠵㈲〲搴㕦ㄹ挴〰挵搵㈲愶挹㍥愰敥㠱㡤扥㤷㠶㕣㐹ㄲ㘲㜰ㅦつ㔶搱㠰㡢㑢〴愸晢挱㘵㠰攲㐳捦㈱㐰㍤〸ㅢ〰㔵敤ぢ敡〳敡㈱〶㝤㤸㐱戹ㄸ㈴〸ㄴ㔷㠰〸㔰搶㈳㌰㔹攳摦搶㕣㌳㈲攰㍤捡挰㤳挱㘵㠱昷ㄸ愴晤㠳搷〸㌷〱㙦㌵㠳ㄸ昰愶㐰ㅡ㠲捤攳戰搱㑦搰㜰㙡戸挱㤳㌴㜸㡡〶搳㘰㈰攰晤ㅤ㕣〶㍣㍥搰ㅤ〲摥㍦㘰〳昰戸㌸挵搴敡㥢户㥥㘱搰㘷ㄹ㤴ぢ㐹㠲攰㜱昵㠸㍢捡昲㕥㌲㜰㙤㠹〰昵㍣㠳散〹㉥ぢ愸ㄷ㈱敤ㅦ愸摦挰㑤㠰㝡㠹㐱っ㔰㕣㤱㘲㥡㑣愱㌷㙦扤っㅢ晤ちつ戹㕡㈵挴攰㔵ㅡ扣㐶〳㉥㘰ㄱ愰㕥〷㤷〱㡡て愶㠷〰昵㈶㙣〰ㄴㄷ戱㤸愰扥㌳攱㕢っ晡㌶㠳㜲挱㐹㄰㈸慥㌲改攷㜰攴ㅡㄴ〱敡㕤〶攱㘲㤴㉣愰摥㠷戴㝦愰戸㘸㐵㠰晡㠰㐱っ㔰㕣戹㘲㥡散〳敡㐳搸攸㡦㘸挸㔵㉤㈱〶ㅦ搳攰ㄳㅡ㜰愱㡢〰昵㈹戸っ㔰㝣挶㍥〴愸㝦挱〶㐰㜱戱㡢〹敡〳敡㌳〶晤㥣㐱戹㌰㐵㠰昲晤㘴㍣〲㌲昷㜰晣㌷㑣搶攵㌳昷晤㘶昰ㄴ㔷慦〸㜴㕦㌰散㔱攰戲愰晢ち搲晥愱㍢ㅡ㙥〲摤搷っ㘲愰㍢〶㔲搳〹ㄴ捤ㄸ晢〶㌶晡㕢ㅡ㜲㍤㑣㠸挱㜷㌴昸㥥〶㕣㈲㈳搰晤〰慥摡晣㕥㡣晡㕦〷搰㤹㡥愶扡㤶㉣㠸㜶㉦㐹攲愵㑣摤搱慤ㄷ戶昶㐴㝢ㄶ㍡搱昶㐴搷㈲愷㘷㑣ㄸ挸㍦㈱ㅡ㐰收㠲ㅡ㔳扤㙦捥晢㤹搵晦挲敡戹昸㈵㌸ㅡ捦㠶捣ㅤ㡤㉦愲㈴㕢昰㑡晦ㅣ㈸〴搲〲㘴扢搴戹攰戲㈰㐵㠶㘳つ㈰攵〲ㅡ㠱戴㠸㐱㔰㡦㝣戹㡡挶㌴㤹〲敦戰挵昳搷㜸㔵ㄹつ戹挲㈶挴挰愲挱〰ㅡ㜰搱㡤㐰㕡ち慥㜷㌴㠶㈷㑣㈲戰〱㔰㕣㜸㘳㠲晡收户㠱っ㍡㠸㐱戹㐸㈶〸ㄴ㔷挶戸愳㜱㌰㑣搶昸攴挰戵㌴〲摥㍡っ捣㐵㌵㔹攰搹㤰昶㍦ㅥ戹昸㐶挰㕢㤷㐱っ㜸㕣㠱㘳扡攱〳㙦〸㙣昴㔰ㅡ㜲㜵㑥㠸挱㌰ㅡ慣㐷㠳㕢㘱㈰攰慤て捥〷㕥攸㥣㌷ㅣ㌶〰敦㉦扥愰㍥昰㌶㘴搰㡤ㄸ昴㝥ㄸ〴挱㝢㄰㌲㜷㤴攵扤㥦昸㄰㑣〴愸㑤ㄸ攴㘱㜰㔹㐰㡤㠰戴㝦愰戸㐸㐷㠰摡㡣㐱っ㔰㕣愹ㄳ㠲㐳ㄴ㌶㝡㈴つ戹㡡㈷挴㘰㜳ㅡ㙣㐱〳㉥散ㄱ愰㐶㠱换〰挵ㄷ㔲㠴捣㜹愳㘱〳愰戸戸挷〴昵ㅤ㡥㕢㌱攸搶っ晡ㄲっ愴戱㘳挸㜹㡤㉤㘱㍡㌷㤸愵捣挹㈰㑢つ㘹收㤲㥢㝡㔶戴㈱㝦捦㈲戳㤶㙥㠹昹搷㠸挸㤰㑢敤散㉡㔶〵挵挱㘷敢㌳扥㡦愰攲㠱挳〲敦㉤㄰㌷㙡㕥㐶㙢㑡㥥晦㌱昷搹晣㡣㍦ㅢ摥晢㄰㌳㝤戸㔹㘳搱挴㘱戳㕢㤳㕤㥤摤㥤改㥥㘸ㄳ搶愶㐴昹ㅥ㠸㜴㐱㐱挵愴㤲㘷ㄱ㌱戴㑥㜶慣戸㠳敦㤴㕢捡攷愲㈳㡢㍡㍡㤷㜵㐸㙢㑡扡昹㍡っ挱㙢挰〰㔶ㄳ㘱㍤摣戶〰㜸㌶搳摡㜴搶摢㠲づ㉥戲㤹ㄷ愶戱㔵づ㝥换㠶挹つ昳㥡敢㤳愹ㅡ愷愵㈶摥㔲㥢慣㡡搷搷㈴㕡㉡㙢㙡慢㙢敡㔳㑥㕤愲㌲㔵㔷㕤㘱㑢ㅡ㤹㌱戶㠳㡦捤挴戱㔴㔷㐱㡥ㄹ㘴攱愸㉢㜹ㄷ摣㥡收㜴㘱捦㝢挷㐹㤵㔲㑥昱㠰〱㙡换挰敢ㅡ㜲㜲挱㤹攷摤㉤㡢愹攰㤲㈷〱搶㥡㌹戱㠱扤晢㠲捥㍣㌳攸㉡㌴㐱挷㐱㈲昶㝢㘸㌸ㅢ㘴㔵㠳慥搳㌰戹搹户愴挵慡㠱㙣㄰㘴㤲敢挶摢〲扢慤㕡㐸搶㠵㈴晢敤㝦㔶ㅤ挴㐳㈰挶㐳摣收戱㙥づ㍥晢㝤㉦扡㡥戲摡㤱㈴㍢挰搴㝤㤰㔹㌲挶ㄴ㡤㠷㠸㉤㤵㉦㌳挶ㅣ昲敡㝥昴㤲〳つ㡡〲㙢〲㑣昲㡥ㅥ㜵ㅦ捣㌸㠲戲㐷〰㤳挹㜰挳㥤㙦㔰㡣〰㈶㡥㔹㠵㌵ㄹ扣㍢〲㙡搳搸攳㜵昵挹扡扡㤶扡㜸㜵扤㤳挰㉢㈵㔳㑥㙤㌲ㅥ㡢搷㔶㔶㔴搴搸㤲㘷㘶㡣〶昸搸捣㉣㌳㠲㙥㈴㈷㈹㘶愳㔳㑣ㅦ㜳ㄴ愸㍢搱㄰敥㈱㐱㝡ㅡっ昵捥㈰ㄱ㥢ㄹ㘴ㄴち慣改愰㐱愴㘷㐰㤶㡤昴㑣㐸㐲㤰㥥〵㜱ㄸ搲㑣㑤㐳㠵扣㄰挹搶㈴㜳挱扢㐸㑢㝡㤹愲㕤㈱捡㈰晤ㅤ㕣〴改敢搰摡っ搲㑤㌰挹㡦昴㌵㌰捤㐵晡㝢㔳昹㙥㜰〶搲㍦㠰ㄷ愴㜷〷敦㈲㕤㔵㔱ㅤ㙦愹㜳㤲㜵戵挹扡㜸扡搲愹㡦搵愶㥣㥡㘴慣㉡ㄶ慢㑣搵戴搴摡㤲㤴㘶ㅢ昷㠰㡦晤㤳ㄷ㐱敦㐹㑥昲搱㐶㠷ㄷ戱㜸㐸㕦敥㐷㝡㙦ㄸ敡㝤㐰㈲戶㠲〱ち〵搶扥愰㐱愴昷㠳㉣ㅢ改㘶㐸㐲㤰摥ㅦ攲㌰愴ぢ扤攸扤㙦㌹搴㐹㤸扡㐸ㄷ㐳㈹㈳挴㠱㈸㠳戴〵愹㈰㝤慥て㘹㑤愴㌹昹愹戳㐳㐱ㅤ㘰敡㘹㠵ㅤ㐰㉤〵捦捤搶愶㄰㌱㠵㠱㕥㐱慤㠳㠲っ挲㌳㍤㘸愴㉤㡢搸扣㌶㤰㠸㕤〶〳㔶慢〹㡤㈶ㄶ㥡摤搷散慣㙤ㅢ㘵㌵㉤㙡㐸扡愹㝣〵㈵㌵〴㑡㠹戶〴愲㑣捦㠶㐱㉡㍤㍢摥摦㌳ㅥ慤搲戳㘳㐳㝢戶㥥愹㘷〵散搰戳昵扤搰搶㐱攰摤攱ㄲ慢㑣㔶挶ㄳ戵㉤㌵㠹㔸㘵扣戶慡愵愵慥愵㈲㔹㔳㔳㔷㔳㔱㔷㤵慣㡥㔵摢ㅢ㤸收ㅣっㅦ㝢戸攱づ㈱户愱攱愸㔳㥢㠰ㄳ㑣㡥昰㌰〱㡦㘷㔷愱搲㠷㠱㐴散㑤㈱㐰愱㐰昳挰搴㍣ㄲ㌵て㍥捤㐳捤ㅥ㘱㤴㍢搲㘲㍣挹㌱㔴ち㈶㔱㈸〵㤳攳㈰捡㘰戲㌹愴㠲挹㔲㍦㈶㤹扤摤ㄳ㡡〹ㄳ挳〸㠲扢愶愰挰㘴ㄴ㜸㙥㌶ㄳ挱㔲ㄸ㙤ち㕢㜹〵戵つち搲戳㉥慦㘷搲㤶㤳搸扣㤳㐱㈲昶㔸ㄸ㐸搰戰扤㍤捥㈸ㅢ㄰㕥㌷㤲㥣㐵㔷改㔹㌹㤴ㄲ敤ㅣ㠸㌲㍤慢㠰㔴㝡㤶づ敤㔹㉡戴㘷㌱㔳捦昹〸㠵㥥㔵㝡愱慤ぢ挰扢㝢扢㈵ㅥ慢慢㑢㔵㈷ㅤ〷戳㐴戲慥㈲㔱㔹㕢㔷㕢改㔴挶慡㙢㘲戵㑥㉣㘱㑢㤲㤷㉤扣㄰㍥㜶摣㌴敥㈲㜲搵㠶愳㑥搵㠱ㄳ㑣昶昳㌰〱㡦㍢㤵㔰改换㐰㈲㜶㍤〴㈸㈰㉦㑣ㄹ捦㜰㥡㈷㌵捤㔳㤸扤扤㔱捥愰挵㑣㤲慢愹ㄴ㑣㜶㠴㔲㌰戹ㄶ愲っ㈶㍢㐱㉡㤸捣ぢ挵㘴㤷㔰㑣㈶㤸㝡㙥㐴㈸㘰㌲搱ぢ㙤摤〴摥挵㈴㥥㐸愴㙢搲㜵ㄵㄵ㌸㌱挵㕢㉡ㄲ昵改㤴ㄳ㡦㔵愵搲㤵昵昵戵戸㘶戱㈷㤹收摣っㅦ㝢戲攱〴ㄳ㐹攵戲昵搴愹愹搰〹㈶㌳晣㤸摣づ㤵扥〳㈴㘲㑦㠳〱ち攱㤸散㙣㤴扢搲㘲ㅥ挹扤㜴ㄵ㑣㘶㤸㙡㔷㐱㤴挱㘴ㄶ愴㠲挹㑥㝥㑣㈶戰ち捥㜷㍢㠶㘲挲㔴慣㌴攲㈱㔰㘰㌲〷㍣㌷㝢慥㈹散㘲ち扢㝡〵㌵ㅦ〵改搹昶㕥捦㘴晦㍣㠲〰晡㔱㤰㠸扤ㅢっ㈴㘸搸戱扤扢㔱昲搱㜸㜹搵愸㝥㡡慥搲戳㍤愱㤴㘸㑦㐳㤴改搹㙦㈰㤵㥥㤵晢㝢㤶㌹戶挷㠵昶㡣搹㔱㘹挴㜳愰攸搹㍥㕥㘸敢㜹昰敥摥慥慦慢慣慤㑤挴㔲㉤㤵昱㜴扣愵㍡㔶㥦慡㠸㍢昱㜸ㄵ㉥㐷㥤摡摡摡戴扤慦㘹捥ぢ昰戱昷㌳摣㐵攴㥡つ㐷㥤㙡〱㈷㤸㡣昶㌰〱㡦㍥㐱愵㕦〵㠹搸㑣㠹愲㄰扥户㔳㐶搹㑣㡢晤㐹摥愱慢㘰㤲㠶㔲㌰㜹て愲っ㈶ぢ㈱ㄵ㑣㌶昲㘳㤲搹摢挳㐳㌱㘹㌵昵㝣㠴㔰挰攴〰㉦戴昵㌱㜸敦ㅣ㔰㔷㤳㐸㔵搷㔴搴㘲捡㡦搷㈵㙢敡㔲㉤昱㤶慡敡扡摡ㅡ㑣っ㑥㜵捣㕥㘴㥡昳〹㝣散㌶挳挹㌹㐰搲愳㙣㍤㜵㙡㌱㜴㠲挹㄰㍦㈶㥦㐱愵㍦〷㠹搸〷挲〰㠵昰㜳㐰㤷㔱攲户㡡晢捡㔶晤㉤㕤〵㤳ㅥ㔳敤昷㄰㘵㌰㔹ち愹㘰㘲㠵㘲㔲ㅣ㡡挹㌲㔳捦捦〸〵㑣㤶㝢愱慤㕦挰扢㤸㔴愴攳㘹㕣㐲攱〲戵愲㈵㥥慣㘸愹㙦㠹愵敡㥣㥡㜸㕤㝤㑢㍡ㄶ慦慣戴㔷㤸收晣ちㅦ晢㈰挳ㄵ㤴㠰㤳㑣㈸扢㐰㥤㍡ㄴ㍡挱攴㤷ㅦ㝣ㄷ慣㐵㌰搴挵㈰ㄱ㝢㈵っ㘰ㄸ㍥㑥づ㌳捡㜶㕡㜰昱扣ㅥ㐸㔷挱攴〸㔳敤㘰㠸㌲㤸ㅣ〵愹㘰昲〵㉡㌴搷㥢扤㔷㐱㥦㐳㥡㝢㘹挹昴愶㌴㘲㕤㠴〲㈶㐷㝢愱慤㈱攰㕤㑣昰慢㉤㤵㑣攳㈲扥扡㍥ㅤ㜷慡搲㜸㔱㘳㔵㐵㑢㑤㝤㙤㈲㔵㔹㔳摤ㄲ戳㡦㌱捤ㄹちㅦ晢㔸挳挹愵攵㜱㠶愳㑥㥤〰㑥㌰昹搸㡦挹〶㔰改攱㈰ㄱ㥢㌹㑤㘹捥晥愰㠱㡢㈸晢て㐶㐹㄰㌴㥦戵㤷㔷攳敡㈸㐳㥦㙣㉡ㅡ㐹づ㍡昹㥥ち愹㘰昲扡ㅦ㤳捣戱昳㙡㈸㈶捣㘴㑡㈳戶㐴㈸㘰㜲扡ㄷ摡ㅡつ摥挵愴㈶㔶㕤ㅤ㑦挴㥣㥡㠴㔳ㄵ㙦㘹㠹搵搷㔴㔴攳㥤昹戸搲㙥㠹㈷㉡㉡㤲昶ㄹ愶㌹㕢挱挷㍥搳㜰㌲㑥捥㌲ㅣ㜵敡㕣㜰㠲挹昳㝥㑣挶㐲愵挷㠱㐴㙣愶㉦愵㌹㘱㘷搴昳㡣昲㘰挲㜱〸㐹ㄵ㕤㘵㥣㕣㘰㉡慡㘶㐵〶㤳㡢㈰ㄵ㑣ㅥ昳㘳㤲㤹㘳ㅦつ挵攴㘲㔳㑦㍤㐲〱㤳㑢扣搰搶昶攰㕤㑣慡㜱㠱㔱㔱㠷㘹㌶㔱㔱ㄳ慦愹㑦搴㌹改㘴戲㈶ㄶ㡦㈵㌰户搴㔷搴摡㤲捦㘴ぢ㜷㠰㡦㝤㤹㘹㥣㡣ㄳ㐹㘵ㅡ㥤扡〲㍡挱攴㝥㍦㈶ㄳ攰愶㈷㠲㐴散㉢㑤㜳挲慥扣慥㌲捡㈳ㄸ昰㐸㤲㘹㜴ㄵ㑣慥㠱㤲㔰攸改㄰㘵㌰戹づ㔲挱攴戶㔰㑣㙥〹挵攴㝡㔳捦㙣㠴〲㈶㌷㜸愱慤㌹攰㕤㑣敡㙢〰㐵㍣㔱敤㔴搵挴攳戵戵昱㐴㕤扣愶戲戲㈶㤵慡㑤㔷愵㘲㑥愵㝤愳㘹捥㕣昸搸㌷ㄹ㑥㌰㤱慣㈵㥢㑡㥤扡つ㍡挱攴㍡㍦㈶㑤㔰改昹㈰ㄱ晢㜶ㄸ挸㌸〹挳攴づ愳㍣㡥〱㡦㈷搹㥢慥㠲挹㥤愶摡㝤㔹ㄱ㜴昲扤ㅢ㔲挱攴ㄲ㍦㈶㤹㘳攷愲㔰㑣晥㙡敡㐹㈰ㄴ㌰戹挷ぢ㙤戵㠰㜷㌱㐹㔵㔵愷ㅣ〷㍦㑤㠹㐶㈲㡥攳㈵〹㠰㙡㉡慡㌰挹挶㜱㌲戲敦㌵捤㐹挲挷扥捦㜰㜲摥㔹㘵㌸敡搴㠳攰〴㤳㜳晤㤸㉣㠰㑡㉦〴㠹搸捣㍦ち㈶㘱搷㈷てㅢ㈵ㅦ搹㤷搷㍢敢㑥扡ち㈶㡦㥡㡡づ㘴㐵〶㤳挷㈰ㄵ㑣晥㄰㡡挹〹愱㤸慣㌶昵㉣㐱㈸㘰昲戸ㄷ摡㕡ち摥㍢㜶敡㉡搲㑥㐵㍣㔵㔱㕦㠹㜳㜱慣㌲㠱愱㔲㕦㥦㜶敡慢㔲戵昵昱㘴捡㝥挲㌴㘷ㄹ㝣散㈷つ㈷昳挹㔳㠶愳㑥晤〳㥣㘰㜲戴ㅦ㤳㠳愱搲㠷㠰㐴㙣愶ㄵ昳捥㈷捦ㅡ㈵㥦攲㤷㌷㔲敢㈳改㉡㤸㍣㙦㉡晡ㅤ㉢㌲㤸扣〸愹㘰㜲㔰㈸㈶换㐳㌱㜹挹搴㜳ㅣ㐲〱㤳㤷扤搰搶昱攰㕤㑣㥣㔸摡㐹搶搴搷㈴〱〲捥㍢㜵昵㑥㔵慡㉥收戴搴搷㔴愷慡㉢㙢㤲戶攴ㄹ搹捣摦挳挷㝥搵㌴㑥㙥ㅥ扤㘶㌸敡搴㥢攰〴㤳㉥㍦㈶㈷㐱愵㑦〶㠹搸㙦挱㐰㌰攱㡦搲挰て㔵晢㙤愳㈴〸㥡㑦昷换㥢戴昵搹っ晤慥愹攸ㅣ㜲搰㠱挷㡡ㅣ㔰挱㈴ㅤ㡡㐹㉡ㄴ㤳て㑣㍤攷㈳ㄴ㌰昹搰ぢ㙤㕤〰摥ㅢ㈷ㄵ戱㔸㡢ㄳ慦挶㌱㤴㡣㍢㤵挹㐴㑤㑤扡扡愵愵扥慡㌶㥥㑡㔵㈴㙢敤㡦㍣ㅦ㝤㈱㝣散㡦つ㈷挷捥㈷㠶愳㑥晤ぢ㥣㘰戲㥦ㅦ㤳㑢愱搲㤷㠱㐴散捦㘰㤰ㄷ㤳捦㡤㔲㌰昹ㄳ㌱戹㥣攴ㅡ㠶晥挲㔴㜴㉤㌹㠳挹㔷㤰ち㈶昳㐲㌱搹㈵ㄴ㤳慦㑤㍤㌷㈲ㄴ㌰昹〶㍣敥㕤ㄵ㔸㌷㠱㜷㌱㐹㈶㉡敡㌰扢攲㔶ㄷ㑥㌶戸㥥㑦愴㔲㌵㜵ㄵ戸㙡㑢攳愶㐶㉣㤹戲㙥捥㤸〲戶ち㕣昱㔶挱愵㍥㡥搳㔵㑢㍡摤㔲㕦㔱ㄵ㑦搵攳挷㘰戲慡捡晥搶ぢ慦㙦㠱㡦扥ㄵ挴晥捥㠸㙥愳攸㜶㡡扥㌷㈲ㅡ㠸愹晡〹㈲㐱㜳慡㠷㘶㈹搱戸㡢晡扢㐱㈲昶捦㌰㄰㌴挳㘶愲㕦㡣昲ㅡ㝡㕤㑢昲〰㕤攵愸愳ㅢ㐱搴て㐱㤴㌹敡㤸〵ㄴ㌴户昷愳㌹㤶㔵昰㌷㘰㕤㈸㥡㐵㔰搳㐲晦つ愱㠰㘶㌱ㄸ㐶戴ㅥ〳敦愲㤹慥㜰㤲搵挹㜴慡慡愶扥㍥㕥ㅦ㡦户㌸㤵㈰戵挹㜴㈵愶㈷挷㐹摢㤲㈶㘴㡣搵昰戱㤹ㄸ㤴挶挹㑤晢〱㠶愳㑥㌱晢㈷㤸㔴㝡㤸愰㤷㔸㈵〱㤵晥㍢㐸挴ㅥ〸〳㝣挲慦㠰〷ㄹ㈵摦㈵㈰㙦㔷搷㉦搰㔵㌰㤱攴ㅥ攵㉦戱㈲ㄴ攴㙢挳㐵㌰ㄹ敤挳挴㝡〵㈶昹敦戸㡥ち〵㡡㜹㍦㘹搹㙢㜰〶㔰捣昱〹㔰慦㠳㜷㠱挲㕢捡慢㌰摣㙡慡㙢㉢㙢攲㑥㙤愲慥扡㈵㤹㠸挵㔳㌵戱ㅡ愷慥ㄲ㍦㥦㠶㝡㍥晡つ昸搸㑣〲ち㔰㙦㤲㕢捦㜰搴愹攱攰〴愸ㄱ㝥愰摥㠱㑡扦ぢㄲ戱㤹散挳㈷ㅣ㈸㈶〱㐵挹㜷づ挸㉢攲昵㈷㜴ㄵ愰㌶㠱㐶慡晤㈷㉢㌲㐰㡤㠰㔴㠰ㅡ攲〳慡昷愷㠲ㅤ㡡挹㘶愶㥥㝦㈳ㄴ㌰㠹㝡愱慤㉦挰扢㤸㔴㔴㈷昱ㅢ〱㠷㔷㉤〶㑦㑢㝤愲愵㉡捤扢晦挹㘴㕤㝤愵攳愴慡㙣挹晥戱㤹㕦挲挷㘶扥㑦ㅡ㈷㤷㍢㕢ㄸ㡥㍡挵愴㥥㘰ㄲ昱㘳昲㉤㔴晡㍢㤰㠸扤ㄵっ昰〹晥㑡㜰㙦戵㌲摦㈷捡㔵戴戸㥦攴㔷扡ㄲㄳ㝢㡣㔱昲㝦挴ㄹ㕣㔴挲っ搶づ㠱㈴㔱昸㐳挸㘳㠳慦㐳㥦㠲搷㥢慦攰㝣㔴㠴愷㉦摤㘷ㄶ㡢ぢ户晦捦㘲㌱つ挵㐷㤶昹㉤昹攵晢㕦㝦晤㍦挴㈱慡扤㠹㈹㐶摣っ㕦㕤㠴づ㤷㙣㠷敥㔶㠴㌵戱慦晦〷ち㡥〵敢戵㑦敦㐶㤶ち晦㥦搸晣捥㐹㤹晦㡣㙡㕤㤳扤ㅡ㙢摥搲扤㘵慦㘴㔲㑢㌷ㅥ㜷敦㜱㡣摢摣慥㡣ㅦ摥㝡㡤㠴㈳ㄴ㘳昹㑥敦昵㝡㌹摦㌳㥦ㅢ昷㑡愷㜷㜴攳晤昳㑥捡㐴散挶㌳㤰挵㠵㐵㉡昴㌱㙣敦扦㥤攲㐳㥥㡣㠶㌷搰㑦㑦㡤㐰て㌶づ㜹攲㜵㜲㙢㡦㍣㌱扥㌱昴㑡㌳㝢㘹㤵愰户搶昸㔱㡤愳㘲㔵㈵㍦㘰㐷慣㜱ㅤ搹戰戳㐶㑥㜹ㄱ㍤〰〱ㄵ㘷㐸㐶愳愸慣ちっ〶㘴〱㜱昵㙤㥦㑦昰㤸㠹敥摦㔲敦慦㍤戱㡣昹㐴昱搸㔷㡤㍣㜵㔲挹㥢㉢㉦晣昷㔵㍢㙣㜹晥昵扦㝡㝦㔷㥥㝢づ户㤷㈶戸㝦慦㥣愰㜶㠰挷㈸挴〹扥攱昸㙢㌴攲ㄵ㍣搹㥡昳㡡攷慦㍣㐵昰ㄵ捦昶㜸㐴挲〷㉦敦㐵㝢〷ㄷ㈹㘶晣㜸搴愸㉦攰挱愱㉡愳慢㡣扤㙣㠰㤸㈳㑣㘹愶〱慤㜵㈱㜳愱慣㔶晦㠲愱〱㈰愲㠷搲㥡搷㙡㐶㔴㌶つ捣摡㘱挲捣摦ㅡ㘰昲户〹㜷㡣昸摤㈷扢摥㜱挱〴㌵ㄷㅥ愳㐲㌰昹挸敢㝡づ㈶ㅦ㝡㡡攰㕢㥦㙤收晡昰挱㈳㜵㉥㈶扢㠱ㄱ㑣摥㠷㐷〶㤳㡤搹换㍤愰㜲㌱㘱挲捥摡㌴㠳㐹㕣扤㥤㠵挹㘶戴收㘴㤸挱㘴㙦㌰㙢㠷挹㍥挶㈳摦㌸昹昷挲㜷㡥扤昵扢慦㜶㜲晦扥扢㤳㑡挲㘳㔴〸㈶慦攵挳攴㔵㑦ㄱ㝣ㄱ戴捤慣ㅣ㍥㜸扣捥挵愴ㄵ㡣㘰昲戲ㅦ㤳慤愰㉣㕢〴搵摡㜵㡣ㄹ戶㍥㜷㌶㉡㉥戸㙦㥦昵㈶昱敦㥢㡦㐶㈷愹㙥㜸㡣〲ㄳ㍣〰㥥换搷戱㘷㍤㐵昰〵捦昶ㄲ㐴挲〷慢ㅤ摣㡥㌱戳㈶ㅤ晢㠷扦㘳摢㜱昷㌱㈹收敥㙣愶摢慣ㄸ㘴㌸〰收㡣慡慢㔴㑦挲搸散搹㠸慥愲㌵㉦捣㡤愸㙣㈵㤸戵挳攴㌰攳㤱㙦㘷ㄳぢ扣㤷挰㥢ㄴ晥㌲㐱ㅤ〳㡦㔱㄰〵㌱昹㕢㍥㑣ㅥ昵ㄴ挱㜷㍥摢挷㈱ㄲ㍥㜸㥦戳㡢挹㠹㘰〴㤳㠷晤㤸散〰㘵搹㐹㔰慤㕤挷㑥㌶ㅥ㝤㜵㉣㙢㘷㥦〵㡦㔱㈱ㅤ㕢㤵慦㘳昷㜹㡡攰扢㥣㙤收攴昰挱挲〶户㘳攷㠳㤱㡥摤攳敦㔸〳㜷摦㠵㔰戹㍢㥢搹㌶㙢ち㘴敥㙣ㄷ㔷㜷挲搸散搹㠸㥥㐶敢㡢㘰㘳㐴㘵㤷㠲㔹㍢㑣㤸㘰敢昳〰挸㌹戲慦㠶挷愸㄰㑣㙥捤㠷挹㉤㥥㈲昸㝡㘷晢㕡㐴挲〷㑦昴戹㤸㌰戱㈶㤸摣攴挷㘴㉥㝢㜹㌳㔴㉥㈶捣戶㔹扢晡㌰戹㉥ぢ㤳㈶㘸捡㙥㠷捤摡挱㜰㠷昱挸㌷㌴㜲㘰戸ㄷㅥ愳㐲㘰戸㌲ㅦっ㔷㜸㡡攰㑢㥥敤㔵㠸㠴て戲㔹㉥っ捣愵〹っ㤷晢㘱搸㥢ㅤ㝢〴慡戵敢ㄸ㔳㙡㝤敥㕦㔴散摢㍥㥦愰㥥㠲挷㈸㠸㠲〷昳挵昹㍡㜶㤱愷〸扥扣搹㘶ㄶづ㥦〲㥤㜰㍢昶ㅣㄸ改搸〵晥㡥㈵愱㔴㉦㐰攵敥㕦收搷㉣〷㌲㌳收捦㠵戱ㄹ攰ㄱ扤㠰㌰㌰㌱戶㜶㌰扣㙡㍣搶㜸晦扥〳㡦㔱㈱㌰㥣㤱て㠶搳㍤㐵昰ㄵ捥㌶ㄳ㙦昸攰昱㍦ㄷ㠶㡦挰〸っ愷晡㘱攸㈴っ㥦㐰攵挲挰㤴㥡㜵愰ぢ㠳捣昳㝦挸㠲愱㥢㌰㝣〶㥢戵㠳攱㜳攳㤱て〶㌴ㄳ㥢㙦㙡晦ㄶㅥ愳㈰ち㡥㠶攳昲挱㜰慣愷〸扥挸搹㘶慥つㅦ㍣晤攷挲昰㌳ㄸ㠱攱㘸㍦っ〷ㄳ㠶㕦愱㜲㘱㘰ㄶ捤晡慤ぢ〳㉥㥤慢搵ㄱ㔹㌰慣愴㌵㌱㌰〳愴慣〸捣摡㘱挲挴㤹㜸攴挳挴扤昶昵㕤敦つ㠴昹愸㄰㑣㝥㥢て㤳㐳㍣㐵昰摤捥㌶㜳㙤攸㈱㥥〸㜴㌱㘱挲㑣㌰㌹挸㡦挹㌱散攵㔰愸㕣㑣㤸㐵戳㡥换㘰ㄲ㔷㑢戳㌰昹㍤㌴㘵ㅢ挰〶㥦戵昸㈹挰㕣㤹㜸攴㠳㈱㘷〶㡣挲㍣っ㠶〳昳挱戰搸㔳〴摦昰㙣㌳扤㈶㌰㥣攲挲挰ㅣ㤹挰搰攱㠷攱㌴挲挰昴㤶ぢ〳ㄳ㘷搶ㄹㄹㄸ慡搵〱㔹㌰㥣㐵ㄸ挶挲〶㥦戵㠰㠱改㌱昱挸〷㐳捥㘸愸㠲㜹ㄸっ㑥㍥ㄸ㔲㥥㈲昸㥥㘷㥢ㄹ㌵㠱攱㝣ㄷ〶愶挵〴㠶ㄶ㍦っㄷㄲ㠶ㅤ愰㜲㘱㘰慥捣扡㌸〳㐳㕣敤㤷〵挳愵㠴㘱〲㙣昰㔹ぢㄸ㈶ㅡ㡦㝣㌰攴㡣〶㘶挳挲㘰搸㉢ㅦっ㝢㝡㡡攰摢㥥㙤㈶搱〴㠶㉢㕤ㄸ㤸〹ㄳㄸ㜶昷挳㜰㌵㘱㘰ㄲ换㠵㠱改㌱敢㕡ㅦっ昳戲㘰戸㥥㌰㌴挱〶㥦戵㠰㠱㐹㌰昱㔸㘳ㄸ昶㠶㜹ㄸっ戳昳挱㌰换㈸〲敦㝣戶㤹㌷ㄳㄸ㙥㜵㘱㘰昲㑢㘰㤸攱㠷攱㜶挲㤰㠴捡㠵㠱ㄹ㌱敢㉦㉥っ㜲摡㤸㥡〵挳㕤㠴㠱愹㉣㝣搶〲〶收扤挴㈳ㅦっ㠸㠶捤㜷摡㘰捥㉢っ㠶㐹愶户挱㌷㍦㑦昴ㄴ挱㌷㍦摢㑣㤵〹っ慢㕣ㄸ㤸敦ㄲㄸ㜶昲挳昰〰㘱㔸〶㤵ぢ〳㤳㘰搶㐳㉥っ㜲摡搸㍥ぢ㠶㐷〸挳挱戰挱㘷㉤㘰㘰慡㑢㍣昲挱㤰㌳㌷ㅣ〹昳㌰ㄸ慡昳挱㄰昷ㄴ挱昷㍦摢捣㡥〹っ㑦戸㌰㌰挵㈵㌰㔴晡㘱㜸㡡㌰晣ㅥ㉡ㄷ〶收扤慣愷㝤㌰㤴㘷挱昰っ㘱㘰挲ち㥦戵㠰㠱搹㉤昱㔸㘳ㄸ㤸搴ち㠳㘱㑣㍥ㄸ戶昶ㄴ挱户㐰摢㑣㠸〹っ㉦戹㌰㌰慢㈵㌰㡣昶挳昰ち㘱戸㄰㉡ㄷ〶愶扡慣搷㕣ㄸ攴愰搸㍣ぢ㠶㌷〸挳愵戰挱㘷㉤㘰㘰㐲㑢㍣昲挱㠰㘸搸㝣〷〵昳㔸㘱㌰㙣㥡て㠶㑤㍣㐵昰㕤搰㌶㜳㘰〲挳㝢㉥っ㑣㘴〹っㅢ昹㘱昸㠰㌰㌰改攴挲挰散㤶昵㤱ぢ㐳攳愸摡㙡戵扥〷挳〰㌴㌳愲㍦愱㌵㤳㑦慥昵捤戴晥愷㙢摤㐰敢㈱㥥㌵攴戰晥㡣搶捣㕥昱捡㡢㈲㜵扢挷㌰㕡搹㕤㘰㔸㠰㤵㝦换㝦㉢搲戵ㅡ㌶搱晤㍢㝣㘲ㄹ㌳㕣ㄲ愱㙦㜸㑤昴捦㈷㍣昰昵搶晢㥣㜴晦扡ㄳ㌷㤳扢㜲摢㑣㔴て㈰㐲ㄸ摣㠳搱攲搰㕢㤵㠳㍣㐵昰捤搳㌶㤳㘴〲昷搷攸て㙥㔵㌲搳㈵㜰㐷攰昱ぢ扥㜲慢昲㕢㐲戲ㅡ㉡ㄷ㐰愶扦慣敦㈱㜳㝦挸㔴㈹ぢ㠶㐴换扤㝤晢㈳㌴㘵捣㕢攱戳收㌰㤵㌱挹㈵ㅥ昹㘰㜱攷㈰摦ㅤ摢ㄷ㘰ㅥ〶㠳㐲㔳㐲㘱㈸昰ㄴ挱昷㑦摢捣㡢〹っち㍢〶㌰㌰㡦㈵㌰晣昲㥤て㠶㈲㈸搵ㅢ㔰戹㌰㌰戹㘵㤵㐰收挲㔰愹㝥㠰㜱㉦っ〳㘸晤㈶㙣㡣愸散ㅤ㌰昸慣〵㈶捣㘷㠹㐷㍥㑣晥昱攳挳㉦㕣戰搷㤰〹敥㐵ぢ敥㑥㝥〲昳㌰㑣扥㐶摢㐲㌱昹捡㔳〴㕦㐹㙤㌳〵㈶㤸っ㜶㌱㘱ㅥ㑢㌰昹挲㡦㐹ㄹ㝢昹㈵㔴㉥㈶㑣㙥㔹敢㘶㌰㠹慢㝦㘵㘱㌲ㄴ㥡戲㙦㘱㠳捦㕡挰挰ㄴ㤶㜸攴㠳㈱攷㥡㡤〷㙥ㄸっㅦ攵㠳攱㐳㑦㤱昳㘲㙡㠵搱摣摦㡢愹㝤晦戳㜱ㄹ㍡㔶㤲收攳㐶〳搳慥㤸㠹㉡㍣敤搶摡搶㈶て㡡つ挲㝢㘴昱愸㙣搷㉣扣㉥ㄹ㙦㡦㙤㙡昵晥扦捡改㜸㡤㌲㕦换㘹摥㔴慡㠵愳戳㤵㥥摢㠵㔷㤷づ㐸㑦敦挶㙢慥㔳愵昸扦㔱㝢㝡㥣慥㡥晦㠵㤷捣攲搱扤㘲㈶昴㤰扡攱晦㐷㕣ㄸ晡搴摣㈳㔰㠷㈶㠵攴㜵搳攵扤㜸㤸晦㌲戸㤰慦㥦晤捦摥㜸㙤㙤㠸㈱㘶ㅥ㝦㑤昹㕥愸㕣慣摥挷㉥㜶㤷㜴ㅥ㔶昰慢戴ㄹ㙢㈳昴挶ㅣ慣㥢㠰ㄴ攱㜱㌱挹慦㠲㐴昴愶㤰挸搳㤳㐲ち㑡㡡㌰っ㠲㥤攳㜳㡣㝣挳㐱㐱攰㍦晥ㅤ㌸昰ㄱ㌷扣搰攲〱㜰敤㉢㤵挶㔹㜳㐰㝢㜳愲慢㉢戱愲戴扤戹捤改㔸搰戳戰戴㜹㈹㌲㠷㜸ㄱ㌴摡㠱晦㐵㔸㙦㠶扦㉥搰㌸摥〶㈳㈲挷愵ㄵ㠵㌴扣戳㙦㠴㜶㜶㜳搸㕢㕢㠰㘴㜷㜶ㄴ㈴扥捥慡㌲挴㘶㠷捤愶㠶㠲㘱㌷昴㘸㔸㘶㥡戱㈱㈴搲㡣慤㈰つ㙦挶㡢愱捤ㄸ〳㝢㙢ㅢ㤰散㘶㡣㠵挴摦㡣㡤ㄱ㍦慢ㄹ㑣昸㐸㌳戶㠵㘵愶ㄹ㕢㥡㘶㤴㐳㥡㜹㜵㕢昶扥㝦㍡戴ㅤㄵ慣㤰敤攸摤敦㤵ㄴ昱愹㔹㜷扦慢慤㠲㙤搸搶搴ㄶ㠷㘵㜸愷㔷㠷㔶㔶挳挸挴扥户戲扡㐰㘵摢〵㉢慢㠲㐰㍡扣㍤㉣㌳ㅤ慥昷㥡愰搹攱㘲昵㘰㘸㜵攳ㄹ㍢扢㙦ㄳ〲搵敤㄰慣㙥㤲〹捣ㅤ㕡慣敥〹つ摣㤰ㅢ㜸㑡㈰㜰㐳㌰昰㌴〸愴ㅦ搳㘰㤹改挷散散敡㙥て慤㙥㐶㙥㜵戳〲搵捤つ㔶搷㘴慡㥢攳慦㙥㉦慦㍡㙢㉥愴㜹挶挹つ愱㙤搸㤵ㄵ㘶敦扡愶㐰ㅢ昶づ戶㈱攱搵愶㕤㉣慦ちつ扣〷愳㘴敦愴扤〲㠱㤳挱挰ぢ㈰㄰㉣昷㠶㘵〶换㜶㔳ㅤ㠷㘵戱扡㌴戴扡晤ㄸ㍢扢ㅦ晢〷慡敢っ㔶搷㙤慡㙢昱㔷户挲㔴挷ㄹ愸㔸㥤ㄷ㕡㥤㤳㕢摤㠲㐰㜵〷〷慢攳㝤㑦改㕤慢扦㍡摥㐴攴㑣攳㠱㜹㐶㘸㜵㙤㡣㥤つ㈶㘷㑦晦搱㝣㑣戰㍡摥㔲㤴敡ㄶ晢慢攳捤㍡愹捥敤摤ㅦ㐲慢敢㘶散㙣㌰㤷〴慡㍢㉤㔸ㅤ㙦摤㐹㜵换晣搵昱愶㤸慦㜷挷㠴㔶㜷㄰㘳㘷昷敥㤰㐰㜵扣㝦㤶㌵㕦㕥㙡慡㍢搴㕦ㅤ㙦㍥昹慡㍢㉣戴扡挳㜳慢㍢㌲㔰ㅤ敦㔳㘵㔵㜷扤愹敥㜷晥敡㜸㤳㐷慡㜳㐷收㡡搰敡㡥㘵散㙣㌰㡦て㔴挷晢㐱㔹搵摤㘵慡㍢挱㕦摤㉡慦㍡敢㐴㐸挳攷攷慥搰㈶㥣挴晡㕥收㈹㡦敢㔲攴㈲攰㤴㐰ㄳㅥ〸㌶攱ㄱ搳㠴搳晣㑤㜸挲㙢㠲㜶㠷捦愲搰敡捥㘴散散ㅥ㥦ㅤ愸敥愹㘰㜵捦㤸敡捥昵㔷昷㤲愹捥〵㌸ㄵ㕡摤昹戹搵㕤ㄸ愸敥㤵㘰㜵扣㝤㈰愳昵㘲㝦㜵晣㘱捥晤㘹㕤〲愹晢摡㥢散㜳敤扥愱つ戸㉣户〱㤷〷ㅡ昰㐱戰〱晣攱㉥つ戸挲㙢〰愷㍢昵㤹㤱㕥改㤷昲〷慣っ㌳㕥〰ㄶ慢摤㐲ㅢ㜱つ㙢攴挵㕥敦㍥扥㡥㈲摦〹㥦扦㜵戳㠶搹㡦愶扡ㅢ㘰㤹㤹㙦昹㐳㔱㔰戸ㄱ㠵昰㘱㌶㈷戴〹㌷挳摥扡〵㈴晢摡攷㔶㐸晣捤㈸愲〵㙡㌶㥢ㅡ〰㠱㘰㜱㍢ち㤹㘶昰户㤹昴摡㍤换㑣ぢ慤昲㑥ㄸ〵愶㡥扢㈹昲昵㥡㍦攳戲慡ㅢち㠱㔴㜷てち愶扡ㄲ㕥㉣慦昱㤵㍣て愳愱昸捤搳收㈴昹㍦㥡㑣挶晦㡢㌱戶つ㔷攴㙢昰摦㤰摣㡢㝡ㄴ㉦挱ㄹ㐳摦攷ㄵ挸㤴昱㐲㤸〵慥ㄸ㉥㔰扣愰㘵愳昴㉡㡡㜹ㅤ㉢ㅥ昷㝢〵昱攰㌵㙢慦〷慦㍤挵攳〱㡡㜹挹㈹ㅥて㝡〵昱攰攵㘵慦〷慦ㄲ挵攳㈱㡡㜹㠱㈸ㅥて㝢〵㌲㡡ㄷ㜷㘲昳〸愵扣慥ㄳ㥢㐷㝤㌶㘵扣㠶敢㡤捡敢㌳昱昸ㅢ挵扣㌴ㄳ㡦挷扣㠲㐴㙤㌰㌶慢㈹攵㔵㤶搸㍣敥戳㈹㥢收㌱㉥ㅥ㌳挰㐹搴㈷㈸㥥攵改昴㤳㕥㠱敥㘵扣㈸㘲挱昵攰戵㡤㜸㍣㐵㜱㤳愷搳㝦昷ち搲づ㕥愶㠸捤搳㤴昲ち㐵摡昱て㥦㑤搹摥ㅥ攳㐶攵㤵㠶㜸㍣㐳昱晥㥥㑥㍦敢ㄵ愴ㅤ扣愰攸㙤〷㉦ㄶ挴攳㌹㡡ㄷ㜸㍡晤扣㔷㄰て㕥ㄳ昴㝡戴㠱ㄳ㡦ㄷ㈸收愹㥥㍡晤愲㔷㄰て㥥搶㝢㍤扡挱㠹挷㑢ㄴ昳㙣㉤ㅥ㉦㝢〵昱攰㤹戹搷攳㈰㜰攲昱ち挵㍣攱㡡挷慢㕥㐱㍣㜸㜲敤昵攰㠹㔳㍣㕥愳昸㐸㑦愷㕦昷ち攲挱昳㘳慦〷捦㝤攲昱〶挵㍣敤㔱愷摦昴ち攲㜱㠲挷戸攸昲㔴㈵ㅥ㙦㔱捣戳㤴㜸扣敤ㄵ挴攳㌴㡦㜱㍤㜸戶ㄱ㡦㜷㈸收㠹㐶㍣摥昵ち攲㜱慥挷戸ㅥ㍣㘱㠸挷㝢ㄴ㕦攸改昴晢㕥㐱㍣㉥昶ㄸ搷㠳㌳扣㜸㝣㐰㌱㈷㜷愹攳㐳慦㈰ㅥ㥣挸㔹㈸㤵㘵㥤㥣挰㌳㥣扡〶㥣昸㝦㐴㌱攷㘵昱晦搸㉢㠸㍦攷㘰昱㐰っ慣㥤〱㈷ㅥ㥦㔰捣㈹㔴㍣㍥昵ち攲挱改戲搷攳㑥㜰攲昱㑦㡡㌹ぢ㡡挷扦扣㠲㜸㜰挶敢昵戸搷搸㝣㠶㠲搹㙣㑥㐹㜲㜳散㜳ㄴ㜰挳㔰愶ㅦ㘸昵扦晤㔶㥣㠶挴敡ぢ搷㑡愶ㅣ㕡㝤改户攲搴㈳㔶㕦戹㔶て攱㡦戴㉡换㡡搳㡤㔸㝤攳㕡挹㐴㤳㔳㈳㈷ㅣ戱晡捥戵㤲挹㈵愷㐶㑥㌲㘲昵㠳㙢㈵搳ぢ慤戲晡昸戸戱晡挹戵㤲㈹㈵挷敡㐹㘳昵㡢㙢㈵搳㐸㑥扢㌸㥤㐸㡤㥣㜵㠰㤷㑣㈴㌹戱㌸愱㠸㔵愱㙢昵っ㜸㐱㈲ぢ㔵㑥㈲㘲㔵散㕡挹㠴㤱ㄳ㡢ㄳ㠷㔸㔹慥㤵㑣ㄲ戴捡㐲㤵㤳㠵㔸㤵扡㔶㌲㌱攴挴㝡搹㔸㐵㕣慢㔷挰攷敥㈱㑥ちㄲ㙢㤰㙢㈵ㄳ㐰㑥㡤㥣〸挴㙡ㅤ搷㑡づ㝡㕡㘵昵㤱〷扦㔸搹慥㤵ㅣ攸㌹敤攲〱㉦㔶㐳㕣㉢㌹戸㜳㘲昱㈰ㄷ慢㘱慥㤵ㅣ搰㌹㔶㍣戰挵㙡㝤搷㑡づ攲ㅣ㉢ㅥ捣㘲㌵摣戵㤲㐳㌵愷㕤㍣㘴挵㙡㈳搷㑡づ捦ㅣ㉢ㅥ愶㘲戵㠹㙢㈵㠷㈴慤戲昶㄰て㑤戱ㅡ㈱㔶戶ㄹ愲㡡㐷㥥摣㡦㝥敢㕢昷ㅥ晤㘴昸㤶攲㕤㕢〶㐸挵愳㑥㉣摥っ㔸㤸ちㄴ㡦㌸戱㜸㈳摢㐲昱㈰ㄳ挵敢〱〵㡦㉢㔱扣ㄶ㔰昰㔰ㄲ挵慢〱〵㡦ㅥ㔱扣ㄲ㔰昰㠰ㄱ挵换〱〵㡦ㄱ㔱扣ㄴ㔰昰戰㄰挵㡢〱〵㡦〴㔱扣㄰㔰㜰昰㡢攲昹㠰㠲攳㕤ㄴ捦〵ㄴㅣ攲愲㜸㌶愰攰愸ㄶ挵㌳〱〵〷戲㈸晥ㄱ㔰㜰散㡡攲改㠰㠲挳㔵ㄴ㝦て㈸㌸㐲㐵昱㔴㐰挱㐱㈹㡡㈷〳ち㡥㐳㔱㍣ㄱ㔰㜰攸㠹攲昱㠰㠲愳㑤ㄴ慢〳ちづ㌰㔱㍣㤶慤ㄸ昸晦〰㐱敥昹敦</t>
  </si>
  <si>
    <t>Original MC Simulation</t>
  </si>
  <si>
    <t xml:space="preserve">Target Price </t>
  </si>
  <si>
    <t>Sensitivity Analysis</t>
  </si>
  <si>
    <t>㜸〱捤㕣ぢ㜴㕣挵㜹摥㔹㘹慦㌴㉢换㕡戰㈱㍣㡤ㅣ㙣〸挸ㄶ扢㤲㔶慢戵㘳㡣ㅥ戶㙣攴户㙣ㄳ搲〴㜱㜷昷慥戵㜸ㅦ㘶㜷㘵㕢捥〳昲㙣ぢ㠶㘰㈰㈱㌹㈷㈱攱ㄱㅥ㜹㤰搰戴㈹㜱㔳㈰㈷㍤㑤ㅦ㈴㄰搲扣㝡摡愶㈱㤰㠴㤰㈶愴㌹㘹㑢搲挴晤扥晦摥㉢摤摤扤㤲㙤愰攷㜰扤晡㜷收㥦㝦晥㤹昹㘶敥摣㙦收捥㍡愰〲㠱挰㌱㕣晣收搵捣挰㌹攳搳㤵慡㔵攸ㅥ㉥攵昳㔶扡㥡㉢ㄵ㉢摤㠳攵戲㌹扤㈹㔷愹㌶挱挰㤸挸㈱扤ㄲ㥡愸攴づ㔹慤ㄳ晢慤㜲〵㐶愱㐰愰戵㔵〷㤱摥敡晣㐵摣㠸㘶㉥摤㑣〱慢㠰㌶㈸㕡㈸㘸慡㌵㐵ㄸ㘲㐱ㅢ挴捥攱愱慤愹㙢㔰昰㜸戵㔴戶㔶㜴敥戶摤慦㠹挵扡㘳摤㝤昱㔸㑦㜷㜴㐵攷昰㔴扥㍡㔵戶搶ㄴ慤愹㙡搹捣慦攸摣㌶㤵捡攷搲㘳搶昴捥搲㕥慢戸挶㑡㐵㝢㔳㘶摦㐰慣㉦ㅥ捦㈶㤳〳ぢㄶ挰昳㤶攱愱㙤㘵㉢㕢㜹戵㝣戶搳攷搶攱愱敥㉤㔶昵搵昲戹㄰㍥攱㜲愴㔴㌰㜳挵㔷挹㘹㠸昰挷㐷慣㜴㡥晤㘴㔹攵㕣㜱㑦㌷慡㕤〳㌴㘲㠹敥挱㑡㘵慡戰㡦㕤㍥㙣攵昳㍢慣慣昴㑦㘱愴㔲摤㘶㤶ぢ㤵〵〵攲㘷㤵慤㘲摡慡㉣㉣慣㍢㤸戶昲㡥㘱愵戵戰摢㉣㙦㌱ぢ㔶㌳〳ㅤ〵扢て㌷㘶慣㘲㌵㔷㥤㙥㉦散慡㔸㍢捣攲ㅥ㡢㈶愱挲攸㔴㉥愳㥡㥢昱〹㌴㕤攸㔷㌳改㈸搴愷㌰㍣㘹㤶慢ㄲ㘳ㄷ挶晣㙣㍤挳㐵㕡㔱㔳㉦づ愹捥扡㕣散戳昱㕣㘱捣㉡ㄷ慤㍣ぢ㘱㑦㜶搵ㄹ〹㐰㜶㍦捣㈰攵㌶㠷扤愴摡㥣晢㠴㙤㘱㈹㐶〷挴㤹扢㡡戹㙣愹㕣㔸戱㌹㔷㕣ㄳ敤㡥昶慣搸㙣ㅥ㘴愰㑦㐷㤰慣㑦愱攱愹㄰ㄷ㕦㘹㤹攵晣㜴攷㘸戹㜴愰㍡搹㤹㉢㜶㉥敦摣㘶ㄵ㉤っ㘷攲摦〹㈷㥤㘳㍢搷慤ㅣ㡥㈵昵㈲收㕣っ愱㥡㕦挰摤㕡㕦㜰㜰挲っ㑥愴㠲ㄳ改攰㐴㈶㌸㘱〵㈷戲挱㠹㍤挱㠹挹攰㐴㉥㌸㜱㑤㜰㘲㉦㜲扡㔷㙢㑢㑢搰戹敥戸㈵晥㤱摤扦昸攸搸挳晤㍢㥥㔸㝦攱㡦㥥㔶扣㐱攵晥㍥ㅤ㠱㑢户愰ㄵ戸戳㌶㕢愶㌴㈴㥡ㄸ攸敦㡢昵挴㤲㝤搱攴㐰扣㍦ㅡ㑢慥ㄸ慦㘶㐶慣晤㙣㕣戴㈷搹搷㍦㄰敢㠹昶㈵晢〷攲扤㠹㘴㑣扦づ㍥昴ㄹ㄰挶㤹㜴㍢摡ㄳ搷㘷㔱㜵㌶㠴㔲捦愲ㄹ㙣捡搲昸〵㍦㜹攷慦㤷㙦戸攵㡣搱㌳敦扢㈵戶㕣㜱㝥㤰㍡㥣㡢挰搲晡㍡㐴㝢㝡扣愵㐶㘳㝡〹㝤㥥〷㘱㜴㐲㌴㕤摥㤳搰㑢愹㝡㍤㠴㔲晦敡ㄴ㜳挳挸攱搶戰戱㙡昸昰搱挷㤷晣㘸挵攱㉤㡡㌳㤰ㄴ戳っ㠱㔷摡搴攵㉣昰〲〸攳㐲扡ㅤ㐳㔳摦㐰搵㐵㄰㑡㝤挷愹挳昷晦昳晣㤷ㄶ㠶晥㝢搳㤱收愷㙦㍥扣敢收㍤㡡ㄳ愰搴愱ぢ㠱㔷㕡㠷ㄵ㉣㜰㈵㠴搱㑤户㤷愳づ㤷㔰ㄵ㠵㔰敡㐹愷づ摤㑢て㉤㝦戶敤㙦戶摥昵戹㈳㔷摥昹ㅦ户㜵㉢摥摦㔲㠷ㅥ〴捥愹㠵扢㌷敥挱扡㔷昷搲㕤ㅦ㠴ㄱ㘷愶㜵㍤㐹摤㑦㔵〲㐲愹扦㜳㑡戸㙦敤愹㠷㝥晤换㥤ㅢ晥昸㥦㥦㕦昹晥挴〳㑢ㄵ㈷㜷㈹㈱㠹挰〹㜴攸㉡晡㕣つ㘱扣㤱㌹㐷搰愱㙢愸扡ㄴ㐲愹慦㌸挵㝣攰攱挳ㅦ㥢晥捡ㄹㅢ㍦晤愱挹㝦摣昵ぢ昵㡣攲攳㐳㡡戹っ㠱㔷ち收㈰㝣攸㈱〸㘳ㄸ〲㑤㡤敢ㄱ慡搶㐱㈸㜵搴愹挳摥㌷㕤㥤㘸扦㌴戱改收敦㝥昵㥡挲㠳㑦ㅤ㕤㌰㡡攴敤捥愴㌰㔲㌶て㘰㥡㥤㥤挱昱搸攲扦攳㍦扡昰攴捡挶戳㠹㙣㉣㤶㠹㐷捤㕥㌳挴㜹攳㐴攷㐸摡㉥挸㕥㤱㉢㘶㑡〷㘴搲㍣㘷挸慣㔸戳㜳㘸㤷㤳㌶㔴㥡㉡㘶㉡㘷晢㈷㡥㔷捤慡㜵㔶㝤摡慣㤳㠶㙣攳㜸愴㔸ㄵ㈹㙦㐹㝤戶摤㘶㝥捡ㅡ㍣㤸戳㤳捦慤㑢挶〳愵㤴㥡㍢㜵㝤搹扡㜶㈶戵愱㐶㠳㈰㈷晢挵㜷㐳㉢敤㈴扢㕥㥤挳㤳愵㡡㔵㤴敡㜵ㄵ戶攵搲㝢慤昲戸㐵㙡㘳㘵愴愹愷㌱挹㜹慡㜵㙤㉤愲愱㜸㑥㘵㕥敦搵㘶搷ㅤ慣㕡挵㡣㤵㐱㝤昷㔹攵敡昴㑥㌳㤵户㑥慦㌱戱换㐴挲㤹㌵敡昵愵昴㔴㘵戸㔴慣㤶㑢昹摡㤴挱捣㝥ㄳ㑦搲捣收㔲挶挲㠳戰㤹㔷㐰〵㥡㥡㤴ち㕣散昷㌴愲摦㑡户㜴㠴愷㡢昹㕣㍣愳㜶搸㜵敦㐰敢搰㡡扣挵㌱ㄹ㕣㜶ㅣ㘷攲㤷㙥㉥㥡摢搰搳㈶昲㐰㕡扦㘱㙥㙢愹攳㑣捦晤晦ㅡ〷㠳㡢㥣搶慦摢て戶戱挱㉣㘶昲㔶㜹㕥ㄶ慢㔸㈳扤〱㈲昴㤷戸㥢攷㐴㡦㑦㐴㜵㔰㑤㠷づ攴㌲搵㐹㘳搲捡敤㤹慣㐲〷愶摢摡㑡㘸ㅢ㉥㝤㌹㔴㝡㡣㘲ㄳ㐴㌸ㅣ㌰㌶搳挸〸敢㉤㜶㍣㐴ち㜰昲㍣㠶㕣㕡ぢ㙦〲挹慤㠴ち敢㑢攵㑡㔳㤳㕦㉢㌷㤸㤵挹㉡㠷攷扣㠹㘴㉣㝡㉢挵㌶㠸㄰㈹挶㜱㘹ㄲ〹㑥㌳搹㘰㝢㘱挴捡㥡攰攰㜲㜷㉢㌳㔴戰㘹摤㠸㔵㐹㙢昲扦㡤戸㔷づㅡ〸攱收㕦㔰攰攸户づ㔶㐷捣慡搹㔲〰㤳㐴㉦㘹ㄸ㜵㐹㉥㍢挴㥣敤愲㜳㜳㠷㥤ㄸ㍣㐴㈴攸昱搲㈶ち摢ㄳ㙥ㅣ摣㉦㠱㈶㐷捥摦〸搶ㅤ㡤㌰敡〷㝡㉤㈳〴㔱捤㡣㕡挵㥤搳晢慣ち捤㕢㡤㜹愱慣扦扤攸㙣㙢㍡戵慢㥡换㔷扡㔱㔳㔰扣愹㝤慦愶ㅦ晡搲摢㈱摣㉢昴㄰㐶昱㠹户㠹慢扣㤶晤散㥢㠹㠹㐰㉢扤㔱愳㐹㑢昵㘶〸㌸㍢㠶㉦戹昴㉥㝣㠵攷㑢ぢ㤱㤹㥥っ㝢㈶挷㕢㔰〰㐲㍢换㤶慣〷㕡㈵〲戴摢ぢ㔷㤴捡㝢㔳愵搲㕥㡥愷㠵ㄲ慢㑣㕡㔶㔵㌸戶戳愶㤰戵㠳㔲㑤㑤㌵㍣搸㐳挶挹捥㡤㉢㈱摡〷昳昹㑥搷㘳挵㜸㌳㔴㑤㘰晢挶ㅦ㈱戰㘴っ㡢搸捥㙤㔸㕤ㄴ捣㑥捥挰昹捥㥥㤵戱攴捡㔸愲晢㘰扥㜲㔰摤ぢっ挸㔰㍦㜸搵戵扦戹晢㐷戹㜵㡦㥥㍦昹㐳敢〳晦昲㤸扡挷㐹㘸愰捦㘴扣㝣晥敡慢㈰搴㕤㌰攳摣㠲㜰敤愵慦㐶㕣㥢ㄴ㈹〸捣㄰㠲㌹㈶㠸㡣ㅤ㔵㘴捤㥣㈴戴㐵㤱㠵㔰愴捥戲ち搸㠳㠰㝢愹て挳㍦㝢㕥㝡㡦㌴扢戱昷挸晤挳㝡㥥㌴㐵㐲捥ㅥ搴㐴㑣ㄳ㈳㑤㝣搴捤㜰散ぢ挰㑤㑥㐲〳㜷㈷ㄷㄷ〰㌸㐵慡ㅢ㘱收て挰㝥㤶㜱㠰攲㈰㠴〷㠰㐳㜶㔴㤱捦ぢ〰㙦愳搱摢㈱搴㔲〸〱攰ㅤ〸戸㤷㝡㌷捡㤸〱愰ㄳ敡㐶〰摥〵㙤㔸捦㤳愶戸㔴昰〳攰攰㕣〰ㅣ㜰ㄲㅡ㔶ㄵ㕣〸〸〰㌷㈰愰愶收〴攰㌰㤲昵㑤ㄴ㌷㐳㜸〰戸挵㡥㉡㉥㈶〴㠰㈳㌴扡ㄵ㐲㜱㐵㈱〰摣㠶㠰㝢愹扣ㄷ㠰ぢ愱㙥〴攰づ㘸挳㝡㥥㌴挵㜵㡡ㅦ〰愹戹〰㌰㥤㠴㠶㈵捤ち㜸ㄲ〰㍥㠱㠰㥡㠰㤹晦〸戸ㅢ挹晡ㅥ㡡㝢㈱㍣〰摣㘷㐷搵㑡㝣ぢ〰昷搳攸〱〸挵攵㡣〰昰㈰〲敥愵㜶愳㡣㤹ㄱ搰つ㜵㈳〰㥦㠵㌶慣攷㐹㔳㔱㔸昸〱戰挹㘹㘷挳ㅣ㌰收㈴㌴慣愷㝡攱㐹〰昸㈲〲㙡攳㥣〰㍣㠲㘴晤㈵㡡愳㄰ㅥ〰扥㙣㐷㔵ㅦ扥〵㠰扦愶搱愳㄰㡡慢㉤〱攰㌱〴摣㑢㕤收〵㠰㉢戳㐶〰扥ち㙤㔸捦㤳愶戸㠶昳〳愰㝦㉥〰攲㑥㐲挳㜲㙦ㄵ㍣〹〰㑦㈰愰㝡攷〴攰ㅢ㐸搶㑦㔲㍣〵攱〱攰㘹㍢慡㔶攳㕢〰昸ㄶ㡤晥〹㐲㜱ㅤ㈸〰㝣ㅢ〱昷㔲ㄷ㝢〱攰㥡戱ㄱ㠰敦㐳ㅢ搶昳愴㈹慥㉥晤〰攸㥣ぢ㠰昳㥣㠴㠶㠵攸㈰㍣〹〰捦㈰愰捥㠵㤹晦㉤昰㉣㤲昵㜳ㄴ㍦㠶昰〰昰㔳㍢慡㠶昰㉤〰㍣㑦愳㥦㐱愸ㄱ〸〱攰〵〴摣㑢㉤㐶ㄹ㌳户〰ㄷ慣㡤〰晣ㄲ摡戰㥥㈷㑤慤㠳㠵ㅦ〰㘱愷㥤つ户㠰㜶ㄲ敡㔷挱愱つ昰㜴ㄲ慢ㄷ攱愱搹摤㌹敢〰改搶挲㉣昶〹㠷愷㉡搵㤲㜰挳昶散㐸㘹㑢愹㍡㤲慢散换㥢搳㡢戲㑥攰㡡㐹慢㠸㤵㕢ㄹぢ戸㍡㕤㘹摦㍥㉢愳戳攳愵愹㜲摡摡㌸昲㕡㔸搹〱づ㜴㥤㉣敡㠲ち搷换㕢慣㘰摦㐱㘱㤴攰ち㠴戸挴愸攷㥣戲㕢改㔹ㅦ㑡㤰攳戰㘳ㄶ搱㥤戹㙡摥㙡换捡摡㑣挲慤㔹愰㠸攵㜰愶㈵扢㜳ㄲ㕣㙣愴㍤㍢㕡捥㘵昲戹愲挵捥㔸㙣㥢㙥戲昶㘰改扢慤㔴挹㜱㘳戲㍤扢戳㙣ㄶ㉢晢挸攲搳搳愷搶挴㠴敥㠷戲㐳戹㘲〵挵㐸㉦㌲摣㤱ㅤ㥦㉣ㅤ挰敢㠴愹㐲㜱搴摣㔷㜹㑤昴ち㌹㤳㝤㐹搷愸愰ち〶㔵㙢戰昵攵昶㡦昱㍦昰戶搸搹晤敤挴㐰慤㤶㜳愹㈹㈲㈶愵㜰㝦慤㤹㐲㍡㌱㄰ㅡ㐳愸㥥戰㝢晡戰㙥戵捤捡搶㙣扥晢㉥晣㘶㕥搲㉣㠰戹㝥㠹㜹㝥ぢ㜱昹攸慥㡤戳晢㔰慦攸㌵㑡㘸ㄳ晣㥤昰戲晦㌴ㄸ㉦戴挷㄰户〲㌸愴㜰㙢㘲㈸㌰㔶㍦㉥挳㔹戱攱㄰㕤㌸ㅢ㕣㡦㤵攳㠲散㈶㌳㘵攵戱攰㉤㤸搵㠵㜶㠴㍢て搸㥤慥㌸㘹挳愵㐲挱攴㤸攳换㠲昱戴㤹户㕡戳㠳㔳搵ㄲ㌶攱㜵ㄶ㐲〶愶愳㌲て㐲㘵ㅥ戴㤷愶搹ㅤ摣〸㤳㌰㝤㤵昶㤸攵㕣㜵戲㤰㑢户㌲挲捤慡搷挴㘰挵〴搲っ㌰摤换㥤㑣敡搷扡昶㡡ㄳ摤摤㡤敤㈱㐲挷敥挷㤰づ㉡〳晦搴换摣㈷挱搴㈳㑦ㄴ晤扦昰ㄶち㐲㜰㉥㤲敢㐵昷捤攱㡢搷㐱㈳戳㤳摡㐲〳晣改摦㍢〱㐶㥡户㐲捣扢㠸㙥㠱㐱㜸㔳挹捣慣㌷搳㜸昱搷攲扣昶㙢㐵搷㜲慥㈹㐷戸慤㌱㡣㜵ㅡ㜶攰昶攷㌲㔶戹㤵㡡㜱扣㠱㙣收㠶㠸㘱昷㈱ㄶ㜸㑤㠱㔰愸慤搵慦慣㡤慥慦㘵捥㘲搱晢㠶㜳㘳㠳晦㥦㙦ㅦ㔸㡢㑡愱㔹㑤㤰晡てㄴ㕣捥愹㙤㄰㙣㑦㥤〱㕢慤㠹㑣㘸㍢ㄲ敢晢愶㜶㠷〱晢㄰摣ㄸ㙦㤶ㄷ㘶摣晢㘸挵㍥㠱㙣㥡㠴愴㈱㙤㥥捤づ挳摥攷㘸㜵摦挲ㄹ攳ㄸ攵㔶㈶㙣㑦戰摣㔴㘱愱挱㘰㌳扡摡愸摦㈸㙥㈸ㄶ捥ち攳㤶散㠲愸㜶㔴挱〸㈲㜳㉦㙦ㄶ昸㥦㌸昱㤷㔲㥤つ㉣㈳ㅣ搶昲晥㌸慣㜶挱慦ぢ㄰㥢ㄹづ戳㜷㜵㠸〰ㄹ㄰敡㉡㐴挹ㄳ㌸㤴㘴搸㠴〳敡㙡挴昸㘴ぢㄸ㉤㌰㔹㘴扦㡢㌸敥㐴慡㑣攴攰㘴慡㕢改㌸㠵㄰攷愸㤹㌱ㅢ㠶昶昸㘳㌶挳ㅣ昸搳㙤㜴攲㐴ㄴ㤷摦㙥㌳愸㜴〶挲〲㠴㜵㍢つ戹㌴昷㌱㔸㐸㠳づㅡ散㠱〱〷㠳ㄱ㐱慣捤〵㤹敦挲㌶㐳ぢ〶挵昱㈴ㄷ挰㍢ㄵ㌶㠱戰摡ぢ改㍡昵㠰户㠸㑥ㄷ搳㘹ㄵ〶昵攰㜱㐹㙤㠳㜷ㅡ㑣㑥ㄸ㍣㉥挲〵扣搳改㤸慢昱ㅡ昰捥㠰昶昸攰ㅤ㐲㌶ㄸ〶昴㤹㜴攲㐴ㄴ㤷敥㙥㌳愸㜴挰㍢ぢ㘱㝤㌶つ摦敥㙦㜰づつ捥愵〱㔷晡〲摥ㄲ挴㘶挰攳ㅢ㍥ㅦ昰㍡㘱〳昰摥攵㜱敡〱㙦㈹㔲昵敢㈱搴つ㌰愸〷敦㌰㜴㌶㜸攷挳攴㠴挱扢〹搹〴扣㘵㜴㝣㌳㘲㌵攰㕤〰敤昱挱扢〵搹㘰ㄸ搰ㄷ搲㠹ㄳ㔱㐷㄰昰〱敦つ㌰搰ㄷ搱㤰㕢〲㍥〶ㄷ搳愰㡢〶户挱㐰挰㕢㠱搸っ㜸㝣㌵改〳㕥㌷㙣〰ㅥ㜷ち㕣愷ㅥ昰㉥愱搳㈸㥤㝥〲〶昵攰摤つ㥤㠰愷〹㥥㕣㜵㕣㐷摤〳慤〰搵㐳㈷昷㈲㔶〳㔴ㅦ戴挷〷㡡㍢〳㉣㐰挷改挴㠹㈸㙥て戸㔵愶搲ㄹ㘵晤〸敢〴つㅦ昰㌷ㄸ愰㐱㤲〶て挲㐰㠰㕡㠵搸っ㔰㝣㝦敡〳搴ㅢ㘱〳愰㍥敢㜱敡〱㙡つ㥤㕥㑡愷㕣晤搷〳挵㈵扦㍤捡搶挲攴㠴㐷ㄹ㌷〹〴扣换攸昸㈸㘲㌵攰つ㐱㝢㝣昰扥㡣㙣㌰っ攸㘱㍡㜱㈲㡡㕢ぢ㉥㜸㝣慣㍢攰㡤挰㐰慦愳㈱户ㅤ㝣っ搶搳㘰㤴〶摣㠹㄰昰㌶㈰㌶〳ㅥ㕦つ晢㠰㜷㌹㙣〰摥㔷㍤㑥㍤攰㡤搱改㈶㍡㝤〲〶昵攰㜱扢挰ㅥ㘵㥣摦攴慡ㅦ㘵㑦㐲㉢㐰㙤愱㤳愷㄰慢〱㙡ㅢ戴挷〷敡㘹㘴㘳〱㝡㍢㥤㌸ㄱ挵㉤〸ㄷ〷㉡ㅤ愰㜶㈰慣挷㘹挸敤〹ㅦ㠳㥤㌴搸㐵〳敥㔸〸㔰扢ㄱ㥢〱㡡㉦户㝤㠰㝡ㄳ㙣〰ㄴ㜷㉤㕣愷ㅥ愰慥愴搳㌷搳改㌳㌰愸〷敡㔹攸㡥㜳㍢㜲搳㐱㠰㝡ぢ㥤㜰昷愱〶愸慢愰㍤㍥㔰㍦㐵㌶ㄸ〶昴〴㥤㌸ㄱ昵㍣〲㙥㤵愹㜴㠰扡ㅡ㘱㙤搲昰㘷晥〶㈹ㅡ愴㘹昰〲っ〴愸っ㘲㌳㐰昱つ扣て㔰㔹搸〰愸㕦㝡㥣㝡㠰摡㐳愷㤳㜴捡愵㄰㑤㜵㡥㌱〴㐸攸㐲愴戳昵㉣慤㠱㐱㌷挳㈸㥣㈵㤷ㅥ慦㑥攷戱㝥㘱㤰慣捤づ㤱㝦摡挹攰㤲愵㌲昸㑦㜳晤换挴㤹扣愳㜰搵戶戸敥㐵慤㘴㘳ち愹㝡攸㐳㝦㘸㝣ㄹ㌹㤳㥦ㄵ㥦㝤㙢挳㍣扣㡣扤搰㉦摥㥣㑢㤷㑢㤵㔲戶摡㌹㡥挵㜹㈷㕦㝣㠳㥣㐴〷㐳户挳愳㙦㤹㙣㔸㜳㤱㠷戱昶昳㐵㔰㜸㙦戱㜴愰㈸戵〹㔵昸晥㥦愵改㤶ㄶㄶㄳ挶㥦㕣攷〳扣〸㘹㍤㌳敢〲㑣摡㥢㈲攴挵扣㈲㉥㤷㠹〸挴搴㤰㤷昲ち〱㤷㠶㈳っ㜳㌱㔳晡㔶㈹㤵㔶ㄹ㘵㌵户戴愸攵㜵㙦㤹ㅢ昲捤扣愶㌳㡣㜶ㄶ㜶㉢㥡㝣㘲㤹㔸扤㔹㐴㤹㤹ㅡ㕤㠲搴晢㈰挲ㄱ㔲㔶㔶挸戸ㄶ㠱㠵挳㐳ㄳ㥥㠵戹㔱㠶㙥〱㜴挲搸㜱㔸慥㘲㔴愰㌹〵㥡摡挳㙦㐶ㄵ敡㔳愱挶扢㈷昷㙤ㄴ㠷㔰㠴㕣㔸愰攴㐶㡤ㅣつ搳〷愰戲摦扦〸㥦愵㝥ㅡ㉡㝣散㍦昲㔹づ㕣昵㝥戴㤲挳〵攱㠰收ㄸ㘰㜷慢昷㐲挳㉥慦敤戲㌶㈴㑢㌹敦㐰〰㕤㐶〶换ㅣ挶㍢㈱㤷ててつ敦㤸攸㌷戳㍤〳改㐴㑦㉡㤹㐸昷㘵㔳㜱戳搷㑡昶愶搳㝤搱㙣㝡愰㙦㈰㤱㡥〸攱㘵㔹㕣改㐵㐸㜱改㐱㕦捦㤸㜰㕤㌷㑤㤱挷戲挳搵㍢㔱ㄱ㜶㠶㉣㥦摥〳㡤㝥㉦㐴㌸㐲㉡㉢搵㈱愸㥡㈸㙡〲愷〹㔳㘴㌱㠴㈴扥㡥づ捦愰戸㤱㠹昲㑥㑡㘸㉡㔵㌷㐱㠵㡦晤㐷㥡㉡㤸㤴㔱㔸㈳㈶晢愰㙤挴㠴㘴㔵捡㌹㠲〰㌰㈱㌱挵㈷㘰摣ち㘹㘳ㄲ敢㐹㈷㘲昱摥㙣㙡㈰㤳敤敢㡦昶攲攸㕢愲㍦㘹㈵搲㌱戳㈷搱ㄳ敢㡤〸㡦㘵㜵㙥㐳㥥〸㤹㉢㍤攸摢ㄹㄳち敢愶愹㑥愸〴㤳㙢扣㤸摣〱慤晥㌰㐴㌸㐲㠶㍡㈷㈶㘴慥㤲戸㠴づ捦愳昸㌸戳ち㈶换㄰挲㈷愰敦㜲〲㡣㈸戲㑦挱攴㉡㕦㑣摥攲㡢〹㌹愸㤴昳㐹〴㠰〹昹㈶㍥〱攳㍥㐸ㅢ㤳㜴ㄴ愰㐴〷戲㐹㉢㠹戳戵扤愶ㄹ敦敤㑤っ㔸㌱㌳㥢㑡愴攳扤〳ㄱ愱愷慣捥晤挸ㄳ㈱㈱愵〷㝢㥣㜴戹㌱愶㈹戲㑥挱㘴户ㄷ㤳㑦㐳慢㍦〳ㄱ㡥㤰㜸捥㠹〹〹愹㈴㉥愷晢ぢ㈸扥挰慣㠲㐹て㐲昸〴昴㕦㌸〱㐶㔴ㅦ愴㘰㜲戹㉦㈶ㅢ㝣㌱㈱摤㤴㜲扥㠴〰㌰㈱戵挴㈷㘰ㅣ㠵戴㌱㠹愶㝡㔲㘹㌳搵㥦㑣愶慣扥㥥㜴㌶ㄹ㡤挶㔲〹慢て挸昴愶㝡攳㤹㠸㌰㔱㔶攷慦㤰㈷㐲敥㐹て㌶㈶㐹㌷挶㌴㐵㠲㈹㤸っ㜹㌱㜹っ㕡晤㌸㐴㌸㐲㡥㌹㈷㈶攴㥥㤲戸㠲敥㔷㔲㝣㡤㔹〵㤳换㄰挲㈷愰晦摥〹㌰愲挸ㅦ〵㤳㝥㕦㑣晡㝣㌱㈱㡢㤴㜲扥㡥〰㌰ㄹ挱ㄷ〹愴昱つ〴㙣㑣〶ㄲ㐹㌳㤵戲戲搱㙣㉣摤搷㙦㔹〳晤晤搹㘸㍣㡡㤳㙤晤晤㍤㌸㈱㙡㍣㌹㘳ㅡ㡤て㔸㠹㠱㡣㤹㠹昷昷昵挵㤲㠹㔴㌲㥤戶㔲搹㠱㘸㍣ㅥ㡢㥡㔶㕦㠴㕣㤴敥昵㔳〸攸㙦㐲㐴搶扢慡愷愹晡ㄶ㔵愳慥㡡〶㘲慡挸㌸〵捤㡢扤㘸㝥㤷改摦㠳〸㐷挶㘸㐰捦㝥㌳ㄱ挹愸㈴昶搲愲㡦攲〷捣㉡㘸ち挹愴敡㠷㔰攱㘳晦㤱㘴ち㥡㑢㝣搱㍣挷ㄷ捤敤挸㈴攵㍣㠷〰搰摣㠱㉦㝣〲挶㡦㈱㙤㌴㤳改㌸㌰㑣愶㝢愲㤹晥扥㙣㜴㘰愰㍦搵㘷愶戳㤹㐴㙦㌲㤱散挹㘶㈲攳㑥ㅥ晤ㄳ〴㈲㍢摤㤸捣㐴㐲㐰㔹㔵愶愹㌷㐱〸㈶愷㝢㌱㜹〱㕡晤㜳㠸㜰攴㑡ㅡ搰摣てㄳ昲㑥㐹㕣㐵㡢搵ㄴ扦㘶㔶挱㐴昸㈴㔵扦㠱ちㅦ晢㡦㝣㔲㌰〹晢㘲搲敡㡢挹〴㌲㐹㌹㉦㈱〰㑣慥挶ㄷ㍥〱攳户㤰㌶㈶㍤改㥥㔴㉣ㅢ㡤昵挴㤳㤹扥㠱㙣捣捣攰㑣㜲㝦㝦㉣ㄹㅦ〰㌶㘶㈶㘲㍡㜹昴敦㄰㠸㤰㘲攲攳摣㜵挲㌵ㄹ㘳㥡捡㐲〸㈶㐱㉦㈶挷愰搵ㅣ㜸攱挸ㅥㅡ搰摣てㄳ㔲㑣㐹ㅣ愴挵㄰㐵ぢ㜲〹㈶ㄱ㌲㑥㐹攴㉦㈳摡㥢㐲㈴㑤慢敢ㄸ㡤晦扥㝦㔷晤㤱挳㜵㌸㐲㌸つ㉦㌸㘱㙣㑤摢摢㠴捤挱㔵㉦捦ㄷ㌹搳〲戸攲㕦攸扦㝥㝦散搸㉢昰㠳ㄶ㜹㔸ㄴ㍤捡ㄳ慡つ㔵敤㈰㤵ち㐱㘳攰捦㜳扤戸搶㠹㕣㘶㝦户㍡摦㤱换㍡挸扢㈴挷㕢搵搲㕢〷㐳晦㝥摤挷㝦昵愹搵换㍦昶戹㘳捥昷㜵㙦㕢晣搰攸てて摤扥搶晥扥㜷慤㈲㘵昲㝢㜵昹㉢㌴换昷〰换㡢㑥㐲晤〹㥥挸㌴㍣㐹㘷㥤㈲㥤愵㐸㤷搸㘱敡ㄷ挸㐱㤴愴㘱㡢㤰ㄸ扡づ敡愸ㅦ昶昳晤ㄸ㠱㈸㥣㔶搸㔸〱㔷挴㡦㕡㜶㤶〶㘷㝥ㄱ㜱㡡换㈱扢摣㈳㝥换㘷㌵㠳愹ち摥㥤㔵㉤㌷摢搶昲㑣㍥ㅣ㤹〳㜹㐷㐲ㄷて〴㥥㌶ㅢ昳散ㅦ㥦㍤慢摤㔸慣攰昰慡㤵㜱㍤㔶戰㑦摡ㅣ㙣㔲扥慦㜴㥣摦㍥㜰挳㤸摥㜰㝣㜵㘳㘶㈱㕡㜰戶捦敥昹㔰慥㉡㙦㥦摡㤰慥㌴㘹愵㜱ㅡ㘱㕡戳㙣㘴㔹㈲昴㌳㐰㜷挲㐵㈰慦㘷㌸戱㐰昲挷戰㝥ㅤ晣愹敢㤱㑡㙦㔴㜵㤰㔲㥥摣攰㝡慦㥢㘳慥挱㔵㜹㉥㜵㝢攴散敢搷晥晣㜷㤷㝣收昹昳㈷搷慡ㅢ㤱挳㙦㜰㍤㠷㑡昸づ慥㘷㥤㠴晡搳㔱ㄱ㔲㔶ㄹ㕣攷摡㠳敢〸攲㌲戸㥥㐱㡥㤹挱㜵ㅥ㕢㜹ㅢ㤲㌸挰㤴㈶ㄹ㌵㤶扡㐸づ愸㝦㠳慤摢晥戰㍥㥦挶㥣攳㕤㔵〷ㄹ攵挹㐱㐲晡㌹敦晤㌶昶昹㠱㡦扥昴敤ㄵ㙢㔷づ㥦昳挲㌳晤㘷慤㔵ㅦ㐷づ㍦㐸扥㍦ㄷ㈴摦㜳ㄲ敡捦㑢㐵挸㔸〵㤲㡢㙣㐸㐸㍢〵㤲敦㜸㈱改㘲㉢敦㐷㤲つ〹戹愸戱搲㠵㈴愱㥥慥㠱攴ㄲ㈴㜴㤰㐳㥥ㅣち㈴㥣昳愲搰㌰㌰扥㠰ㅣ㝥㈸㝣㝤㉥ㄴ㥥㜰ㄲ敡て㑤㐵挸㔱〵㠵戸㡤挲㤷㄰ㄷㄴ晥挱㡢㐲㠲㈸㤰㈳摡㈸㤰㝤ㅡ挹㔹ㄴ晥戶〶㠵搵㐴攱㌱㤸㥣ㅣち㡦扢㌹㑥昸昶昸ㅡ㜲昸愱昰㤵戹㔰㜸摣㐹愸㍦㌹ㄵ㈱㉢ㄵㄴ〶㙤ㄴ扥㡥戸愰昰愸ㄷ㠵㘱愲㐰ㅡ㘸愳㐰扥㘹慣㜳㔱㐸慡愳㌵㈸㡣搲昸㥢㌳挶㘴㥣挶㐶攸㡣㌵换搶㉤敢㐹慡㉦㍡搶㔰㘱㝥ㄹ愳㌵改㈴㙦㈶慡搴户㥣㠸㑣㌶㘴㡤㈷㠷㈶㈹收扣㘳㉡㉢搷㜷搶㍥戲攴㝤㉦㙣㝦攴捥戵敡〷挸攱㠷收挳愸㤱敦㘴昳㜹㈷愱晥ㄸ㔶㠴慣㔴搰摣㡥㤶戴㌷㈹㔲㑢㐱昳㈱攴㤸㤹㙣挶搹㘴戲㐲ㅢ㑤昲㑤㘳ㄷ㜴㌲㙤て愸㑦挱搶㥤㔹挲晡ち㈴㜴㤰㈷㥥ㅣち㈴㤵昳愲搰㌰扦㤰㔰晡愱昰挹戹㔰戸搷㐹愸㍦㡢ㄵ㈱てㄵㄴ摥㙡愳㐰㌲㈹㈸摣敤㐵㘱㠲㈸㤰〷摡㈸㤰㘱ㅡ愶㡢㐲㐲摤㔹㠳㐲㥡㈸ㅣ㠳挹挹愱㐰ㅡ㌹㉦ちつ昳ぢ㈹愴ㅦちㅦ㤹ぢ㠵て㍢〹つ〷戲挸㍣㡦㜷㈰换昳ぢ㥥づっ晤㔰㤶晢㔳㙤㔹㕢㑤戲㠸㑤捥㕣㍥㉦晢㠳ぢ㜰㝣愲㡣摦搰㙣挲㌱㈱ㅣ㥡挰て㈹㥤敤㉥ㅣㅦ攲摢㘸昷〵扤㤶ㄸ㌳ㅢ搹慤㘵扣戱㙦挹㙥慣攰㜸㔷愶ㄵ扦〱愸㔶昱攳换搷挲搹ち散搸㌶〳㈰㕣昶愹ち摦捤㔲敥㠲晡ㄲㄸ晢挴搵㉣ㅥ敥㑦㘳㠲㍣㜵昱昲㑥㝡ㄹ㌹昶扣㝢㤰㈸攳㌹㐸搴慣㍥㠴㍥戶户戲慥てㅣ㤳㑡㘳㘰改扤挸㈰〷户㘵㠱〳ㄱ搶〵慡戸㘳㉥㈲㄰㈲ㄹ慦㙦ㄹ昷慥搷㐳ㅦ愸晢㜵㑢㕢㥢扢户捣ㄲㄴ戹㌰㠷㤰㔱㠲㜰㕦㕢搵㔶敢ㄶ摦㙡㕤换㑣㘵〸㥥戹㥦慤㕡〵ㅡ㑦搵ㄴ改㌴慢攷㕥捤㈴㝡昳㜱㑣㑥挷㉤㠵〹㤳㍦㐹㙦㉤㑣攴慤攲㥥敡攴捣捦搰㕢攴挷㌹㝡ち㑥㕣愷㡡㡣㑢㥡戰ㅦ〱晦㈶晣愹㙦ㄳづ㌲㈳㥢㌰㕢晤㐳㔴捤㈲慢㐸搸扣搵㔷㈴㘵㙣㠲㝥㍢〴㍥㜲愹㡢愸挱㥦昱づ〸晦㉡扣摢户ち搷㌱㘳㙤ㄵ摥㐵㤵愷ち㕤㠸搷㔴㠱㈴㐸慡昰ㅥ〴昰戱慢㐰㝡挱㉡㘸㔶愱㔹扤捤户戸昷搳愰戶戸㍦愱捡㔳㕣〲昱㥡攲挸㌶愴戸ㅢ㄰挰挷㉥㡥捦㜱㘹昱㡤〸昸户戸敡㕢㠵㥢㤸戱戶ちㅦ愰捡㔳〵搲㠰㥡㉡昰㔱㉦㔵㌸㠲〰㍥㜶ㄵ挶㕣敤慤㡥㤶㈹㡡㡦㐴挱㠱愳愱㔹攵㝤㉢昱㐱ㅡ搵㔶攲づ慡㍣㤵攰搳戳愶ㄲ㔷㐰㈱㤵昸〸〲昸搸㤵攰戳挷〳扢攵㕢摣㐷㘹㔴㕢摣㥤㔴㜹㡡攳㘳慡愶㌸㍥㡡愴戸㑦㈰㠰㡦㕣愱扤〸㥤昰㔴㠵攷㔸㘰ㄱ㈶㜵攷晦㜹攰㜹户慥㍣晦㤷〷扦攳㔳戵挷ぢ敦㐲㌹㡡搳っ㝤攸扢㥤〰㈳㡡㌷㍥慢愱敦愱㤶昷扢搸摣敢〴ㄸ改攰晤挹㐰㉢晥㜰昲〴㌱挹昱㐹慡㜹㡢㐹㡥晢㥣㠰攴攰敤㌴㥢㠳户㠵攴戸㥦㙡摥ㄱ㤲攳〱㈷㈰㌹㌸晡㘷㜳㜰㘴㑢㡥〷愹收愰㤶ㅣ㥦㜲〲㤲㠳〳㜸㌶〷〷愲攴昸㌴搵ㅣ㠳㤲攳㌳㑥㐰㜲㜰扣捤攴攸攰㌸㤳ㄸ攷㈸挵㌱㈴昹㍦㑢㌵㠷㡦攴㝦挸〹㐸㝥づ㤵㤹晣㡡挳㐰㜲㝣㡥㙡㡥〰挹昱㜹㈷㈰㌹搸摢戳㌹愴ㅢ㔰㤸㝥ㄸ㙡昷㡡戰㍢㠴昸晣ㄹ〲愰㝦搲ㄱつ㔶散㄰戱晡㜳摢㑡挰㙦戰㘲㈷㠸搵ㄷ㙤㉢〱扣挱㡡挰㡢搵㈳戶㤵㠰摣㘰㐵戰挵敡愸㙤㈵挰㌶㔸ㄱ㘰戱晡戲㙤㈵昰㌵㔸ㄱ㐶戱㝡搴戶ㄲ挸ㅡ慣〸㥤㔸㍤㉥㔶ㄱㄷ㈶㐵㘴㠴ぢ慥挵つ㐹㐶㍣㠴扣㜸攷愶〸㠶㈴㕣㕡㤷挰昶㑢挲㥡扡〴㌶㔹ㄲ摥㔸㤷挰㔶㑡挲敡扡〴㌶㑣ㄲ㔶搵㈵戰㉤㤲㤰慣㑢㘰昵㈵㘱愰㌶愱敤晦〰㈱慥挷㠱</t>
  </si>
  <si>
    <t>Adjusted MC Simulation- Removed M27, M88, and M94</t>
  </si>
  <si>
    <t>㜸〱捤㔸捤㙦ㅢ挷ㄵ攷㉥戹㑢㉥㐹搹慡㙣㉢戱攳㌸㐴㘳㈰㐹㘵搳愲㘵搵㜶ち挳ㄱ㐹敢〳㜱㈴㌹㘴攴愲㐰扢㔸㜲㘷挵㡤昶㠳㤹㔹㑡㘲ち昴ㄴㄴ敤愹攸㈱㐰〳ㄴ㌹攴㔴昴搰㐳搱㔳て敤ㅦ搰て㈰㐰㕢ㄴ晤㐰ㅢ戴㠷ㄶ攸慤㘸㠱ㅥ㡡昴昷㘶㐹㜹㐹搱㡤慤慡㠰挷搶㜰㘶摥捣㥢㌷㙦摥晢扤㌷㥢㔲㔲愹搴挷㈸昴㑢㈵㐳㡤昳㡤扥㠸㤸㕦慥㠵㥥挷摡㤱ㅢ〶愲扣挴戹搵扦敢㡡㈸㡤〹扡改㠲㉥㌴㔳戸㙦戳㥣戹换戸挰㈴㉤㤵捡攵っㄵ㜴㘲㐲㝦搳挳㡥㐱慢㡡ㄹ㔴捤㕡㜵愳昵㈶戸㌶愲㤰戳㑢愵慤㜸敤慤㑡愵㕣㈹㕦㕢慣㕣㉤捦㕦㉡搵㝡㕥搴攳散㔶挰㝡ㄱ户扣㑢愵捤㕥换㜳摢慦戲㝥㌳摣㘱挱㉤搶㥡㕦㘸㔹搷㙥㔴慥㉤㉥㍡㌷㙦摥㈸㘲敢搴㘶慤扡捡扣㉥昸ㅤㄷ㔷ㅤ㕣搷㙢搵㑤捥㥣攳攲愹㤱㈲㉡㜵搶㜶㐹㘳㡣㜱㌷搸㉥搷慡昸㥦搰ち㝡搷换ㅢ㡤〶ぢ㠴ㅢ戹扢㙥搴愷昳ㄹ晥㐶扢戵㘵㜹㍤愶晢㔲愴㥣扦㘵昱㜵换㘷㔳晥ㅢ㠲扤㙥〵摢㡣㝡㥡扦搲㜳敤っ㙥㌲晤搲愴㡤〶㑡㉡㙦搴慡戵㡥挵㈳挹㤲㌶戸㌲㘹戶摣愹㥣㄰㐵慥㤱愳愴ㅥ愵㌰戰ㄵ戹㈷㐹㤹愵㉡㠷㑡㌷㔰㥤㑡慣㉣挹愵愵㡡㤲昹㈷㉣㉥戹戰㠰㤹慡㘹愹㘶㑢㌵摢慡㘹慢㈶㔳㑤㐷㌵户㔵戳愳㥡慥㙡扥愹㥡㍢㤸㌳㉣戹㙣㔶ㅤ㤴敦扥㝦敦㤷㍦㥦搹㕦晥敡敦敤て㕦昸挱㕦搲㐵攲戵㡥戳㤵搷㔹㜴㑣㠶愰搱㤹ㅥ㕤㤷㐵捣搶晣昸㉡敡㑣戴つ扡愷戵挰㘶晢㍡㕡戸扦愲㕦ぢ㠳㠸敤㐷㜵㉢戲戲晥愶挵㔹㄰ㄹ㤸㌴㈷㔷挵㉤㕡㌹㈵挷㠶慢昳㠳ㅥ㌸㑣换㘶㠲㑢㐱づ挴㥣ㄴ戸㕥㍡ㄳ搷㌹㝤㤲㌳慦㕡愲ㄳ㔹㉤㡦㕤ㅣ扢㜲搲ㅢ慣散㡤挸昵㐴ㄹ㉣㔷㜸搸敢㤲㐶㡦㡢㡦㌴㘴㌲っ㝤ち㤵㠴ㅥ晡挵〶慦ㄸ㈷昰㤳㌷㠸㘸㄰㤱㘰〹㍦㈸㐳㕡㜱〶ㅤ㠸㔸て㝤换つ㡥改㜲㡢愷挰昴摥挰㡡敢摣摡㠳㐷㍥㘰つ㌸愲㝦㥦っ㐹㐰㈴㘷搱戹敥㔴㉡昶攲扣戵㘰㘹攴〲㡦敢㔱愷戱愶攸摦㜷〳㍢摣㤳㉥㌶攳挳㝦愴摢㌴晢㕤㈶㠷㡡㑥搳攲摢っ㙥换搷敡愷㥤㕡挸㌹昳慣㠸搹㜲㠰㄰晡愹搱㐱戱捣㐳㥦挶捦㔷㉤挱ㅥ戸敦㥣ㄳ㙦㔴つ㝢㠱㉤㥥㤹㑣㙣㐴㘰㝤㙥㥣昶㠰挹愱㘵つ㐰ㅡㄳ㔲搲ぢ攳换愴昱㉦敤扢㌱昹搹㌱㌲㐰㉤㙣㍤㥣扡捣搹㕢〷搴㐳ㄲ㉤㈱㑣敤㌲愲ㅦ㍡㘵㑣㡡攵〲〴㠵㠲〵㔲扣㌹㝦搳㙤敦㌰摥㘰ㄴ攴㤸㉤㡦㝡㠶㐸っ晥搸㘶㘲㙥㠳㔴て㔴戵㍦㥤ㅣ㜵敥散㐷っ摥㙣㐳㕥㐴㥢愸摦㈴㑦㥡ㅤ㤹ㄲ敦〹挲搹㤱攱攵戰摤ㄳ攴戵㍣昴㐶㈹㑢昶慥㠵㍤敤搷㐲㥢㘵㌲㙡㍡㤵㐹㘵愸㈰㡣愶搳㜰攵昹㌱㐷㤵㈱㠳㜸㡢㈴㌶㈷㉣㠷挰㜹攱㤱ㄶ㡤㥡ㄷ慤㥢〴ㄹ〷昱㕦㜹㝡搴㔷捡慦㐳㝢搰㤲挷挸㤱搴㜱㐴㐹〸晡挰㙡㘸㤳㠹㜸ㅡ㥦㈸愱㌳戲㕢㥡晤攲挳㡦㈲搹ㅥ㔸挶晦㜷戲慡㥥ㅡ㥣晥捥㉥㌰㝢搵ち㙣㡦昱晦慥㉦㤲挸㈰捦㌶捥㔰㌵㡢㉡㥦搲晥ち㜴㝢愸㈶㈹㔱㔲昶㤵扥戶攷摡㔱㐷敦㌰㜷扢ㄳ㘱っ昹㔵㉥㐷㙡晥㄰㄰晦㜹晣㝥ㅦ〹搶㌷㈹挹㌲㥥愶敡㉣慡㝣㍥ㅦ攳愷㥥㌷㥥㐱㕦㍦㡦㙡㈶ㄹ㠶㘳㉢挹㉢ㄹ〲摣㐹戲ㅦ㠴〷㡡㝢昹扢愱㘵㉦㕢㙤愴㙢搹㐱戲㤶慢㠵㝥ㄷ㐱㡢㑦搳捣ㅡ㑣ㄶ慥戰敢摡㡣攷㘸愰㠱愴㌰㠳㕣㑤攸搲攱〵愲㔱㍡愵㘹㠵摣愴扤搶㠶扣㉥づㄴ㥢㑣㍡搷づ昱晦摢扤ㅢ户改扣昹㍣㈵㔲挶戳㔴㕤㐰愵㤱㠲ㅦ摢㐹㑥㘲搱慣摦攸㠴㝢慢搰㌰ㄳ㜱㉥㈴㙡摣㡤㥥㍡㍣㡣攸㙡昹㘷攵昸ち㘷挰㐵摥〴㍣挸㌳搲㡡㜳ㄳ㈹㜲搱㌹㘹愳〹敦㥣㜳戶㕣戶㐷㤸晥摣㘱ㄲ㤲戹㕡㑦㐴愱㑣〶㉥ㅣ愶搷挳昵㌰慡扢愲敢㔹晤㡢ㄳ挸㌱攵㝥㠷〵㠰㌴づ㘴晢愴㐹㘱户换散〹㌲㌶挲ㅥ㙦戳戵晡㤳〰㡡戸愹戸㈸ㄲて㤵㥣愲慢ち捡搱晣㔱㈱㑦㐹㝤昹昴昷㔶㍥㝡晢㥤摢㍡㔰㔶挹攷㡤攷㌰〶敦搱挸㑦㡦㠲㥤㤴扡㑣㡤㐴散㌳㤴㤹扦㠶搷㡣摢昵㔸搵攲㌰敥㤰ぢ挳ㅦ㌶㘳攳㑢㌸㘷散㌱㑦㠲挲ㄱ㠰攲搰㔳㝥㌸昴㈶〴㤷㜶㐸〶㑤㜰愷㥣ㅥ㡢ㄱ昲摣〴㕣㐷扣㉦敤㡦㠰换挷ㄴ㠴ㅥ愰搹㕤捡户㑤ㄳ昹㉢㝡㔴ㄴ敤て㘰㌵㔱㍥㐲摤㑣㐰㉦㈸戹㉡扦ㄳ㠴㝢㠱㤴㕣ㄳ㤴〶ㄱ㐳㈳㥢愵㘳攴昱㈷换㘲㙣㍡㘴㌵〴散㜳㤳㜴ㄵ愷慢〷㑦扣㌵ㅢ㤱㘳昰愶㉢搲㥢慥挹㤹㝣戸攵㘴〷㉡㥣昲敦㠷㝣愷ㄵ㠶㍢昴㠸㌸㈱㝢愲挳㔸㐴㡦慣㠲ㅦ扦ㄴ愹つ晢㑦愷㐷ㅥ㔲〳扤ㄳ㤱㤲㘵㤹㐸敢捦愳㤵㕥收㙤搹㔳㝥㡢昳搳〳散摤㉦扤昵㡦て晥攴摥昹搱昳㥤㡦搸㌷㝥昷㘳攵㌷〳挲㜷㝥昱摥㡤㉦㙣晤㙢昵晤摢扦晥捡愵慦㝤敢㔷ㅡ挵㤶㐷㡡敢搳㤸㜸搲㌹挰慦愶ㅢ㜹慣攰挴愶㐱敤㥣〳㐴㐲捥㘵㘷㥤㘶〷愷慥㑦㌹㉢摣戵㍤㌷㘰㘴㍡挸㘶改㐱㝡㤷㙤㈳扦摡っ改昱ㅢ〶㔳㑥㤳㕢㠱愰㜸ㄳ戴晢㌳㈳㍤改㉤㥡㔳㜵〳㠱㙤㈴㘶㔲晢愴㐳㤰㡥㥢敢昹挱㡡搵ㄵ㑦㠲㍢挹敦㈱㔰て㑡っ㘰慡愲慡㑡㑥捤ㅤ搱㈳㔲晡ぢ㘰㌵㥢昰挰㤷㑢敢㥢㕢㔷ㅡ搰㈰㐳ㅥ愶㑡㠸㔳慦搲㠶㐸〹㘰㥦〴㜹㡦㥥㜴㤱戱ㄷ攵㜷㠶㐱㌶㥣㥥ㄴ扤て戲㐲㤹攴扣㠸㌵ち攵ㅣ搲㔳㕥ㅡ㌴愸㌳㑤㠱㥡攲戶晥ㄹ㔴㈷㙡㔵㌳㤱攳改㜳ㄸ晢ㄴ挶㘲挳ㅥ晡挷㌴挵㜵㤹摢搰㔳捡戸㡣㑡㈱㠴㤶捣换㘸っ㡢㈲昷㐵捦㐸㡥㑥搳晥攴搲挶ㄵ㔴㔳㘹㠵ㄸ㤰㡦敡昳搴㕦昲扣搲搰换㠴㕥愱愱㤱て㈲㍡㘹敥挲慢昸捥㔵摡㠴㑡㝤慢㐴愹戹㔷扡㝡戹㜲昳㜲攵㝡㜹摦ㄳ晢捡捦〶ㅥ㈳扥晤昵㍦扦㍢㝢㝥晤㥤扦慦戸搷ㄷ㍥昸㔸昹改㠰㌰晥㜵㘲㝡㈸愱㐶㐲㝤㙥ㄲ㕡ㅣ㑡㠱攷挶摦ㅢ㜷昰㝥攸㤳㘲搲㐸戲㌴改〳ㄹ昵攵愳昱ㅡ㈲㌶摤㥦昶ㄳ㐸晤㍦昰愱㡢ㄹ〵㕣扡㉥攳戳挴㥡慡㜱搰愵㍣㜱㤹捥㌱㤶收ㄶち〴戱捤昷㝥昸捡扦ㄷ扥戸㔴昸て㉦搷㠵扤</t>
  </si>
  <si>
    <t>㜸〱捤㥤〷㜸ㅣ挵晤晥㌵㉡㙢敤搹挶㙢㥢㙥㌰戶㐱愱搸㌱搷愴扢〳㡣㡢攴㠶ㅢ戸搰㐱扥戲㘷换㔶㌱㤲㙣散㐰㘲㡡㐳〰搳㐳㠷搰㈱戴㄰㝡㉦㍦㑡〸㌵戴〰〹㈱㤴〸〸扤㈴㈴づ㈱挰晦㝤扦扢㜳摡摢摢㤳散㈴晦攷挹晡㙥扣昳㙤㌳昳搹搹㜲㍢戳慢ち㔵㔱㔱昱ㅤㄶ晥捦愵㥡㉢摢㉤㔸搳搵㙤户㡤㙦散㘸㙤戵戳摤㉤ㅤ敤㕤攳㈷㜷㜶愶搷捣㙥改敡慥㠲㠱搱摣〲㝤㔷㑤㜳㔷换て散摡收㔵㜶㘷ㄷ㡣㙡㉡㉡㙡㙢捤㑡攸户㜱扦㤶捥㤸昴㌲慢㤹挰慡挲㌴㤸っ㘰㔲换挴㘴ㄲ㘲㌲㤰挹㈰㈶㠳㤹㙣挶㘴〸ㄳ㡢挹㔰㈶挳㤸っ㘷戲㌹㤳㉤㤸㙣挹㘴㉢㈶㕢㌳㘱昹收戶㑣㐶㈰ㄹ戴ㅤ㤲㠵㡤㔳收㘵㤶愱㌵ぢ扡㍢㍡敤㜱愳昶㜷敡㍣㈱ㄲㄹㅦㄹㅦ慦㡦㐴挷㠷挷㡤㙡㕣搹摡扤戲搳㥥搰㙥慦散敥㑣户㡥ㅢ戵敦捡㑣㙢㑢㜶㤶扤㘶㘱挷㜲扢㝤㠲㥤〹挷㌲改㜸㌲ㄲ慦慦捦愷㔲挹㐱摢㈳昲摣挶㈹晢㜶摡昹慥晦㔶捣㤱㡣㌹慦㜱捡昸戹㜶昷㝦㉢收づ㠸㠹㤰㑤ㅤ㙤改㤶昶晦㔲搰ㅡ㙥搳晡㈶㍢摢挲㡤㙦摢㥤㉤敤㑢挶愳摡㐵愰㤱㑢㡣㥦摣搵戵戲㙤〵晢㔱愳摤摡㍡摦捥换㐶㙦㙢敡敡摥㌷摤搹搶㌵愸㡤晣散㑥扢㍤㙢㜷㙤搶㌶㜵㜵搶㙥㜵つ扢㙡摢昶㑦㜷捥㑤户搹搵㕣ㄹ搲收㙣挳㤹㌹扢扤扢愵㝢捤攰戶㐵㕤昶晣㜴晢ㄲ㥢㈶㌵㙤搳㔷戶攴㔴㜵㌵㍥ㄵ㔵㍢〷搵㑣㌶ㄴ敡搳搶戸㌴摤搹㉤㌹㙥挲㐸㤰慤愷扢㐸㉢㡡敡挵㉥㌵捡攷挵㙤戶愰愵㙤㤶摤搹㙥户戲㄰㙥挹戱㍥㈳〱攴㙣㠷〲㈹摤ㅣ㙥㈵㌵搰摤昹搸ㄶ㤶㘲㡣㐲戲昷摣㡥捥㌶㜴挸㌹㜶扡㝤㐲㜸㝣㌸㥣㐸㌶挴㈳搱㐸㉡ㅥ㑥㈵敢ㅢ挲㤱搴戸〵摤戹㈶㝢㤵㈸愳愹㜸㐳㌲ㄲつ挷㔳つ挹晡㔸㈲ㄵ㌱㐷㈳㠶㌹㠶搱㜶㐴㔲㌵㈷㕡㙦敥㐴㔱ㅤㄲ㔵晤ㅡづ〰摥㘲戹ㄳ㔶㌶愷㉢㥢㌳㤵捤搹捡收㕣㘵戳㕤搹㥣慦㙣㕥㔲搹扣戴戲戹愵戲㜹㔹㘵昳㜲搸攸愵㜶挰㠰㑡㜷㜹昴扥㜹愳ㄶ扦戲㙥昲㐵㝦晥愲昲㥢户摦扤㔶㜱㥦㤷㐳挶捥㔸ㄹ敤㙦㐶㌸ㅡ昵㔶㍣ㅣ㌱㜷㠱㤹戹㉢ㄲ㘳㌷㝡㌶㐶ㄳ收㔸㡡挶㈱㔱敡㈵搴㤴戵摤晥慡〹昳搲㘳户㘸扣敤扡㥤㙥㜹㜱昲敢敦㈸ㅥ㔵愴㤸昱㔸搹㝥㔱㝢㑢ㅥ挰挶捤㘹㘹㥦㄰慢て㘳ㄹ㌷㈷扤㝡㐲扤慣㥡扢㌳㕥ㄸ㠹ㄱ愱搷㡣㔸搴㡣㔲ㄴ㐳愲搴㌳㙥ㄱ㍦〸摦昷戳㉦㙦㔸㌴昷摡搱㈷搵㜶㍣晦攳晤ㄴ㡦㔹㔲㐴㍤㔶㌶愲㈵つ㡣㤹㐰㘲㈴改㌹つ㉤㐹㔱戴〷ㄲ愵㝥攵ㄶ㜳㤹扡昸搸戳搶㜷㌷㕥㍦愴昳扡㜹㜳挶㍦愰㜸㔴㤴㘲昶挲捡㜶挵挰㘲昵ㅥ㕡㌱㜳〲挳敤㡤挴㤸㐸愷愶㘸捡㥣㐴搱㘴㈴㑡㍤攸㤶戰昸摥㤹挳㜶㍣㝢㤷㌹㔷㍣㜱摡昲昴戲ㄵ㕦㈸敥㝤㔲㐲㈳㔶晥搳㥥搵挴〲愷㈲㌱愶㌱散㑣昴慣改ㄴ捤㐰愲搴㕤㙥ㅤ㑥晤挹挱㝢扥㍤㜲挴捣㜵晦㌸攲㡤扦敦㜷摥㉡挵㈳扥搴㘱ㅦ慣晣愷㜵㤸挵〲㘷㈳㌱收㌰散っ搴㘱㉥㐵昳㤰㈸㜵戳㕢㠷搰㜱ㄵ㝦慦㍢㍣㌹攵㠱㝦㥥㥥㥤㌱攷晢〷㈸㥥㜰愴づ晢㘱愵㙦搲昳ㄹ㙥〱ㄲ㘳㈱㥤㘶㠰昴㈲㡡昶㐷愲搴㜵㙥〹㔷晣敢㥥㘷㈳扢扥㌶晤慥搳ㅥ戸昶搷㜷㡥晣戵ㅡ㐸㘳㝣㡤〳㤱㙣㐴㤷㌹〸㘶收挱㜴㌸〴㐹搵㜴㜴㤹㐳㈹㍡っ㠹㔲㔷戸挵捣昸昵㤹㤷㠶摥扣㙣捡挹㜷㔷㝦摣㜴攱㌹㡤㡡攷㑢㈹愶ㄹ㉢晦㈹捣挵㠸㘱愶㤱ㄸㄹ㈴攸㔴昵㘶㤶愲ㅣㄲ愵㉥㜲敢㜰扤戵敢ㅢ摢㥤㜶㜴搳攵㑦摤㝥搵〳㌷㔷㘶ㄵ㑦搷㔲㠷㍣㔶晡搹〱㤷㌰摥㔲㈴㐶ぢ扤愶㘳〷㕣㐶搱㜲㈴㑡㥤敤ㄶ戱收㥡收ㅤ㝥戸昴㥤㔹㌷摤㍦㘹搸㍤昵㌳晦愵㜸㌱㈰㐵戴㘱㘵㈳㘸戶㌳㘶〷ㄲ㘳〵㍤㘷㠱收ㄱㄴ㜵㈲㔱敡㔴户㤸㔷㙦㝥敥攸〷㠶㐷㥢㙥搸敦搶慡愱㕤ㄷ㍥愹㜸戹㈱挵㜴㘳㘵㐴昱づㄸ昷散㝦昵收㑡㐶㕢㠵挴㌸㤲㍥㡤戱㠸戹㥡愲㌵㐸㤴㍡挱㉤㘰捡㘳搳㥦㤹昲攲〳㔳㑥扤㘵敡づㅦ㝥㝡昴㈱㡡㤷㌲㔲挰㔱㔸搹㠸㜶ㅣ捤㤸㍦㐴㘲晣㠸㥥㌳搱㡥戵ㄴㅤ㠳㐴愹戵㙥㌱㤱㌳㍡慥愸㙣搹㜳挶ㄹ㥢㥢㑦㝦㍡昵㤳㍢ㄴ㉦㤶愴㤸攳戰昲㥦昶㡡攳ㄱ挳㕣㠷挴昸㌱挳捥㐶慦㌸㠱愲㥦㈰㔱㙡戵㕢㠷㉦敥扡敦愰慦挳㕢㑦扥昴捥㘹㑦㉥扢敤戸㤳ㄵ慦搵愴づ㈷㘱愵㑦㤶㈷㌳摡㝡㈴挶㈹昴㤹づ㤶愷㔲㜴ㅡㄲ愵㡥㜰ぢ搸㘱搱敡晢敥摦㘶攱摣ぢ戳愳搷㍦昸挲㉦捥㔵扣づ㤴〲捥挰㑡摦晢昰㤹っ㜷ㄶㄲ攳愷㜴㙡挴㍥㝣㌶㐵攷㈰㔱㙡㤹㕢㐲搶戴昷扣攵㥡敦捤㍥昷㤹捦〷つ晦昳晦ㅤ愸㜸㤱㈹㈵㥣㠷㤵㝥㍡昶昹㡣㜷〱ㄲ攳㐲㝡㑤㐵挷扥㠸愲㡢㤱㈸㤵㜵㡢㌰㥦㍣㘰搱戵挷扦㍦攳摥て㑦㌷㍦㜹昹挵戹㙡ぢㅡ攳㙢㕣㠲㘴㈳㍡挴愵㌰㌳㉦愳挳攵㐸慡愶愲㐳㕣㐱搱㤵㐸㤴㍡搴㉤收搰慤晥㜶晢㥢㙢晦㍡昵捡挹ㅢ㉥昸攲㤲㍤晥愰㜸㤱㉣挵㕣㡤㤵㡤㈸收ㅡ挶晣㌹ㄲ攳㕡㝡捥㐰㌱搷㔱㜴㍤ㄲ愵ㄶ戹挵㑣㍣晣㡣晤㕦㝡攴戵挶㜳㡦慡昹攳㍤戱搰愱㡡㤷攱㔲捣㡤㔸昹㑦晢摤㉦㔸攰㑤㐸㡣㕦㌲散㌴昴扢㥢㈹扡〵㠹㔲㜳摤㍡扣㜷摣ㅤ㥤㝢捦㙢㤹㜳挱昳晢晥㜵昸㘱㘷づ㔶㕢搳ㄸ㕦攳㌶㈴ㅢ搱搴摢㘱㘶摥㐱㠷㍢㤱愰㝢㈷捣扢㈸扡ㅢ㠹㔲搳摤㘲扥攸戰㑦晥昲㔷〷捦㔸㜷挳搵愷摥昹挴搸㡢搴㌶㌴挶搷戸ㄷ㐹摦扤敦㍥㔸㤸昷搳昶〱㈴㘸㐸捡㝣㤰愲㠷㤰㈸㌵挹㉤攱戸扤㜶ㅣ㜳昳㈱戳愷㥥㍥㝣敤㔰㜵收㥤㥦慡㙤㘹㡣慦昱㌰㤲㍥㜷愰㐷㘰㘰㍥㑡搳挷㤰㔴㑤挳づ昴㉢㡡ㅥ㐷愲㔴捡㉤攰㙦ㅦ戶㝣晢昱㔵㠷捣㍤敦戵㥦㡣晣㙤敤攷㤷慢ㄱ㌴挶搷㜸〲㐹㥦〵㍣〹〳昳㈹㥡㍥㡤愴慡〹〵㍣㐳搱戳㐸㤴㡡扡〵㙣搸攱攱㉦慦捣㕦㌶改捣㜷㉥㍥愱㘲昱ㅢ摦つ㝡づ敡晤摣㙢摡愶捥昴㤱昸㤵搰晢〳〴扦扡昸慦晦㕦㕥昸攱㤵慦捦㈷昲㤱㐸慥㍥㥣㡥愵㙢㐶㈳散挶㕥攲昳㠰㍢㈸㝦㐰㑢㝢慥攳㐸戹收摦㙥㑡扡换敥晤〹㌰搶搵㑤改㔸搹㥥敢ㅡㄱ慣㕣搰㥤敥戶户昵敢㝡㠳㤴戸㉤挰㉦㈲扢㑢捡ㅢ改㜷摢㍦摤扡搲㥥扣扡挵㔱㙦敦㔳攳昷㔰㐷愶扣㜶㕡愷㝤㐴㐱㕢㔲愳挹昸挱扥㑡㘲㤷戴搲㔱㌹昵ㅡ搵戸戴愳换㙥㤷敡㡤㙤摢户㈵扢摣敥㕣㘰昳攷扥㥤㤳愶㙥㐱㤵晢愳㙣散扣㜶㌴ㄴ㍦戳㜲㘳扣搲晣搴搵摤㜶㝢捥捥愱扥㉢散捥敥㌵ぢ搳㤹㔶㝢换㈲ㄳ愷㑣㈸戶㈹ㄲ㑦敢挸慥散㙡散㘸敦敥散㘸㉤搶㑣捥慤㑡攳㠷㘰㙥㑥㐷捥挶敦戸㙡㉥ㄵ慡愲慡㑡愹㡡摤㠲㝥㑣㌱㙥搷㜸搹㄰㥥㑤扣㍤戶昹搶挵摤㙥晣㝣戴づ慤㘸戵搹㈷㉢㜷敡㈷㤸挴㘵㤸㕤换ㅢ㝡摡挴㝢㈳戴摥愵扣戵搴戱戰攵晥晦ㅡ㔷㔶づ㜷㕢㍦㜵ㄵ㝥㉣捦㐸户攷㕡敤捥㍥敦散㈸搶挸㝣ㅥ㐹捤敥搸㥢换搲慢㠶㠵㕡慤搶搴ㅣ搹㤲敢㕥㙡㉣戵㕢㤶㉣攵戵ㄲ敥晥搴搶ㄲ㙤挹㘲扥〸㤱昹ㄲ㤳摦㈲〹㠵㉡㡣㤷㘹㘴㠴捣㔷㥣㝣捤ㄸ晣扦改㍦挳㉢攱㘵捡捦㝥摣愳改慡㘹㥢搶搱搹㔵㔵ㄵ搴捡ㄹ改慥愵摤散㥥㝤㉢ㄹ敦㔵㈶扦㐳㔲戳ㄳ㤲㝥㝦攵て㠱㔱㌵㙦㘶っ㙥㙢戲昳㘹摣㐲㤲扤㕢愵㙢摡㥣扢ㄲ㑤㜶㔷搶攴敤㡢㤹搸㔷㔶ㅢ㔸挳捥㍦愸㡤扤摦㕥摤摤㤴敥㑥て㘸挳㡤㄰㙣㈵ㄳ㐶㘳挵换㔹愳攷㘰㤱㘹敦㤰㥢㐳〴㑢㔶㍤㔱〶㡡挰㠹㠴ㅤ〷晢㑢㐵㤵㥢昶摤〸搴㝤㈴ㅡ㘱昸㍢㝡昱つつ摣㘷挹㑤户摢ㄷ慥㔹㘱㜷搱扣搶攸ㄳ愵㝦昷㘲戰㜹搹捣愲敥㤶搶慥昱愸改昴捥㡥㤵㉢晥㥢㜱ㄸ换晣㍤ㄲ扤搴㝣て扤㜸攳摢〴㕣ㄵ〳㔶㜱摢㌴㌷㔷搴㌲ㅡ㈵收㡥㑣搸㕢ㄱ散㍢晣㈷㡢昹㐷晣ㄷ敡㑢㔷㔳〷㡢㑤戹昹㔳〳晢㐱㙤㈰戴戰搳㤶摢㔹戵㤲〱敤挱㙤〷㜴㜴㉥捦㜴㜴㉣㘷㝦摡㑣㜲㕤㑢㙤扢㥢户㠸〶扡户挴攴搶㤷㔲㔵㔵㐵㌷㜲㍣昷㤲㜶㐰㝣攳㙤㈴㠳㈷户戶㡥搲ㄱ扢㡣㍦㐱㔴㠵㥢㔵㐶て㔶㐶捥挲㡤摤㔱晢攲收㔸㕢㝡ㄴ㡦挰慤愳愲摦㡦愴扥ㅦ㐹㡣㕦摤摡戵㕡㙤〷〶扣晦㜲捥攱㐷晣敤㡡㥥㤶愹て敥戸昴㙤晢昴搷ㅦ㔲㈳㕣㐵挹晤㥦㕤㄰㜵㌴扥收㝢㐸搴㌶㌰攳戱〵敢挵㡢昹㍥昲收〷㑣㍥㐴㠲㈳㠴㌰挷〱攲㘳㈷慢㜶挵晦㍣㐸㤸㥦㌰昹ㄴ㠹ㅡ㡢㠴扢愸昹ㄹㄲ扤㈸ぢ昱戹攵㘵敢敤〶㜱改搶晢㉢愴㈱戳て㥤ㅡ〷ぢ㙥㐱㤳挴㑣㌲㌲挹㐷ㄹ〸ㅣ〸愰挶㔵㤴摣㤹摡ㅤ㙥〲攰㕦昴慦㠲㔹㌰㠰㙦㔹〶挱㤸散㜷ㅥ〰㤵㑥㔶㠵愱ㄳ〰㔵㄰㤸扣㔱慦愲㄰〹㠰ㅡ攴昴愲晥昹慤〷㐰〴攲㔲〰㈶㘳㥡㝤攸㔴っ㝥㐱〰㍥㐷昰㐰〰㥦戹㡡㤲晢㘶つ㠸㌴㥡戵ㄸ挶㉡㝦〲戳㘰〰㥢㐳㙤㙥挱㘴㑢㈴ㅥ〰㕢㍢㔹㤵㐰㄰〱戰つ㡤戶㐵愲㔲㄰〹㠰ㄱ挸改㐵扤攳〵㤰㠴戸ㄴ挰づ㡣㘹昶愱㔳㝢挰㉦〸挰㙢攵〰晣摥㔵㤴摣搱㥢㠰㐸愳㔹㡢㕤㔸攵㔷换〲搸つ㙡㜳㉣㤳㜱㐸㍣〰挶㍢㔹戵㌷㠲〸㠰摤㘹ㄴ㐶愲㈶㐱㈴〰㈲挸改㐵晤挶ぢ㘰㈲挴愵〰敡ㄹ搳散㐳愷㈶挳㉦〸挰㘳攵〰㍣敡㉡㑡㙥㌸㌶㈱搲㘸搶㘲㙦ㄴ慡ㅥ㉥ぢ㘰ㄲ搴收㘴㈶㔳㤰㜸〰㌴㌹㔹㌵ㄵ㐱〴挰㔴ㅡ㑤㐳愲㜸戳㔱〰㑣㐷㑥㉦敡㙥㉦㠰㘹㄰㤷〲㤸挵㤸㘶ㅦ㍡㌵〳㝥㐱〰㙥㉡〷攰ㄷ慥愲攴㙥攷㉣㐴ㅡ捤㕡㉣㘴㤵㙦㈸ぢ㘰㝦愸捤〳㤸ㅣ㠸挴〳攰㘰㈷慢㘶㈳㠸〰㌸㠴㐶㠷㈲㔱㜳㈱ㄲ〰㠷㈱愷ㄷ㜵㠵ㄷ挰ㅣ㠸㑢〱愴ㄹ搳散㐳愷收挱㉦〸挰昹攵〰㥣攷㉡㑡㙥戵捥㐷愴搱慣挵㌲㔶昹㥣戲〰㕡愱㌶摢㤸戴㈳昱〰㔸攱㘴搵〲〴ㄱ〰㐷搰愸ㄳ㠹㕡〴㤱〰攸㐲㑥㉦敡ㄴ㉦㠰㠵㄰㤷〲㌸㤲㌱捤㍥㜴㙡㝦昸〵〱㌸慥ㅣ㠰㘳㕤㐵挹㥤攰㠳㄰㘹㌴㙢㜱っ慢扣戶㉣㠰攳愰㌶㡦㘷戲づ㠹〷挰〹㑥㔶ㅤ㡣㈰〲攰㈷㌴㍡ㄱ㠹㍡ㄴ㈲〱㜰ㄲ㜲㝡㔱慢扣〰づ㠱戸ㄴ挰愹㡣㘹昶愱㔳㠷挱㉦〸㐰㙢㌹〰换㕤㐵挹㍤敡挵㠸㌴㥡戵㌸㤷㔵㙥㈹ぢ攰㝣愸捤ぢ㤸㕣㠸挴〳攰㘲㈷慢搲〸㈲〰㝥㐶愳㑢㤰愸㉣㐴〲攰㔲攴昴愲ㄶ㝢〱㘴㈰㉥〵㜰㈵散㐳㘶ㅦ㍡㤵㠳㕦㄰㠰晤换〱㔸攴㉡㑡㙥㤰昳愶昷㘸搶攲㐶㔶㜹㐱㔹〰㌷㐱㙤晥㤲挹捤㐸㍣〰㙥㜵戲㙡㈹㠲〸㠰摢㘸㜴㍢ㄲ戵っ㈲〱㜰〷㜲㝡㔱晢㜸〱戴㐰㕣ち攰ㅥ挶㌴晢搰愹攵昰ぢ〲㌰愹ㅣ㠰㠹慥愲攴昶㝤㍢㈲㡤㘶㉤ㅥ㘱㤵㈷㤴〵昰ㄸ搴收慦㤸㍣㡥挴〳攰〹㈷慢㍡㄰㐴〰㍣㐹愳愷㤰愸㈳㈰ㄲ〰㑦㈳愷ㄷㄵ昷〲㔸〱㜱㈹㠰攷ㄸ搳散㐳愷㍡攱ㄷ〴㘰户㜲〰㜶㜵ㄵ㈵〳ぢ㉢ㄱ㘹㌴㙢昱㍢㔶㜹攷戲〰㕥㠳摡晣〳㤳搷㤱㜸〰扣攱㘴搵㉡〴ㄱ〰㙦搲攸㉤㈴㙡㌵㐴〲攰㙤攴昴愲㐶㝡〱ㅣ〹㜱㈹㠰㜷ㄹ搳散㐳愷搶挰㉦〸挰收攵〰っ㜷ㄵ㈵〳ㅦ㐷㈳搲㘸搶攲㔳㔶㜹㘸㔹〰㥦㐳㙤㝥挱攴㉦㐸㍣〰扥㜴戲敡㠷〸㈲〰晥㐶愳扦㈳㔱㙢㈱ㄲ〰ㅢ㤰搳㡢慡昵〲昸ㄱ挴愵〰扥㘶㑣戳て㥤㍡〶㝥㐱〰扥晤愶捣愵昰㌷慥愲㘴㐸收㜸㐴ㅡ捤㕡㔴㔷愲捡㕦挳㉣昸㔲搸㠰摡ㅣ挰愴ㄶ㠹〷㐰挸挹慡㜵〸㌲㠶㠱〶搲㘸㄰ㄲ㜵〲戲〲㘰㌰㜲㝡㔱㝦㐱ㄹ㠵ㅦ㐳㍦㠶戸ㄴ挰㔰搸㠷捣㍥㜴㡡㠳㍣㐱〰摥㉦〷攰捦慥愲㘴㍣攸㘴㐴ㄲ〰摢戲捡敦㤶〵戰ㅤ搴收昶㑣㐶戲㜶扤扦〶㐷㌹㔹戵ㅥ㠱挶戰㌹愳㘹㌴〶㠹㍡ㄵ㔹〱戰㈳㜲㝡㔱慦㝢〱㥣〲㜱㈹㠰㥤㘱ㅦ㌲晢搰愹搳攰ㄷ〴攰挵㜲〰㕥㜰ㄵ㈵攳㔵㘷㈲㤲〰〸戳捡捦㤵〵㄰㠵摡㡣㌱㠹戳㜶扤〰ㅡ㥣慣㍡ぢ㠱挶戰㌹〹ㅡ㈵㤱愸戳㤱ㄵ〰㈹攴昴愲ㅥ昷〲昸㈹挴愵〰㈶挰㍥㘴昶愱㔳攷挰㉦〸挰晤攵〰摣攷㉡㑡㠶搳捥㐷㈴〱㌰㡤㔵扥愷㉣㠰ㄹ㔰㥢㌳㤹散挳摡昵〲㤸敤㘴搵〵〸㌴㠶捤㤹㐳愳戹㐸搴㐵挸ち㠰㜹挸改㐵摤散〵㜰㈱挴愵〰ㄶ挰㍥㘴昶愱㔳ㄷ挳㉦〸挰㌵攵〰㕣敤㉡㑡〶晢㉥㐵㈴〱㜰㈸慢㝣㘵㔹〰㠷㐳㙤㌶㌳㔹捣摡昵〲挸㌸㔹㜵ㄹ〲㡤挱搷捣搲㈸㠷㐴㕤㠱慣〰戰㤱搳㡢扡搰ぢ攰㜲㠸㑢〱戴挰㍥㘴昶愱㔳㔷挲㉦〸挰ㄹ攵〰㥣敥㉡㑡㠶㈱慦㐱㈴〱搰挹㉡㥦㕡ㄶ㐰㌷搴收㑡㈶慢㔸扢㕥〰慢㥤慣攲搰攴ㄸ㌶㘷つ㡤㝥㠰㐴㕤㠷慣〰㌸ち㌹扤愸㜵㕥〰搷㐲㕣ち㘰㉤散㐳㘶ㅦ㍡㜵㍤晣㠲〰晣愰ㅣ㠰㌵慥愲㘴㠰昴ㄷ㠸㈴〰㑥㘴㤵㡦㉣ぢ攰㘴愸捤昵㑣㑥㘱敤㝡〱㥣收㘴搵㑤〸㌴㠶捤㌹㥤㐶㘷㈰㔱㌷㈳㉢〰捥㐴㑥㉦慡摤ぢ攰㤷㄰㤷〲㌸〷昶㈱戳て㥤扡〵㝥㐱〰㜲攵〰㘴㕤㐵挹攸散敤㠸㈴〰㉥㘱㤵搳㘵〱㕣〶戵㜹㌹㤳㉢㔸扢㕥〰㔷㌹㔹㜵〷〲㡤㘱㜳慥愶搱㌵㐸搴㕤挸ち㠰㥦㈳愷ㄷ㜵愰ㄷ挰㥤㄰㤷〲戸〱昶㈱戳て㥤扡ㅢ㝥㐱〰收㤶〳㌰挷㔵㤴㡣ㅢ摦㠷㐸〲攰㜶㔶㜹㔶㔹〰㜷㐲㙤摥挵攴㙥搶慥ㄷ挰扤㑥㔶摤㡦㐰㘳搸㥣晢㘸㜴㍦ㄲ昵㈰戲〲攰〱攴昴愲愶㜸〱㍣〰㜱㈹㠰㠷㘱ㅦ㌲晢搰愹㠷攰ㄷ〴㈰㔹づ㐰挲㔵㤴っ㙢㍦㠲㐸〲攰㈹㔶戹扥㉣㠰㘷愰㌶㥦㘵昲ㅢ㈴ㅥ〰捦㍢㔹昵㈸〲㡤㘱㜳㕥愰搱㡢㐸搴慦㤰ㄵ〰㉦㈱愷ㄷ㌵捥ぢ攰㌱㠸㑢〱扣ち晢㤰搹㠷㑥㍤づ扦㈰〰㘳捡〱ㄸ敤㉡㑡㠶摤㥦㐴㈴〱昰ㄶ慢扣㐳㔹〰㝦㠲摡散㘱昲づ㙢搷摢〳摥㜳戲敡㈹〴ㅡ挳收晣㤹㐶敦㈳㔱捦㈰㉢〰㍥㐰㑥㉦㙡㑢㉦㠰愷㈱㉥〵昰〹散㐳㘶ㅦ㍡昵㉣晣㠲〰っ㉡〷㘰愰慢昰㑦ぢ愸㜹ㅥ㤱㌶㘱㌸㜷㈰㉢㥣摦扦挵㍥㤲攳㑦㥢攵㌱敦户㜱㘵㔷㜷㠷っ㤶つ捥㌷㜵捣敤攸㙥㙡改㕡搱㥡㕥㌳㍣敦慥ㅣ戰搴㙥挷㔰㜶㈷㐶戴㝤戲㡥ㄵ㉢散㥣㤹㕦搰戱戲㌳㙢捦㙣晡㕦ㄸ敡㐶晢戰改㘴㤴扢㔲㘱昹昷㐶㙦ㄱ㐲愱㤷㘰愹愸㜹ㄱ〱晤㠳㜰ㄸ㠳㜳㘷慢㍢〳收㌲挶㙤挱㜰㐸㉦搱㠵㉤摤慤昶挰扣っ㔶换㝡㙤ㅥㄴ㌱㍦㈰㌷㈰扦㜰㈹〶愷㥡〶攷愷㜷戶攴㕡㕢摡㙤㙥㡣捤ㅤ搳搹昶ㄲ捣〵搸户愳慢㠵ㄳ扤〷攷ㄷ㜶愶摢扢㔶㜰㔸㌳扢㘶㔸㔱㑥挶㍦㙢昲㔳㕡摡扢㔰㡣㙣㐵慥て挹㉦㔸摡㜱㈴㥥㌹㔸搹搶㍥㍤扤愲敢㝦㘲慢㈸㙥ㄶ㔹㘴搳愸㑡㔵㔹愹㙡㉢㙢晦摤敤㘳晣ㅤ晢搸㜰㘷㔲攱㈸昴搳敥捥㤶捣㑡〲㤳㌲愲㐸慢㤹挸㌶慣愸㜹〹㙢晥〱㑣捦㈶昴捤㍥㘰㕤㡢收搲〷づ㠴ㄷㅥ攴搸ㅥ收收〶㔴㘷搰㍦㤰散㌳㝤搱捣摥㜹㌹晦搱㔳ㄱ㌵扦㐵攴㡤㥥〶戱〵㡣㌷㜳扡㄰愷㐶戰㐷㘱捦㐴㑦㘰捥摦㉤㐳㜹戱㘱て摤慣㜷㜵ㅡ㐶搲〷攵㘷愷㌳㜶㉢㈶〰戴愵扢㌷㜳㌲㥣㠹㠱㔹昳㕤慥慥戱愳慤㉤捤㉥挷戹晦ぢ戲改㔶扢㌶㍦㜹㘵㜷〷㘶㠹㥢㜹㈴搲㉦㕤㔱㝡㌵㐴改搵捥㔰㝤㝥㍥㈷〶挹㍡㘳㜵㉣㐹㜷戶㜴㉦㙤㙢挹搶㌲挳挹㍢晦ㄳ㝤ㄵ㍢㝦㌵㘰敡㐵ㅦ㑢晣㘳晦捥〸㍣㌶昷㜸㑣㤷㈱㍡㙥㝥昴攸㑡㘵攰㥦晡㌷攷㡤攰挰㈳㈷ㄴ昳㥦㠸㔶㠳㉦〴敥捥昳戹っ挵㐲昲昹㕡㐸攴攰愴㕥愱〱扥收搷㌰攵ち扦搵慦㈲改㜳㔲挱〰ㄸ㠴㘶㜷愴㜳搳搲㔹㍣挷㌳挰㝤㡡愷ㄶ㥢㤶㠷㥡㑥㡢搳㍣ㅡ㌱㙥㡤ㄹ㐹慢㕡㜲㜶㘷㉤〵ぢ昰㤴㔲㌵㈷㠸ㄸ捥㌶挴㠰㜷㔵㐵㑤捤挰摡愰戲㘶敡㔸㍢戹㠳攷摥愷愰㘶㤶挴晦㜸扦攴㐴搶㍤ㄴ慡㐲㙡晥ぢ捤㌱扦㘱㥢㝥㠷㉣摢攳㌳昸㤶〶摦㈱愹昹㍤㤴晥㙤㔳㍣攳〲昳㌲㑣ㄸ㔵换昳㉦㥣ぢ㔲㡢㜹ㄳ㌲㠹愴㐶ㅡ㌲搰㌳昹挳㜰收㝤搴敡㠷㙡㡣〵攸攵㜶㉥攴ㅣ㕦㌹挹㠴㥢愳戲戲ㅡ㥢摡昰㑦㥣㉢㈹ㄶ挱摡ㄶ搸㌲㉢㐴㡤㐴ㄵっ捥ㄱㅣ挸㥤〵昱㥢昹昸挸换㤰㘲㉣晢㍢晣㈷㑢㈸㘴㔶㤲㐰㐸晤ㄱ愹㙥㌸慢ㅦち㜱慢㤹㐰㡥晢㕥㐸搴㝢挸昲昴㡦㔵㝤戲㔲敦㈳挷ㄳ㔶㠵挱挷㡡㌶昶〰愹㍥㠰〷て㤲愶挱挰ㅦ㘲㡤挷㥥㐲㕦慣㠵戴晦扥昸㌱㍤昰㌵昹㤴ㅡ㔷攴晢〹㔶㜴㌳㈸㜰㌷㌰㌷戳㌹㤰㠶㥦〶ㅢっ愲挱㘰ㅡ㝣〶〳㙥㘴㘳㌳攴ち昰昸㐴㑢〰㍣ぢ㌶㠰昷㔷㑦搰㘱㤴㠴㠶㈲㌵㠷㌲攸㌰〶晤ㄷ戲㝥㜸摦㐲收挰ㅢづ㤳捤摤愷㕦晡㍤扤㈸㙥㍣愱户㌹㈳戳搹㐵昴戶㠴戴㝦㝡㤵㜰㈳ㅦ㜳㉢〹攲㘴ㄴ攷㈸㘸㝡㔰㙡㝡㕢挳挶摣㠶㠶㥣扦㄰㘰戰㉤つ㐶搰㠰㔳ㅡ㠴摥㜶挸ㄵ攸昱㘱㥤〰㝡㈳㘱〳㝡㥣搶愰㠳㝡扡摥づっ㍡㡡㐱㌹〵挱㑦㡦昳づ㠴㥥㈹㑦戴戱戶㔱㝣㍤攷㘱挵㔹〹〲㙡っ㠳㜰㝡㐲ㄱ愸㥤㈰敤ㅦㄴ愷㌱攰㠳㠷慥ㄸ〴㉢昲攵㕣〶㕤㘵ち摣㙥昶㍤搸㤸㍢搳㤰昳ㅣ〲っ㜶愱挱慥㌴攰搴〷〱戵ㅢ㜲〵㔰㝣摣㈸〰搴㌸搸〰搴づ㥥愰ㅥ㔰摦㘷搰昱っ捡愹ち㝥㔰㥣㥦攰㜴戳摤㘱戲搱晢㈸㘷㌴〸扣㌰〳㜳㙡㐳ㄱ扣㈸愴晤挳攳ㄴ〸㝣㜰㑦㤴㐱㌴㍣捥㠳搰㙣㜰㐸搵昰攲戰㌱敢㘹挸㌹ㄲ〱〶つ㌴㐸搰㠰搳㈶〴㕥ㄲ戹〲㍣㍥㐹ㄵ〰㙦て搸〰ㅥ愷㑥攸愰ㅥ㜸㝢㌲攸㕥っ捡㘹づ㝥㜸㤳㈰㜳㝡ㄹ慦〰㘵昱昷戲挹㌰ㄱ㔰㝢㌳挸ㄴ攴㡡㐰㑤㠲戴㝦㔰㥣㉡㠱て收㔱㌰〸㔶攴换昹ㄲ扡捡ㄴ戸扤㙣ち㙣捣㐶ㅡ㜲㉥㐵㠰㐱ㄳつ愶搲㠰搳㉢〴搴㌴攴ち愰昸戸㔷〰愸ㄹ戰〱㈸㑥戱搰㐱㍤愰㘶㌲攸㍥っ捡改㄰㝥㔰㥣〳搱て㈸捥㤰㄰㔰戳ㄹ㠴㔳㈵㡡㐰捤㠵戴㝦㔰㥣㔲㠱て㥥ㄲ㘳㄰つ㡡昳㉡㜴㤵㈹㜴㐱敤ぢㅢ㜳㍦ㅡ㜲捥㐵㠰挱㝣ㅡ㉣愰〱愷㘱〸愸㠵挸ㄵ㐰昱㤹戴〰㔰晢挳〶愰搲㥥愰ㅥ㔰〷㌰攸㠱っ捡㘹ㄳ㝥㔰㥣㉢攱散㡥〷挱㘴愳㜷㐷捥慥㄰㜸〷㌳㌰愷㔹ㄴ挱㍢ㄴ搲晥攱㜱㍡〶㍥㜸㌲㡤㐱㌴㍣捥挹搰㙣㍣扢攳攱戰㌱㥢㘹挸昹ㅡ〱〶㡢㘹㤰愶〱愷㜰〸扣っ㜲ㅥ㜸㠱扢㘳づ㌶㠰挷㘹ㅣ㍡愸〷㥥捤愰㜹〶㍤〶〶㝥㜸挷㐱收昴戲戲〷㝤捥挲㄰㔰㑢ㄹ㠴搳㌱㡡㐰㉤㠳戴㝦㔰㥣戶㠱て㥥㙤㘳㄰つ㡡㜳㌷㜴㤵㈹㜴㝢㔹㉢㙣捣㌶ㅡ㜲㕥㐷㠰㐱㍢つ㍡㘸挰愹ㅥ〲㙡〵㜲〵㔰㝣㘰㌰愰㤷㜵挲〶愰㌸摤㐳〷昵㠰敡㘲㔰㍥搶慦㌸㌵挳て㡡昳㌱晡搹ㅤ㌹㕢㐳㐰慤㘲㄰㑥摢㈸〲戵ㅡ搲晥㐱㜱㝡〷㍥戸㤹捦㈰ㅡㄴ攷㜸攸㉡㔳攸㠲晡〱㙣捣愳㘸挸昹ㅦ〱〶㐷搳攰㠷㌴戸ㄴ〶〲敡㐷挸ㄵ㐰昱愹挶〰㔰挷挰〶愰㌸㉤㐴〷摤㔶㑡㤵㡢戰㘳ㄹ昴㌸〶攵ㄴづ㍦㈸捥摢㜰㐰昱㈲㑣㤶㈸㔲敦㘵〴㘷㜵〸愸㜵っ挲改ㅤ㐵愰㑥㠰戴㝦㔰㥣〶㠲てㅥ扤㘳㄰慣挸㤷㜳㐱㜴㤵㔹戶ぢ敡㐴搸㤸㈷搱㤰昳㐴〲っ㑥愶挱㝡ㅡ㜰敡㠸㠰㍡〵戹〲㈸㍥㥢ㄹ〰敡㌴搸〰ㄴ愷㡦攸愰㥥ㅥ㜵㍡㠳㥥挱愰㥣敡攱〷挵昹ㅤ晤散㝡㥣晤㈱愰捥㘲㄰㑥〳㈹〲㜵㌶愴晤㠳攲㜴ㄱ㝣昰㠰ㅦ㠳㘰㐵扥㥣㌳愲慢㑣㠱ぢ敡㕣搸㤸攷搱㤰昳㐹〲っ捥愷挱〵㌴攰ㄴㄳ〱㜵㈱㜲〵㔰㝣扡㌴〰搴挵戰〱㈸㑥㌳搱㐱㍤愰㝥挶愰㤷㌰㈸愷㠴昸㐱㜱ㅥ㠸㠰㌲㉥㠵挹㐶ㅦ攰㌹㜳㐴攰㕤挶挰㥣㐲㔲〴敦ち㐸晢㠷挷愹㈶昸攰㤹㐲〶搱昰摥挴㥡㙥〶㠵㉥扣慢㘰㘳㕥㑤挳户㠲つ慥愱挱捦㘹昰㌶っ〴摥戵挸ㄵ攰昱挹搹〰㜸搷挳〶昰㌸㐵㐵㤷㍡㑣㑡㤵摤昱〶〶扤㤱㐱㌹㥤挴て㡦㜳㐸晡改㘵㥣㘱㈲愰㙥㘲㄰㑥㌵㈹〲㜵㌳愴晤㠳攲㤴ㄴ㝣昰㐴㈲㠳㘰㐵扥㥣㤷愲慢㑣㠱ぢ敡㔶搸㤸户搱㤰㜳㔶〲っ㙥愷挱ㅤ㌴攰㌴ㄶ〱㜵㈷㜲〵㔰㝣昶㌷〰搴摤戰〱㈸㑥㘵搱㐱㍤扤散ㅥ〶扤㤷㐱慢㜱㔶昶㠳攲㕣ㄳ〷㔴搹ぢ㔳捥㐴ㄱ㔰昷㌳〸愷愴ㄴ㠱㝡㄰搲晥㐱㜱敡ち㔱㤸て㌱㠸〶挵昹㉢扡捡ㄴ扡愰晥て㌶收挳㌴攴摣㤶〰㠳㐷㘸昰㈸つ㌸摤㐵㐰㍤㠶㕣〱ㄴㅦ㔰づ〰昵㌸㙣〰㡡㔳㕥㜴㔰て愸㕦㌳攸ㄳっ捡改㈹㝥㔰㥣㤳攲㠰攲敥㈸㑢ㄴ愹昷〰捦ㄹ㉢〲敡㈹〶攱搴㤵㈲㔰捦㐰摡㍦㈸㑥㜱ㄱ㔰捦㌲〸㑡㤰敦㘸㐸㜵㤵㍤愰㝥〳ㅢ昳㌹ㅡ㜲づ㑣㠰挱昳㌴㜸㠱〶㥣ㄶ㈳愰㕥㐴慥〰㡡て㕡〷㠰晡㉤㙣〰㡡㔳㘳㜴㔰て愸㤷ㄹ昴ㄵ〶攵㌴ㄶ㍦㈸捥㕤㜱㐰敤捥㈸㕣晣愰㌸戳㐵㐰晤㡥㐱㌸挵愵〸搴㙢㤰昶て慡〱㙥〲敡てっ㠲㔲攴换昹㌰扡捡㔸搵㍤敡㜵搸㤸㝦愴㘱㌲搸攰つㅡ扣㐹〳㑥㥦ㄱ㔰㙦㈱㔷〰挵攷挵〳㐰晤〹㌶〰挵㈹㌴扡搴㘱㔲慡ㅣ愳㝡ㄸ昴ㅤ〶攵㜴ㄷ㍦㈸捥㜱㜱㐰㤵扤㘴攰っㄸ〱昵ㅥ㠳㜰㉡㑣ㄱ愸昷㈱敤ㅦㄴ愷捣〸愸てㄸ㐴㠳攲扣ㄹ㕤㘵挸㌴愸て㘱㘳㝥㐴㐳捥愹〹㌰昸㤸〶㥦搰㠰搳㙣〴搴愷挸ㄵ㐰昱愹昷〰㔰㥦挳〶愰㌸搵㐶〷昵昴愸㉦ㄸ昴㉦っ捡㘹㌱㝥㔰㥣ぢ攳㠰㉡㝢戵捥㤹㌲〲敡㑢〶㔹㡣㕣ㄱ愸扦㐳摡㍦㈸㑥慤ㄱ㔰ㅢㄸ㐴㠳攲晣ㅡ㕤㘵ち摤㘳搴㍦㘰㘳㝥㐵挳㕣戰挱㍦㘹昰㌵つ㙣ㄸ〸愸㝦㈱搷ぢ㉡昸㘰晥㉤㙣〰㡡㔳㜲㜴愹ㅥ㔰摦㌱㘸〵敥昳㉢㑥㥦昱㠳攲㥣ㄹ〱㘵㜰㈸㘰愳㉦ㄹ㌸换㐶攰攱昶㜰㠵㕡㠵㕣ㄱ㍣㍣㠰扢ㄱ昰㔶挳㑤攰搵㌰㠸㠶挷戹㌹扡ㄹㅥ㜸〶㙣捣〱㌴攴扣㥤〰㠳㕡ㅡ昰㡤㘱㡡㔳㜹〴㕥〸戹〲㍣扥㡤㈰愰㤷つ㠲つ攰㜱㍡㡦づ敡㠱㌷㤸㐱㌷㘳㔰㑥扤昱挳攳㝣ㅢ愷㤷㤵㍤ㄳ㜲㌶㡥㠰戲ㄸ㠴搳㜲㡡㐰つ㠳戴晦㕥挶改㍢〲㙡㌸㠳㘸㔰㥣挳愳慢散〱戵㌹㙣捣㉤㘸挸昹㍤〱〶㕢搲㘰㉢ㅡ㜰捡㡦㠰摡ㅡ戹〲㈸扥㌲㈱〰搴戶戰〱㈸㑥晢搱㐱㍤愰㐶㌰攸㜶っ捡㈹㍡㝥㔰㤷㐱搶捦敥㜸㌹㑣〴搴㐸〶攱昴㥤㈲㔰愳㈰敤ㅦㄴ愷昹〸愸搱っ愲㐱㕤つ愹慥戲〷搴ㄸ搸㤸㍢搲㤰昳㠰〲っ㜶愲㐱ㅤつ㌸㌵㐸㐰㝤て戹〲㈸扥昴㈱〰搴㉥戰〱㈸㑥て搲㐱㍤扦〹㜷㘵搰摤ㄸ㤴㔳㜹晣愰敥㠴捣〱㔵昶㑣挸搹㍤〲㙡ㅣ㠳摣㡤㕣ㄱ愸昱㤰昶て㡡搳㠱〴搴敥っ愲㐱㜱㑥㤰慥㌲㔶昵㜱㉢っㅢ㌳㐲㐳捥ㄷち㌰㠸搲㈰㐶〳㑥㈱ㄲ㔰㜱攴ち愰昸敥㡡〰㔰つ戰〱愸㠷㍤㐱㍤㍤㉡挱愰㐹〶攵㤴ㅦ㍦㈸捥昳㜱㐰㤵扤戶攲㉣㈰〱戵〷㠳㜰㍡㔰ㄱ愸扤㈰敤ㅦㄴ愷つ〹愸〹っ愲㐱㜱敥㤰收㐰愱㝢㠰摦ㅢ㌶收㐴ㅡ㜲㕥㔱㠰挱㈴ㅡ㑣愶〱愷ㅡ〹愸㈹挸昵㠲ち扥戶㙡㠲つ㐰㜱扡㤱づ敡〱㌵㤵㐱愷㌱攸㕢㌰昰㠳攲㝣愰㝥㐰㜱戶㤰㠰㥡挱㈰㥣㌶㔴〴㙡ㅦ㐸晢〷挵改㐵〲㙡ㄶ㠳㘸㔰㥣㘳愴慢散〱㌵ㅢ㌶收ㅣㅡ㜲晥㔱㠰挱㕣ㅡ捣愳〱愷㈴〹愸㝤㤱㉢㠰攲扢㐴〲㝡搴㝣搸〰ㄴ愷㈵改愰ㅥ㔰ぢㄸ㜴㈱㠳㜲ㄲ㠳㔴㜶ㄱ㜳㙥㘵㙢㌸㄰敤ㅦ㕦㉤ㄹ晢㤶ㄲ昲ㅣ〵㕦搰扤愶ㄵ㌳て戸捡昱㔶㘷㡤㈳挷㈱㤱㘱ㄴ戸愳ㄳ㠳㔶搵晥搷㈲ㄴ㝣㥦㐳挱〳㌷昷扤㜲㐲摣愸攱㈰㝢捤昵㕦㤷扥㔶愱攰捦㡡昷㍥㝦㑥ㅦ㉥挶〱愸攲收㜳㕡戲㥤ㅤ㕤ㅤ昹敥㔱ぢ㌰慢㘶ㄴ㕦攱㤱慦愸〸㑦慥戹ㄶㄱ〳换㘴挳慡摢昹㔶挴㔵㝣愴㍤戴扣扤攳挸㜶愹㑤㑤ㄷ摦㘴㈲扣〶っ㘰㌱㈱㤶挳㘵㐷挰戳㌸㈰㑦㘷昳㈰愴㠳慢㉣㡥㘸搳搸㌸ㄸ昹扡挶㈹㡤昳㥢㌳つ愹㜰㈶㤵㡡搶㐷㌲搹㜸㉥ㅡ㐹愶昳㠹㜰㉥ㅦ㑥㐵㜲搱㔴㈲㤹戳㘴〰㥣㌱づ㠱㡦挵㈱㙦㈹敥㔰收㌸昶㉤㌹敡㙡㉡㜱㌹戳戱愳搱戰慦㔰ㄹ㤵㔵㌹㘵㔷てㄸ愰敡㝣㙦摡㈸ㄹ挵㉥扣慡挰㌰㌸㠸㕤㜳〵㘰㙤㥣ㄳ㉢搸扢㉤攸捣㡢㌲戳ㄹ㔵㌰ㄷ㈳〹㔹㔵㄰戰㐲㐶ㅡ改㘶㡤㔳㥡㍤㤳㜱㡣っ㘴㠳㈰㤳㔱㝡扣敦戲换挸㐲㌲ㄴ㤲攲昷㔷ㅡ㌹㠸㠷㐱㡣攷敦昵ㄳ昹散㝣㔶戵ㅢ摤ㅣ捤㘲挷㌰㔹〲㔳戳〷㙢捡㠰㔲〸戶㐰挴ㄵ昹搶㐲捡㉥慦捥㐵㉢搹搱愰挰挳愴㌰㘱㐷㔱㘷㐳挲捥㔲扣戱㑤㕤㑥ㅢ散戰戱㐳㙥㘸愳ㅤ㜹㘷㘳愷㜳戹㔸㍡㤶挸㐴ㅡ敡㤳昱㐸㌸㤳捣㐷㌲愹晡㕣㍥ㄵ㑦收搳昱㐴挲ㅡ愸慢搳〱ㅦ㙢㤰捥慤㘰㙥戰捥㔱愷㉣攴戸挱搵㘹愸〸㌷〶搶㉢捣㉥愸捣㙥㈴㈱㙢㈸〴㔸挱㙣㜶捡㐸搶㈴㑡㤳昴慣㘱㕡搹㐳㡢㕤㤸散捡攴㘸㈸搵收㔰ち㤳ㅦ㌲〷戱㝣户㠴㔴㤸ㅣ㠷挲㌴ㄳ㘳㉤㑣捡敥㔱敡ㄸ㤸㤶㠲摡㑡ㄷ㝥㉣㥣〱㙡㙢攴戹㔸摢攸㤵㙤昵捡〸㜷㐵㡤挴㡡㌴昷㐷㙥㜳愵㠲挷㈳㠰戹づ㐹挸摡〱〶㔸挱㍢搵㤰晡晢搰〹㤰ㄵ昷愱㥦㐰ㄲ搰㠷㑥㠴㌸愸て㡤㜲愳昷扥敦搲㕣て㔳愷て㡤㠱㔲慡㜳㉡㐴〵㕥㍢㐱㉡扣㍡㍤扣㝡晢搰㡡㐰㌴㜵扡㥣㌳ㄱち㘸扥攷㠶㌶捥㐲摥改㐳昹㔸㍥㥡㑤搹戹㙣㌶㥡㠸㌷搴摢挹㔸㌲ㅥ戶攳挹㥣摤㄰㐹㌵㐴愳㤶㡣㜴㠳㠴昹㔳昸㔸扢攸捡㐹ㅦ摡㔵攷愸㔳攳㤰ㄳ愸换㕣愸挸攳捥㉤㔴收昹㐸㐲搶昷㈱挰㡡扦晢㐸㤷戲挶㙢㘵〳㉤ㄲ㑣㉥愵㙢て搶㔴ㄸ㑡㘱㜲㌹㐴〵㈶㔱㐸㠵挹攱㠱㑣づつ㘴ㄲ搳攵㕣㡤㔰㘰ㄲ㐷ㅥ晢㘶㠵㜱つ昲づ㤳㘴扡㈱㤱挹㈴㘳攱㑣㉥㠳昷て㘷㌲昵愹㝣㉣ㅤ㡦搴㘷昳改㑣㌲ㄵ㌱㝥㕥㌰㑤㘵㤲㤱㝣㍥㥦㙣挸㌴挴攲搹㘴㈲㥤㠹㌶㘴搲㤱㜰ㄲ〷摤㝣㍡ㅡ戶㌸搶捤昰收戵昰㌱慦㐳㘲㌵㘸搱昵ㄴ摤㐰㔱㐲㡢㘸㈰愶㙡て㡡昰㔵昳扤㌴㝦㐹晤捤㐸㐲搶㥥㔰㘲㈵㤸收㕥㕡㌹㠱ㄶ㝢㌳戹㡢慥㍤㔸㔳㝢㌳㉣㐵昷㐰㔴愰㌹〹㔲愱㌹㉤㤰㘶㔳㈰捤挹扡㥣〷㄰ち㌴愷戸愱㡤〷㤱㜷㘸收散㔸㐳ㅥ扤㈹㤱づ挷攳㌶挰㈶散㔴㉥ㄶ戳㤳戹㔸㌸ㄵ㑦㈷慣㐶㕤㥤㠷攰㘳㌵改㥣㥣㤲愶敡ㅣ㜵㙡〶㜲挲㘴㙦㉦㤳㐷愱㌲ㅦ㐳ㄲ戲㘶挲〰㉢挱㑣昶搱捡㈶㕡㑣㘵昲㌴㕤㝢戰愶㘶㐳㈹㑣㥥㠵愸挰㘴㉥愴挲㈴ㅡ挸㈴ㅣ挸㘴㥥㉥攷〵㠴〲㤳㝤摤搰挶㡢挸㍢㑣愲㤱㐸㌶㤷换㈷㈳㘹扣㄰㌸摥㠰㤷㔷㘷愲挹㔴㈲㘶摢㜶㉣㠶挹㤲搶㝥扡㍡㉦挱挷㥡慦㜳挲㘴㠱捥㔱愷昶㐷㑥㤸散收㘵昲㉡㔴收敦㤰㠴慣〳㘰㠰㤵㘰㈶〷㙡攵㉣㕡捣㘶昲㈶㕤㝢挸攴㘰㈸㠵挹摢㄰ㄵ㤸ㅣち愹㌰ㄹ改㘵戲㤶㐵昰㙣戶㕤㈰ㄳづ㐶㑢㈵摥㐵ち㈶㠷㈳㉦㝢摤㝢挸㍢㑣搲㐹㍢㤵戰㜳つ愹㐸㌸ㅡ挷㥢㤱㔳愹㜴㈲㕦㥦戵昳つ昱晡㜴㌴ㄳ㌱晥摣㙢㥡挷愵㑣㌲㤶㡤㘱㈷㡢摢搸㔵㜳改㔸㍣㤳㡢搵㘷攲攱㝣捡㡥㔹捤㙥㜸昳㝤昸㤸ㅦ㈰戱ㄶ㙢搱㠷ㄴ㝤㐴㔱㕡㡢ち㔶㉡㐷ㄱ扥㙡㤸㤷收㘷㜴昹ㅣ㐹挸戲愱挴㑡㠵挹ㄳ㠳挹㌳㠱挹㠳扦挹㐳扤㤵搷捡昹戴㔸挰㘴〳㤵㍤㔸㔳㑢ㄹ㤶愲慦㈰㉡搰㕣〶愹搰㌴扣㌴て㠰㠹搰慣づ愴戹㕣㤷昳つ散㐰戳搵つ㙤㝣㡢扣摢挳㘲㌸㉣㈵昲ㄹ㍢ㄲ㙥㠸㠷挳㘹ㅣ㤰攲攱㐸㉣㠶挳㔵㉥ㄳ㑤㘷慣㌶㕤㥤敦攰㘳戵敢㥣ㅣ搷㍢㜴㡥㍡搵㠹㥣㌰昹昶㥦㥥㙢㠳慡ㅡ㌴愵ㅡ㐹挸敡㠲〱っ㠳㝢㔸户㔶ㅥ㐴㡢㠳㤹っ愴㙢て搶搴㉡㈸㠵挹㘰㠸戸㠲㍣㥥㤸㐶㉡㑣晥㠲〲昵戵㐱敦戹敥㜳㐸㑢㉦〳搶挰㐹㉡㌱ㄴ愱挰攴〷㙥㘸㘳ㄸ昲づㄳㅣ搵㤳挹㘸戶愱㈱㥤㑡挴昳搱㜰㌲㠶㜳㕥㈴ㅢ㑦㐷㘲搱㔴㉡㥣戰㡥㜲㝤捣攱昰戱㡥搶㌹搹敢㘴挸㥡戵愷㑥ㅤ〳㥤㌰昹搰换㘴㉢愸捣慤㤱㠴慣㘳㘱㈰搵〹扡㕥㍡㑥㉢㝢ㄸ㜰㌱㤳㌴㤳㔱っ扤づ㑡㘱㌲㥡㌹㠸攵㝢〲愴挲攴つ㉦㤳挲㕥昷㝡㈰ㄳ㡥㐳㑢㈵敡㄰ち㑣㑥㐴㥥㡢㜵㤲㕥㌹㔹慦慣㜷㔷搴㘹㔸㤱㤶扤收戶㑣敡戲㌳〲㤸扢㈰〹㔹愷挳㐰㠲〶敤〱㘷㘸攵ㄲㄴ㈳㉦ㄲ㌶㜷愷㙢て戲敡㉣㈸㈵㕡〴愲㐲换捥㠶㔴㕡昶ㅢ㙦换ち㝢挰㌳㠱㉤攳挰戱㔴愲ㅥ愱搰戲㜳摤搰㐶〳昲捥搶㡥㐴攳㜶㌸㡦㤷㔲收㌲昵昱㑣㌸㥢捡摢戱㐸愲摥㙥挸㘶ㅢ㔲愹㑣摥㍡㑦㔷㈷〱ㅦ敢㝣㥤㤳㍤攰〲㥤愳㑥㕤㡣㥣㌰㜹摣㘵㠲㝣㠵戹㈷㔴收㕥㐸㐲ㄶ㐷㡢愵㍡挵ㄷ挶捥㤵捤㈵㕡挹㈷〹攴慤挷㘶㈳㕤㝢挸攴㌲㈸㠵挹㔴ㄶ〴〹昲戸㉢㠷㔴㤸摣敢㘵㔲搸摡㜷〷㌲戹ㄲ㑥㔲㠹㤹〸〵㈶㔷戹愱㡤㝤㤰㜷㤸搸㠹㘸づ愷攰㜰〶㤷㌳昱っ慥昶挲搹㘴㐳㈲㘱挷ㄲ戱㜴挲㙥㠸㕢㔷扢㍥收㉣昸㔸搷攸摣㙣收㘴㤴㤸㑤愰㑥㕤て㥤㌰戹搵换㘴ㅥ㔴收扥㐸㐲搶つ㌰㤰敡昰搰攸㍢㕣㕡㌷㙡㘵て〳慥㘴戲㡡挹㠱っ㝤ㄳ㤴挲攴㈰收㈰㤶敦捤㤰ち㤳㙢扣㑣ち晤攴慡㐰㈶户攸㜲づ㐳㈸㌰戹搵つ㙤ㅣ㡥扣挳㈴㥢㠹摡㜶㌴㥡捥攵敢㜳昱㘴㈲㤳㐶扦㐹㐷戳㠹㙣㈶㥢捦攴㈲㈹敢㌶㕤㥤㘶昸㔸户敢㥣昴ㄳㄹ㄰㘶挵愹㔳㜷㐳㈷㑣㉥昱㌲挹㐲㘵收㤰㠴慣㝢㘰㔰戶㥦摣慢㤵㝣ㄹ㠳扣㔵摡㕣㑥搷ㅥㄲ戸ㅦ㑡㘱搲挶㠲㌴㤳〷㈱ㄵ㈶㘷〵㌲㌹㈳㤰挹㐳扡㥣㈳㄰ち㑣晥捦つ㙤㜴㈲敦㌰愹捦㈶㘳つ戹㔴㌴㤵挱㠹戵摥慥挷㕦㉢挰ㄹ㈴ㄹ㑤搷愷㤲昸㥤㤹戳ㅥ搶搵改㠲㡦昵㠸捥挹㤱昲㔱㥤愳㑥㍤㡥㥣㌰㌹搹换攴㐸愸捣搵㐸㐲ㄶ㠷㜶换㌲㜹㐲㉢㡦㈷㤳㜵㑣搶搲戵㠷〴㥥㠲㔲㤸ㅣ换㠲㌴㤳㘷㈰ㄵ㈶㍦昲㌲㈹散㍢㐷〷㌲㜹ㄶ㑥㔲㠹ㅦ㈳ㄴ㤸晣挶つ㙤㥣㠰扣挳㈴㠶ㅥㄲ㑥㘴愳㜶搴捥挶愳㤱㝣㉡ㄳ㑤愴㘲㤹㔴㍣搱㤰㡡㐶愲昵搶㜳扡㍡㍦㠱㡦昵扣捥挹扥昳㠲捥㔱愷㝥㡢㥣㌰㔹攵㘵戲ㅥ㉡昳ㄴ㈴㈱㡢愳戸㑥㜵㤰晡慦㌲㕥搱捡㤳㠹㘳㍤㤳㥦搲戵㠷〴㝥〷愵㌰㌹㠷〵㐱㠲㝣㠵㝡つ愹㌰㔹收㘵㔲搸㜷㤶〶㌲昹〳㥣愴ㄲㄷ㈰ㄴ㤸扣㡥扣㕣戳㕤㠸扣挳㈴ㄲ挷捦愴㜴㝤㌸ㄱ㑢㈴㜰扢㠹㜷ㅦ㈲昱㈸晡㑣㈲㤳挰㤵㕣摣戸愸㘰㥡㑤攷ㄲ㠹㜰ㅣ㍦愰散㐸㍣㙦愷㔳㌹ㅣ㤵愳攱晡㐴㉡㥥㐹㌴㠴㌳ㄶ㐷㠰攵㤷搲挵昰㌱㝦㠶挴㝡㐳㡢㝡㝦㈹扤愹㐵㌴㌰㘹慡晥㐴ㄱ扥敡㜰㉦捤㉢愹扦ち㐹挸敡㠱㔲ㅡㄲ㜴㉥㝥㐷㉢㝢〸昲㑣㈶㘷㌱戹㤱愱摦㘳㔸收㝥挱ㅣ㔶攴晢㍥愴㐲㜳扥㤷㘶愱㠷敤ㅢ㐸昳〳㕤捥㉤〸〵㥡ㅦ㈲捦挵晡㐸慦㝣慣㔷㍥㜱㔷搴攷㔸㤱㤶捤㜵㕢㈶㜵戹つ〱捣摢㤱㠴慣㉦㘰㔰戶㥦晣㐵㉢昹㘲〷㜹昷戹㜹ㅦ㕤㝢㤰㔵㕦㐲㈹搱ㅥ㠰愸搰戲扦㐳㉡㉤㥢攲㙤㔹愱㥦㑣ち㙣搹〶㕤捥挳〸㠵㤶晤挳つ㙤㍣㠲扣摢㑦ㄲ戶ㅤ㠹㐵昲つつ戱㠶㜸㍡㡢挳㑡㍥㥥挲㠵㘹㌴摥㤰㡥㐷ㅢㅡ慣慦㜴㜵ㅥ㠵㡦昵㑦㥤㤳㘳散搷㍡㐷㥤晡ㄶ㌹㘱戲㠷换〴昹ち昳搷㔰㤹㑦㈰〹㔹摦㐱㈰㑣㠲捥挵搴㠸昲㔲㝡㕤挶攴㌹扡昶㘰㑤㔵㐲㈳㑣㕥㘰㐱㤴昰㕢つ愹㌰ㄹㅦ挸㘴㕣㈰㤳ㅡ㕤捥换〸〵㈶㠶ㅢ摡㜸〵㜹㠷㐹㍣㕢ㅦ㡤㈴㌲戱㈴㡥戵昸愳㌰㘹㥣㠰攳搹㐴㝤㐳愶㍥ㅤて㈷㤳㘹㙢㠰慥捥慢昰戱㙡㜵㑥㤸㤸㍡㐷㥤攲搰慡㌰昹㥥㤷挹ㅦ愰㌲㕦㐷ㄲ戲〶挳〰㥦攰㉢㜴㡥扡㡡㤲慦㝦㤰户捡㥢㍤㜴ㄵ㈶ㄶ㌴挲攴㕤ㄶ愴㤹っ㠳㔴㤸㙣ㅢ挸㘴敢㐰㈶挳㜵㌹ㅦ㈰ㄴ㤸㜰晣㤴ㄱ㡤て㤱㜷㤸㐴攳愹㐴㌸㤵慦㑦㈶㌳昸㐱㤷慤㈷㡢㝣㍣㙡㘷㘲㤱㐸㐳㉥㤶戵㘴戸㤵搵晣〸㍥ㄶ〷㔸愵㜲㜲摥搹㑡攷愸㔳ㅣ㐵ㄵ㈶挳扣㑣㍥㠳捡晣ㅣ㐹挸攲㐰㉡㍥挱㑣戶搳㑡扥ㄱ㐲摥㜲㙦㙥愰慢㌰㤱㠱㔳捡扦㘲㐱㔸㤱敦㈸戸〸ㄳ㈳㤰㐹㜵㈰㤳搱扡㥣㙦㄰ち㑣挶㈰㉦㑣扥㐵摥㘱ㄲ㑢收㤳昸㤳㐱昹㜰〶㌷㜶敢ㄳ挹㡣㡤㈳㘹づ㌷昶㘳㤹㝡摣㔷㠹㔹㍢扡㍥收㜷昰戱㜶搲㌹改㈷㜵㍡㐷㥤摡〵㌹㘱昲敤㔷摥㕦㜲〶㥡㔲㡤㈴㘴敤ち〳㝣㠲敦昲敥愶㤵㠴㘰摥捥攴づ㈶㠳攰慡㘴㡣㤴戹挱捣㘱㐵扥ㅣ㈳ㄵ㈶㝦㐱㠱〱扦攴㈰㉤晤㈵户扢㉥㘷㈸㐲㠱㐹ㄸ㜹㌹敦っ㐳摥㘱㠲摦戶搱㐴㌸㥦㙦㐸㘵挳昱㐴㉥㤷㙥挰㠵㝥㉣㥡㑦㈷㜲攱㔴戴㈱㙤っ㉦㤸愶敡㈳㄰摡戸捤㤲捦挴㌳昱〸㝥晡攱㍡㉦㤷㘹㘸㐸收㔲㌹㍢㘹㜱扣㔵捥㍢㥢挳挷摣〲㠹ㄵ搵愲摥昳㑥㑣㡢ち㔶㡡愳慡㐲昳㍤㉦捤ㄱ㡣戲ㅤ㤲㤰㤵㠰〱㍥挱㍤㡣〳慥愲攴ㅢ㈷攴捦て㤸㍢搲㔵㝡㤸っ愴㔲㕥〷㔱㠱收㕥戰ㄷ㥡慦㜹㘹ㄶ捥㍢扦ぢ愴挹攱㔴㈹㘷㔷㠴〲㑤づ㥤㑡て摢つ㜹㠷㘶㌸㤳捤搸昵㔱摣㝦㘹挸挴昱㈲晦㜴㈶㤲㑤攱㥥㠱ㅤ挹挷㤳搱㘸捣㥡攸晡㤸㘳攱㘳㑤搲㌹戹戲㤹慣㜳搴愹㈶攴㠴挹㡢㕥㈶扢㐳㘵㠶㤱㠴慣愹㌰挰挷晦㠳挰戹㝦㌲㑤㉢ㅦ愱挵愳㑣ㄲ㜴ㄵ㈶㌳愰㘴挵捤ㄴぢ挲㡡㝣昷㠱㔴㤸㍣ㅥ挸攴戱㐰㈶戳㜴㌹ㄳ㄰ち㑣㌸㑡㉡㑣昶㐶摥㘱㠲ㅤ㉢㥥挶㑤捡ㄴ晥㌲㔵ㅣ㕤㉡㤵㑢㠷㌳つ戸㘶挱つ愶㜰ㅡ昷ち收攸敡㑣㠴㡦挵㘱㔴愹㥣㌰㤹愷㜳搴愹昹挸〹㤳〷扤㑣ㅡ愱㌲㥢㤰㠴慣〵㌰挰㈷㤸〹㠷㔱㐵昹㈴㉤㥥㘲㌲㡢慥㘴㘲㜱㔴㔵㤴㜳㈰ㅡ㕣㔵挳㠱挱㍤㝤㘳㙦挱㑦愵㡦昵晦㠱㠰愹㜸攱㍦㘷〴攱慦昱搸㙢㥣㠷㔸慢㉢昷昸昷㘲㜱㜴㡦捦戰昳㕢㜳㉢㕡晤ㅦ挴㈱搵摥昱㍥㐶摣〱㕦㜳ㅥㅡ㕣挳㜱捡㜰㔰ㄵ晢晡〳㜱㜰慣搸愲㙤㘶ㄷ〶晦昰㠷〶ㄷ㜶㑣㉥晣㤵扡愱㝡㔰㜰慣㝥㙦㝤㕤慦㘴㜲愶ぢ敦㍦攸戶戵摢扣捥㠲ㅦ摥〳㡦㜱㕣㈸挶昲㉤昷㕢昴收㍣て〱㡦攸㤵捥㙣敦挲㕦㘴戰㜳㍡㘲ㄷㅥ㡡慤慥慣㔲㠱捦攵扢㝦㡦㡥㑦晤㌲ㅡ晥㈶挳捣ㅣ〱㡣〸㜸〴㝡㑡㑢户扣㐲㘰㍢攸㤵挹㐱㘱㘳㍦㘲㥡戰㔳搳㑥㠹㥡㥢戰ㅤ㌶扡㠸㘲敡㉣戰ち摦㤰戹〰昱ㄴ捦戶㡣㐶搱㤰㘶㘴㜰㙥挱㜳挸㐵换攷ㄳ摤散㈴攷晦㕡昷㝦㙢搲㤰挵摡攳㌰㌵晡慣挹㌵㙦慤扤昴㡢敢昷慣晢搹㉦扦㜳晦㕦摢昵㙥收㙣㙢挴㌱ㄳ㍦晥㝡昷ㅢ㍦搸㜱改㐴戵〴ㅥ㜵㠸㘳扥捤攴㑦㑣攴㤰㜰ㅤ㉡昱ㅡ㥥㜴㉥㜹攷昹戵慥挲晦捥㜳慢〵㤱昰挱㄰㍡敡㍢戸㑡戵㈱挳㥤㐶㕤〳て昶㔴改㕣㠷戰㤵ㅤ㄰戳㠳㈹㤳㈳慥挶㘱㤰〹挹愴扡〲㜶扡晤㈱戳㤹挶㍣搹㙡搱㤰㉥㘴㌶つ〹挷㔸挵愳ㅣ㤲㔹㌷㈷㉦晥敡攵㜱ㄳ扦摦戸摤㐷㝦㙡搸㜶愲㍡ㅡㅥ㐱㐸㝥收戶扣〴挹挵慥挲晦ㄶ㜴㡢挳戲昸㔴㤸戶㠳攴㔸㘴〴挹㠵昰㈸㈰㔹〲攵㄰づ㤰㙥㕡挳搶㘹㡦㜲つ㐳挱ㄵ晦㜷攸ㄶ㤳昹晦㕢㑦㡣㥡慣搶挳㈳愸㘱攷㤴㙢搸搹慥挲晦㜶㜳敢㔴㐴挲〷捦㙤㌹つ攳㈰愸㌴散㉣㙦挳㍡戸昹㝥ち㤵戳慤捦挲㥡㜱〴㘴敥戶㍥つ戶㝡挳㠶捣㉥㔲㌸て㈶㥢㐶㠱挳㥦攲㔱㡥㐲挹收扤ㄴㅥ㐱ㄴ㑥㉡㐷攱㐴㔷攱㝦挵戹㜵㌹㈲攱㠳愷户ㅣち㔷㈳㈳ㄴ㑥昰㔲㌸㡡ㄴ慥㠵捡愱㜰つ搶㡣ㅦ㙡ち㈹㜵㕣ㄱ㠵戵㌴扥慥㘰晣㜳ㅡㅦぢ㤹挱〳㑤㌴愵㝥攴㕡昳㙣ㄲ㌲㡦愷㌵㉦愴㠸㤱㈲㜵㠳㥢㤱攳挷㉦㤱搹㌴㥡㌷㙢㡦㜲㌴㜱㜵㠸攵㤵㠹㜷㡦晣昱㐷晢摤㝤挹㐴㜵ㄷ㍣㠲㘸慥㐱㡤〲㡦ㅦ慢㕤㠵晦㝤改搶㍤㠸㠴て㥥摣㐲慢㜰晣攰戰愷搰㕣〵㡦挲捥戲㥥㑤㝥〸㉡㠷㈶挷㐲㡤㔳㈱㜳㡥挴慡ㄳ戶扤㝤敡㜴㈸㠶㜰っ㜳搳㈸㍣愶㍤捡㔱㈸㌹㡡㍥つ㡦㈰ち㙤攵㈸戴扡ち晦㑢搳慤㘷ㄱ〹ㅦ㍣扦攵㔰攰㐰愷㔰㔸收愵㜰ㅥ㈹扣〴㤵㐳攱㐵慣ㄹㄷ昴㔲挸ㄷ㔱戸㠸ㄴ㕥㠵挹愶㔱攰㄰愷㜸㙣㌴㠵㌷攱ㄱ㐴㈱㕤㡥挲㘲㔷ㄱ昲晤㤱㑡敢㙤㐴挲〷敦挱㜳㈸扣㡢㡣㔰㌸摣㑢攱㑡㔲㜸ㅦ㉡㠷挲㝢㔸㌳慥㠶っ㍢换っ敥㉣〷扢ㄸ㥣㥤攵攷戴晥愰㘰晤㘷㕡㕦〷㤹昴㥣㤴摡摦㌵㜶㑥挶㌷搰昸㐳㤸ㄴ昶慣㡦摣㡣散㔹㥦㈱戳㘹㌴㍦搷ㅥ攵㘸㤶散㔹ㅢ攰ㄱ㐴㜳㍦ㄷ㕡挹㘹㘸㕦㔷攱㝦つ扢昵ㄵ㈲攱㠳愷戵搰㉡散㔹ㅣ摡ㄴ㥡㜳攱㔱搸戳㙥㘳㤳扦㠳捡愱挹昱㑥攳づ捤㈷愹昶㈹攲㜳ㄷㄴ㐳慡㠰㘰搳㈸㜰㔰㔳㍣捡㔱㈸㌹㕡て㠴㜹ㅤ敢敥扢㍥㤹㕡㡥㐲㤳慢昰扦㡢摤攲㌸愸㔰㜸挰愱㌰ㄴ㜹愱㌰挵㑢攱㈱㔲ㄸづ㤵㐳㠱㈳㥣挶挳㥡㐲㐲敤㕤㐴攱㔱㔲搸ち㈶昸㙣挲㔵ㅡ㠷㌱挵愳ㅣ㠵㤲攳换㈸㤸搷〵㔰㐸㤵愳㤰㜴ㄵ晥ㄷ戲㕢愳ㄱ㐹㈸㍣改㔰攰昰愵㔰㘸昰㔲㜸㥡つ攳挰㈴㍥㥢搰㌰㡥㘲㡡㐷戹㠶㈱㕡昱㈵〹㐷㌰敢〲ㅡㄶ㈹搷戰戰慢昰扦㘸摤㡡㈰㤲㌴散〵愷㘱ㅣ扤㤴㠶㡤昷㌶散㈵㈸㔵〲㉡㘷昳㜲㐸搳㜸ㄹ㌲昷㤲㘴㌷搸昶㥥㍥㕥㈵〵づ㐵攲戳〹ㄴ㌸㙥㈹ㅥ攵㈸㤴㜴昲㐶㤸搷〵㔰愸㉢㐷㘱㈷㔷攱㝦摢扡挵愱㑥愱昰㐷㠷〲挷㉢㠵挲ㄸ㉦㠵㌷㐹㘱ㄶ㔴づ〵づ㘲ㅡ㙦㐳㈶㔷ㄹ㤱戰ㅡ㔹㠴愱㠷搶晣昱慤挹っ攱㔰㈴㍥㥢挰㠴攳㤶攲㔱㡥挹㠵ㄷ㜰昹晤㐴攷晦敢㈶㉡づ㔷搶〵㌰搹愶ㅣ㤳慤㕤㠵晦〵散ㄶ㠷㍡㠵挹〷づ㤳挳㤰ㄷ㈶㕢㝡㤹㝣挴㔶㜲愸搱㘱挲㐱㑣攳ㄳ挸摣㥥㌱慣〸挹㘷㔰っ挹挲〴㥦㑤愰挰㤱㑡昱㈸㐷愱愴㘷㉣㠷㜹㕤〰㠵挱攵㈸っ㜲ㄵ晥户戰㕢ㅣ摣ㄴち㝦㜳㈸ㅣ㠱扣㔰〸㜹㈹㙣㈰〵づ㉥㍡ㄴ㌸㙣㘹㝣愵㈹㈴㤴㔱㐴攱㙢㔲㌸ㄲ㈶昸㙣〲〵㡥㑤㡡㐷㌹ち㈵㠷㍦㡥㑢搶〵㔰㔰攵㈸㔴戸ち晦慢搸慤㘳ㄱ㐹㈸昰㉦㡥攳㔴挸㌱㐹愱昰敤㍦㍣愷挲㉡㈸ㄵ㠷ㄳㅤちㅣ愸㌴㙡㈰搳晢挷㍦㘱慣㜷㠶㤰㌹〰㥡㈱敢㘱㠳捦㈶㘰㌸㐵㝢㤴挳㔰戲㑢㜰㈸戲㉥〰挳摦㔰㥤挰㙢敤㉦㕤㠵晦㠵散ㄶ㐷㌰〵挳㘰〷〳㠷㈱〵挳㕦扣ㄸ㠶㄰〳挷〱ㅤっㅣ㥢㌴㠶㐲收㕥㌱㝤㕡㐴㘱㌸㡤㌹㜲攸ㄸ㜳㜴搲搸〲㌲㌰㙢攴挵搸㠷慥戵㜳㌱戶ㄵ㌴㐳慥㠴つ㍥㥢挰㡣㠳㡥攲㔱㡥㔹挹㔵搴㡤㌰慦ぢ㘰昶慥㡢愶攴㉡敡ㅤ㔷攱㝦㠷扢挵㜱㑡㘱戶㍤敡㡥慥㜳ぢ昲挲散㑦昰㈸㕣㐵敤挰㠶㜱ㄸㄱ㥦㑤㘸ㄸ挷ㅣ挵愳㕣挳㄰慤昸捣挹昱挶扡㠰㠶晤戱㕣挳㕥㜷ㄵ晥㜷戳㕢ㅣ愶㤴㠶搵㌹つ㝢ㄸ㜹㘹搸㙢摥㠶敤っ愵㝡ㄴ㉡㘷晢㜲〰搲搸ㄵ㌲昷昸昸ち㙣㝢㜷㠹戱愴挰㠱㐳㝣㌶㠱〲㐷ㄹ挵愳ㅣ㠵㤲攳㈳㐷ㄸ敢〲㈸扣㔰㡥挲昳慥挲晦㠲㜶敢〵㐴ㄲちㄱ㠷〲㐷ㄷ㠵挲㙦扣ㄴ㘲愴昰㉡㔴づ〵づ㌹ㅡ昵扤ㄴ㥥㉡愲㤰㈰〵づㄵ攲戳〹ㄴ㌸慥㈸ㅥㅢ㑤愱〷收㜵〱ㄴ㝥㔵㡥挲㘳慥挲晦㤶㜶㡢㐳㤱㐲㘱㠲㐳㠱攳㠹㐲攱ㄱ㉦㠵㠹愴昰ㄱ㔴づ〵づ㌲ㅡ㤳㌵㠵㠴㝡戰㠸㐲㈳㈹㜰㜰㄰㥦㑤愰挰㤱㐴昱㈸㐷愱攴㉣戱〱收㜵〱ㄴ敥㈹㐷攱㙥㔷攱㝦㔵扢挵挱㐷愱㌰搳愱挰ㄱ㐴愱㜰愷㤷挲㉣㔲攰攰㥦㐳㠱挳㡡挶ㅣ㑤㈱愹㙥㉤愲㌰㡦ㄴ慡㜸㈶摤㈴ちㅣ㍢ㄴ㡦㜲ㄴ㑡昶〸づㄹ搶〵㔰昸㐵㌹ち㌷扡ち晦晢摡慤挱㠸㈴ㄴㄶ㌹ㄴ㠶㈲㉦ㄴ慥昷㔲㌸㠰ㄴ㌸㜲攷㔰攰㐰愲㜱㄰㘴㌸敥㑦攳㜱晦ㅡㄷ㠳㜳摣㍦㠴搶㕢ㄴ慣㠷搳晡㌰挸摣㔳捡ㄵ慥戱昳㈳扣ㄹ㡡㈱㈳㘰戲㘹捣㌸㐲搸㈷戳㤲㤳挴㡥昰〸㘲昶㌳ㄷ㑤挹㐹攲㘲㔷攱㝦挵扢挵㐱㐵㘱㘶愳敥㌸㐹散㡡扣㌰扢㄰ㅥ㠵㤳挴ㄲ㔲ㄸぢ㤵挳㡣挳㠵㐶ぢ㘴晡晡攲摣㈲っ换㠹㘱㜷搸㙣ㅡ〶づち昶㠹愱攴晡㈲〱㡦㈰っ㘷㤶挳㜰㠶慢昰扦攸摤㑡㈱㤲㘰㌸挲挱㌰〱㜹挱㜰㥡ㄷ㐳ㄷ㌱㑣㠴捡挱挰ㄱ㐲㘳愵〷挳挹㐵ㄸ㡥㈴㠶㐶搸㙣ㅡ〶㡥〳㙥ㅡ㠶㔹昰〸挲昰攳㜲ㄸ搶戹㡡㤲搷扤捦㐱愴晥㕥昷敥昹㠳改㐳戰摢搶攴昹㈸摣挰扣㈳收㘸ㅦ㥥挴㙣㘹㙤㤵㠷ㄸ〷攱敤捣㥤昸㤳攵戳昱ㄲ㜲扣㤳㜹㐱㡢晢㘷㜰㘷攲攵攴㝣搹慤㝥晦慦㈹㌹㍡ㅢ昹㜹㥤㜸㈱昰㠰晣捣㉥扣㍣㍥㔷㡢㍦戹摣摤㙤㜷戶晦㉦扣扡ㄹ㡦㤵昲搵㍣㔸㥣㤷㌶〷㍥搱挹㐷㌵〳㠷搶攴㈵敥攳㝢㜹攸扦㐴㕥挹㤷㍡晦㝢敦㤱㌷㝥㠸㉥愶㕦ㅦ㤱昳扣愶扣㕡ㅤ㠷㑤散㑣愷㌸愶攲㍢愹㌳㈶㌶㤸㙢搹㔹㡦㐱挲㍦㈵㉣㠳搴㐸㐲收戱㤰挸㤳扤㤲㔴搴捣㐳㌷昰㌷㡥捦搸昲敤㈸ㄵ扥扦㈷㍥㜰愰㝥〶㤶愵㔴㉦㠰㙢㕦攳㤱㍣㔰づ㘸㙢㑥㜷㜶愶搷搴戶㌵户摡敤㑢扡㤷搶㌶慦挲昰㉢㕥慦㡥㝡攰㡦㤳㥢挷攳㝦〷㌴昶户㠳㄰㤱晤搲㔸〷㘹㜰㘳㡦ち㙣散〹㙣ㄵㅢ摢摢搰ㄳ㈹攲㈳捣㑥㐳搵㈱㠸换挶敡㐵㌵㈳挳㈶㤸㈷挳戲㔰〵㡥㠶㐹ㄵ搶㐳㕡㜸㜱㙦㌱昰敥挰㍡㥣ち〷攳㌴㈴挵挰㑦㠷挴㕢て㡥愸ㄵ搵愳捤㉤搱㘴愳慢㔵㝢㘰昰㥦㌲㑡㜱〳捦昱〵敥昰〷敥㠲㐰ㅡ㜸ㅥ㉣ぢつ㕣攳ㄶ㘷㥣て㘹㌰攳㈵㠱㔵戸戰戴ちㄷ晢慡㜰㤴扦ち㙢㜵ㄵ㉥昱㔶攱㜸㉤扤搴㤵戲㜲敡㈴户㘲㈶㝢㝡戵㙡づ慣挴ㄵ㉣戱㤸挳㔵ㄴ㜹㌶昴㝡㝦㈵㑥搷挵㕤攳ㄶ挷㉥愰捥㈹㉥敥挰挰攲慥㉢㉤敥〶㕦㜱攷昹㡢扢㐸ㄷ昷ぢ㙦㜱ㅣ㉣㤰㝥㜵ㄳ愴挱搸昷ぢ慣挲捤㉣㡦摤慡户㙢摦㑡㤱愷挵㔷晡慢挰攱〴搹昲户挳㤲㜰〵昰つ㕡㝡㠷㉢ㄵづ扣敦捥㡡戹摤㙦㘶㘰㈵敥㘶㠹挵搸敦昵㔵攲㌶挴㈸敡搷㜷改攲敥昷ㄶ挷ㅢ摣㔲㥣戳㤵愷〴ㄶ昷㔰㘹㜱て晢㡡㝢挸㕦摣愳扡戸㐷扤挵昱㑥戲ㄴ挷摤戹㕡敤ㄹ㔸摣攳㡣㕤㡣昸〹㕦㜱㑦晢㡢攳㥤㕣て戶晡挰挰捦㌰㑡㌱戶摦昸〲扦攴て晣㉡〴戲敤㥥㠷㘵㘱慦攵㉤㔳ㄶ㘷扣〰㘹㜰昷ㄹㅦ㔸㠵㤷㔸㕥㜱摢㕥昶㔵攱㑤㝦ㄵ㝡㜴ㄵ㕥昵㔶㠱㜷㈸㍤㉤摥㌹戰戸搷ㄸ扢戸挵慦晢㡡晢挸㕦摣㘷扡戸㌷扣挵昱㔶愰ㄴ攷㜴㤴㔱㠱挵扤㕤㕡㕣㡦慦戸つ晥攲扥搶挵扤敢㉤㑥㈱㈳挵ㄱ㜰戵摡㈶戰戸昷ㄹ扢ㄸ收㠷ㄴ㜹昶挵㉡攴㡢㜶〳摥㠱㤳敤昹㌱㔶ち摢㤳昷戶愴㌸ㅥ㠵慢搵戰挰攲㍥㠳捥〷昳ぢ㡡㍣挵昱㌶㔸㔱㜱挳㈱㤰攲晥㡡㤵㐲㜱㕢㘹改㤷慥㔴づ〸摢㈳㈳㤵㜰㜶㡥㔰㘰㈵㌶挰挸搷收慦㈸昲㔴㘲〷攴㡢㉡挱㥢㌵ㄲ搸㌹愵㔵〷〶晥㠶㔱㡡扢捡㜷扥挰扣慦㔳ㄴ㜸㉣〴搲㍡㔵敢㘹㕤〴㔲ㄶ㘷㔴㐲ㅡ扣㜳㝣戳㈱攸ㅡ愹ㅡ昶扥㉡ㄸㄴ㜹摡ㄶ昳㔷㈱愱慢㔰敢慤挲〴户ち敥挹敢敦㠱挵つ㉣㉤㙥戰慦戸㠹晥攲ㅡ㜵㜱㐳扣挵昱户扦〷昰㘷㠱挵つ㉢㉤㙥㜳㕦㜱戳晣挵昱㔶㠰〰摥搲㕢摣㈲㕤㥣搳㕢摦て㉣㙥㥢搲攲㐶昸㡡㍢挰㕦ㅣ㝦㜲㑢㜱摢扢挵㐹扦㙣搶搲㤱摥㑡昰㔷慢戴搹搹㐳摦ち慣挴㘸㤶㔸扣㠷敥攸慢〴㝦攰ㄶ㜵慡攵扡戸㍡㙦㜱㐷ㄴㄷ昷晢挰攲㜶㈹㉤㙥㌷㕦㜱㕤晥攲㡥搴挵㡤昳ㄴ㔷戳ㄶ搲㡤晥㉤挱㘹㝡挳昱慢慢搵捥昲㉦ㄵ㑤挱摦扢ㄹ摢㡡摦〴ㅢ昱攷㠵扥㡦㐲ㄵ㝦〴㌰㠶㌹㥥㌹慣昰㍢攴㜸㔷ちㄹ㈴扣愴㘶愵捣摤㘹挳慢㘹昱〸㝢㍤㜸攵㑣愹攳挱ぢ㘰昱㠸搰㠶搷扤攲ㄱ昵㜸愸㥦㙡㥢ㄸ愵扣㠴ㄵ㥢戸挷㘶挸㜹慥ㄴ㌲愸㜹搹㈹㔱敢㘹挳㉢㑥昱㘸昰㝡昰敡戲㔰㡦㈱㤷敡ㅣ㝦㠰㈸㕥㌱㡡㝦㠲ㅥ扣㔸ㄴ晦愴搷㥦ㄷ㠶〵㝦挵㡢㍥昱㐸搱收〶敤戱㠷搷㠳搷㜶扤ㅥ扣㐶ㄳ㡦㍤㘹挳换㌳㈹㘳㉦慦〷㉦挵挴㐳㈶㘹昰ㄲ慣搷㥦㤷㔷攲㍦㠱ㅥ扣戲ㄲ晦扤扤晥扣㡡敡昵㜸㐸㝢㑣愴つ㉦㡥挴㘳㤲搷攳搱㈲て㕥攴㐸ㄹ㤳㘹挳敢ㅢ昱㤸攲昱㔰扣㕥ㄱ㥢㐶㑡㜹愹㈲㌶㑤ㅥ㥢㈱扣㉣改慤挷㑢摡㘳㉡㙤㜸㘵㈱ㅥ搳扣ㅥ慦ㄶ㜹昰ち㐱捡㤸㑥ㅢ㕥ㅣ㠸挷っ慦〷㉦〴㝡换攰㐹㕥㍣㘶搲愶㐷㝢散攳昵攰戹扣搷㠳攷㘹昱㤸㐵ㅢ㥥愲愵㡣搹㕥て㥥㡥㝢㍤㜸慡ㄵ㡦㌹戴攱㔹㔶㍣收㝡㍤晥敡昵ㄸ挲㌳愹昸㑢㉦摢愰晤攷搱㠳㈷㐸昱摦搷攳慦㜸挲㤳㌲昶愳昴㍢㙤㌳摦㘳㌳㠴攷戵摥㕡昱晣㈴ㅥぢ㈸收愹㐹愲㉥㜴㔷㤸ㄹ挲搳㔰慦〷㑦㌱攲戱㠸㘲㥥㕤挴㘳㝦㜷㐵㍣㜸㈶改昵攰㔹㐲㍣づ愰㤸㈷〸昱㌸搰㕤ㄱて㥥っ㝡㍤㜸愰ㄷ㡦㠳㈸收㌱㕥㍣づ㜶㔷挴㠳挷㜳昱㤰摥捥攳㜸慦㍦㡦搱攲㝦〸挵㍣㍣㡢晦愱敥㡡昸昳㔰摣敢挱挳慣㜸ㅣ㐶㌱㡦戰攲㜱戸扢㈲ㅥ㍣㥡昶㝡挸㘱づ㜸捣㘶㠸昵㘲昱㜰㈷户晥ㄶ㘳〵㜷㐰攵搰㐶慢戴搷㡡㠷㌸戱捡㌸㔶㜲㌸愳㔵搶㙢挵挳㥡㔸攵ㅣ㉢㌹愰搱慡愸㐴ㅥ搸挴㉡敦㔸挹㐱慣挴㡡〷㌳戱㕡敡㔸挹愱慡挴㡡㠷㉣戱㕡收㔸挹攱愹挴㡡㠷㈹戱㙡㜵慣攴㤰㐴慢愲摡昳搰㈴㔶敤㡥㤵ㅣ㜸㑡㘲昱〰㈴㔶㉢ㅣ㉢㌹搸㤴㔸昱愰㈳㔶㥤㡥㤵ㅣ㘰㑡㑡攴㠱㐶慣扡ㅤ㉢㌹挴㤴挴攲愱㐶慣㔶㌹㔶㜲㔸㈹㠹挵挳㡢㔸慤㜶慣攴㔰㔲ㄲ㡢㠷ㄴ戱晡㠱㘳㈵㠷㡦ㄲ㉢ㅥ㐶挴敡㘸挷㑡づㄹ㈵㈵昲搰㈱㔶㍦㜲慣攴㌰㔱ㄲ㡢㠷ぢ戱㍡挶戱㤲㠳㐱㐹㉣ㅥㄴ挴敡㌸挷㑡づ〷㈵戱㜸㔸㄰慢㜵㡥㤵ㅣ〲㑡慣㜸㈸㄰慢ㄳㅣ㉢搹敤㑢慣戸晢㡢搵㠹㡥㤵散敡㈵㔶摣攵挵敡㘴挷㑡㜶敦ㄲ㉢敥收㘲㜵㡡㘳㈵㍢㌱慤㡡晡ㄷ㜷㘶戱㍡捤戱㤲ㅤ户挴㡡㍢戰㔸㥤㈱㔶㤶摥㜵ㄴ昷㑦戹㈷摦㠱换㉥づ㑤㑣㠱㙦㉤摥㠵愷㜷㔴挵㝤㔳㉣摡㝤ㄶ扡ㅡ㡡晢愵㔸戴ㄵ㕢㈸敥㡡愲㘸昵㈹戸昷㠹㘲戹㑦挱ㅤ㑥ㄴ换㝣ち敥㘳愲㘸昱㈹戸㕢㠹㘲愹㑦挱㍤㐹ㄴ㑢㝣ち敥㍣愲挸晢ㄴ摣㕦㐴㘱晢ㄴ摣㐵㐴㤱昳㈹戸㔷㠸㈲敢㔳㜰㐷㄰㐵挶愷㘰摦ㄷ㐵摡愷㘰㜷ㄷ挵㘲㥦㠲㍤㕣ㄴ捤㍥〵㍢戵㈸づ昷㈹搸㡦㐵㜱㤸㑦挱慥㉢㡡㐳㝤ち昶㔶㔱ㅣ攲㔳戰㠳㡡攲㘰㥦㠲㝤㔲ㄴ〷昹ㄴ散㠶愲㌸搰愷㘰捦ㄳ挵〱挵㡡㠱晦て收〱捡〶</t>
  </si>
  <si>
    <t>㜸〱捤㝤〷㝣ㅣ挵昵扦㐶攵慣㌹ㄷ㉤㤸㙥戰㠵㘹㌶挶收搴㈵㠳㙤㙣戹㜷㉣〳愱搸攲㑥㜷㘷〹慢ㄸ㥤摣攸㌵搴ㅦ㘰ㄳ㐳㐲〲ㄸ〲搸㈱㤴㐰㈸〹㄰慣㔸昴㙥㐲攸㉤戴㔰っ愱㥢搰晣晦㝥摦敥摣敤敤敤㐹㔶挸晦昳挹晡㜶㍣敦扤敦扣㤹昹敥捣摥摥扥搹㔵㡥捡挹挹搹㡡㡤晦㜳换㘷㘶昷扡㤵㠹㡥㔸换愸摡戶收收㔸㐳㐷㔳㕢㙢㘲搴昸昶昶昰捡㤹㑤㠹㡥㍣〰〲昵㑤戰㈷ち敡ㄳ㑤㈷挴ち敢㤷挵摡ㄳ〰ㄵ攴攴ㄴㄶ敡㕣搸㜷㜶㜶换〸㥡愵㜴㍥ㄳ愰㜲㜴㠰㐹ㅦ㈶㠵㑣㌴㤳㈰㤳扥㑣晡㌱改捦㘴〰㤳㈲㈶ㄶ㤳敤㤸㙣捦㘴㈰㤳ㅤ㤸散挸㘴㈷㈶慣㔵敦挲㘴㔷㈴晤㜶㐳㌲扦㜶挲㥣挸㜱攸㐳㕤㐷㕢㝢散㠰攲挳敤㤶㡥㈹㈹ㄹ㔵㌲慡扣愲愴㜴㔴攸㠰攲摡愵捤ㅤ㑢摢㘳㘳㕡㘳㑢㍢摡挳捤〷ㄴ捦㕤ㅡ㘹㙥㙡㤸ㄱ㕢㌹扦㙤㜱慣㜵㑣㉣ㄲ㉡㡢㠴换慢㑢捡㉢㉡攲㌵㌵搵晤〶挱昳散摡〹㜳摢㘳昱挴㝦换攷敥昴㌹愷㜶挲愸搹戱㡥晦㤶捦㍤攰ㄳ㉥㈷戶戵㠴㥢㕡晦㑢㑥ぢ㜸㈴㉢㈶挶ㅡ㥡㜸挸㘳戱昶愶搶㐵愳搰散㌴愲㈱㔵㡤ㅡ㥦㐸㉣㙤㔹挲搱㔳ㅢ㙢㙥㥥ㄷ㡢换愱㙥㤹㤸攸㤸ㅢ㙥㙦㐹昴㙢㈱㝦戱昶㔸㙢㐳㉣㌱愰㘵搲㡡㠶㔸戳〳㑣ㄴ戶ㅣㅥ㙥㥦ㅤ㙥㠹攵㌳㔳搴㘲ㅦ挳㘹搱㔸㙢㐷㔳挷捡晥㉤㠷㈵㘲昳挲慤㡢㘲㠴ㄴ戴㑣㔹摡ㄴ㔵昹昹昸攴攴敤攷搷㌲㌹㔰㘸㑦㑢㙤㘳戸扤㐳㈴ㅥ挲ㄲ㍦慣㙢戸㐸㉦搲摡挵㈱㔵散㈹挵㘳㔶搷搴㌲㈳搶摥ㅡ㙢㘶㈵㍣㤲㈳㍣㈰㈱挸㍥づ㐹愶㑣㜷㜸㤴㔴㕦㘷捡戱㉦慣㈵㌰ㄸ挹攰搹㙤敤㉤ㄸ㤰戳㘲攱搶㌱㔵㤳㐶㠶㉡づ愸敢㠸㑥㡣㉤ㅢ㔳㐲㐱て〱㐶ㄷㄳ扤㈷㤲扣㐹攵㔵㝡㈸㔵㝢㈱㔱昹慦㘲㕡扢摤㜲㙡攵搶㠷㜳敢㈳戹昵つ戹昵搱摣晡㔸㙥㝤㍣户㝥㔱㙥㝤㘳㙥㝤㔳㙥晤㜱戹昵㡢㠱㌱㕢㘱㥦㍥戹捥搶㝣敢敢晦㍡晥搴愷㘶㥤㕤愲㉥搸㍣㜲搳㤳㡡㌳㔹㑥〴晢㈰戳挷㘱慤㑤㜱戴昴㠰㔹㑤慤㘳捡㉡㐲搸づ㤸ㄵ㕥㌱愶㐲戲㝡㕦㐰昴㝥㐸〲挳㔸㙡㙡㐵㐸て愷㙡㝦㈴㑡晤ㅤ慤㘴㑢〷㑣昸㙢㉣㌸攸慣㔹㜷㍣昲昰㠱㠷㉣ㄸ㜶㠹攲㜹㐲慡㌸〰㤹㐱㙥㈶㐲愳捡つて愱㔱愰㘱㈴扤㡤㐲ㄲ㌸㤰㘵㘶㤴搷攸㄰㔵㈵㐸㤴㝡捡愹攰扤搳昶搹慦扡昴摤挹扦㌸攲㠲㘱晦㜷昳摣搳ㄵ捦㐱㔲㐱ㄹ㌲㘳搳㉢〸㠵捡㉡㉢㉡慢换㐲愱昲㉡㥥㈶慡㉡㑢㕤㔵㠶㑡㙢捡㉢慢㑢㑡㐳攵㌵㤵搵ㄵ㘵㔵㌵㈵扡㥣ㄵ㔶㈰〹㔴搲敤㡣昲ち㕤㐵㔵㌵ㄲ愵ㅥ㜶摡㌰散捣㘱㤷㉣摣昴㔵敤戵ㄷ慦晣㙥㤷扣㡤晦㔶㍣〵㑡ㅢ㐶㈳搳搳攱㍥㠸づて㐶ㄲㄸ挳㘲搳㜱戸挷㔲㌵づ㠹㔲㥤㑥ㅤ㤷㍦㜸昸摦㙦㕤戶㘶敡昹㙢㐳挳㌷㉤慣㍢㐳㜱摡㐹ㅤ攳㤱改攱㔸㑤愰扦㕡㈴㠱㠹㉣㌵つ挷㙡ㄲ㔵㤳㤱㈸昵㘷愷㡡㌱扦敢㕡搷㜷敡てㄳ搶攴扥昶摣攰㡦ㅥ㌹㑤昱晣㉤㔵㑣㐵愶㠷㉡愶搱摦㜴㈴㠱ㄹ㉣㌵愳慣㔴捦愴㙡ㄶㄲ愵㙥㜷慡㜸昱晡戵ㅢ㥡攷捥㤹㜲挷㉤搷捤摤㈵㜷搵㥢㡡摦づ㔲挵ㅣ㘴㝥敡搱㥡换ちて㐵ㄲ㤸㐷户㤳㜰戴敡愸㥡㡦㐴愹摦㍢㙤ㄸ昲攵㍦㌶敦昶挱ㅢㄳ搶㝤晢昰㡦ぢ挷摥㜳㠵攲っ㤲㌶ㅣ㡥㑣て摤㍣㠲晥㝥㠶㈴㜰㈴㑢捤㐴㌷㡦愲敡㘸㈴㑡㕤攷㔴昱散㐷晤搷攵摤㍢㘲昶晡昳昷㉦ㄸ昲㙤摥攵㡡㕦㝤㔲挵〲㘴㝡愸㘲㈱晤搵㈳〹ㅣ㡢㈴㙦㜲㘵戵づ㔳ㄵ㐱愲搴㤵㑥ㄵ捤㤷㉤㝣散㤵戶㔱搳㉥慦㔸㝥攸收捡户㙥㔶晣㘲㤵㉡愲挸晣㔴㈶㘳慣㌰㡥㈴戰㠸㙥愷㠱挹㐶慡㥡㤰㈸㜵㤹搳㠶㉦扥〸㝣扤摤昵晦㥣㝣㔵㥦挳㑥摤㌲㙣昵㜴挵敦㜵㘹〳㑦㌸㍤㡤晢㘶㍡㙣㐱ㄲ㘸㘵戱㘹ㄸ昷㙤㔴㉤㐱愲搴挵㑥ㅤ扦慥㌸敡晢晡㡢搶捤㕣戳搳戲挱㤳敥晥昶ㄶ挵换〶愹愳ㅤ㤹㥥敡㐸搰㘱〷㤲挰㔲ㄶ㥢㡣㍡㤶㔱戵ㅣ㠹㔲攷㍡㜵㥣㌳敤㡣㠳㉡ㅢ㔷㑥㕤扤㝥昰扦㘶收搵晣㕤昱慡㐴敡㔸㠹㑣㑦㜵㥣㐰㠷㈷㈲〹㥣挴㘲戳㔰挷挹㔴㥤㠲㐴愹搳㥤㍡收晦㙤搰㠹㠷㠴㐶捦晣换㠵慡捦㤵摦㕣㜵愲攲㐵㡦搴㜱ㅡ㌲㍦昵㜸㥤づㅦ晡っ㈴㠱㌳㤱攰ㅣ㔲愱捦愲敡㙣㈴㑡㥤攰戴攱㠸㐴㘸挴㠱㜷㝥㍦昳戴㈷㕥㥥晥挹㤲戱㘱挵㙢㉥㘹挳㌹挸㜴㝢㌲㍥㤷摥捥㐳ㄲ㌸㥦㘵愶攳㘴㝣〱㔵ㄷ㈲㔱㉡攱㔴㜰摥戵㉤㙢㥥搹扥戲昶㤲搷搶户㕣㜱摥攰㜳ㄵ慦攷愴㠲㡢㤰改㘱摣㕦㑣㝦㤷㈰〹慣㘲愹㈹㌸㐹慤愶敡㔲㈴㑡㌵㍢㔵ㄴ㕡㕢㘶搶㥤昵晣攴扢㔶㡥㝥昶ㅦ㝦ㅤ㔶愴㜸戵㈸㔵慣㐱愶愷㘳㜵ㄹㅤ㕥㡥㈴昰㑢ㄶ㥢㠹㘳昵㉢慡慥㐰愲㔴捣愹攳挰搵晤晦㜰摣㡡昷挷摦㜶挷挸愷捥扡㌴搲愶㜸㌱㉡㜵晣〶㤹ㅥ扡㜱㈵晤㕤㠵㈴㜰㌵㑢捤挲ㄹ㘲㉤㔵搷㈰㔱㙡愱㔳挵㠲㤷户戴扣戱昷㥢㔳晦戸换挷㡦㍦昶愷挳㑦㔳㍢ㄱ㡣㍤昰㕢㈴㍤㜵攳㍡㘰昴昵㐴摦㠰〴㕦㑢㔵㝡ㅤ㔵敢㤱㈸㜵㠴㔳挷攲昸㑤愷づ晦捤㡡㤹慢㝦摤昲摢㕤㉢慡户愸㥤〹挶ㅥ戸ㄱ挹㑦ㅤ㜲扦㠷て㝤ㄳ扤摤㡣㈴㙦ち㠶摣㉤㔴摤㡡㐴愹戹㑥ㅢ愶㝥㝤㕥㤱戵攴愵挹慢て㙡扢㔶户㉣摡㑢昱㐲㕥摡㜰ㅢ㌲㍤㔰㜹㍢晤晤ㄱ㐹攰づ㤶㥡㠲㌳攱㥤㔴摤㠵㐴愹㘹㑥ㄵ摦㈶敥搸㜴搹㘵慢㈶㕦昶改收搷收㤴敥㍦㕥昱㘷㠲㔴昱㈷㘴㝥㙡㌷晦捣ち敦㐱ㄲ戸㤷㙥愷愲㥢昷㔱昵ㄷ㈴㑡㑤㜰摡昰㔵摥㤲愶㉢户㍢愲昶攷㑦扦㜸搵摢搱慢㠲晤㌶挰㝣愸㜳昱㌷戱㍤扣ㅣ㤷搳愹㉢㜵晣㍣攱扦㥥㝦愲攰ㄷ㑡扣㈲㕥ㄵ㉦㈹㠹㔶㠴挲㘵攱㠲㈱㜰扢慤搷挲㍣㠹昵㡢ㅦ搱搴ㅡ㙤㕢㉥ㄷ挷扢㑦〸㈷㘲愹㙢攵ㄱ㡥㙤㐲摢搲搶㘸㘲㤰扦戱慥㈳摣ㄱ摢捤㙢㑢㌹挹㈸㔶㠷㥦づ戱㠴搴㌷搸㕢散昰㜰昳搲搸昸ㄵ㑤戶㜹て㡦ㄹ㍦ㅣ摡㈲搹慤㤳摢㘳挷㈷慤ㄹ㉤ㅡ㡦摦戳换挴㜷㐶㉦㙤㤳摤慥攲摡挶戶㐴慣㔵㥡㌷愲㘵㙥㔳挳攲㔸㝢㕤㡣扦㠶㘳㔱改敡㡥㌴㌹扦㕥㐶捣㘹㐵㐷昱㝢㈴㍡搴慤㡤㑦㕡搱ㄱ㙢㡤挶愲㘸敦㤲㔸㝢挷捡昹攱㐸㜳㙣愷㌴㠸㕤㈷っ扢愶愹㈷户㌵㉣㑤搴戶戵㜶戴户㌵愷㕢挶㐷㤷㠵昱㡢㈹㍡慢㉤ㅡ挳て㥥㝣㙥㌹㉡㈷㉦㑦愹㥣晤晤㝥㜵搰㙦㘲㤴ㅣ〸搷㈱ㅥ㠴㘳扥㑢晡戰ㅢ㌵て扤㐳㉦㥡㘳ㅣ㤳戹㝢昷攰㑣晣搲捤昰散㐰㔷㥦㜸敢㠰攸㘱搹搱搲挶攴㤱晢晦ぢ捥捤ㅤ攸昴㝥搲㌲晣慡㥣ㅡ㙥㡤㌶挷摡扢扤昱愱搸㈲摤㠹愴㘰ㅣ㘶㜳㔶昶昲㠱㔰㉢搴捡㠲攵㑤搱㡥挶㐰㘳慣㘹㔱㈳慦㉣㜰㜳愴戰㤰搴㘶㙣㝡㈳㔴扡㡢挹〳㐸㠲挱㥣挰㠳〴〵㠲晡㈱㕢㉥㈸挶晦扤晦扤㥡㡢㔲㕡㝥ㅦ攳㘶㐶愲愰㘵㜲㕢㝢㈲㉦捦慦㤷㔳挳㠹挶づづ捦㙥㡤扢搱摦挳㑣ㅥ㐱㔲㌰ㄴ㐹㡦㍦㠷㜹ㄹ㤶捦㕦晤晤㕢㈶挶攲㘱摣㙢㤱搹慤挲〵㉤昶捦昷㠹戱㐴㠳收敦晣㘹㤸㉢㉢〲挸㘱昲昷㙢攱攸㡦慤攸㤸ㄸ敥〸昷㘹挱ㅤ〳ㅣ㈵つ搰〸㈹㘵攷㔸戲扦攸㑣改愰㈳挱㠳㈵㔹㤷㤷扥愲戰㍤㘱攲㘰扥攴攴㌹㘹昷㥤㐰摢㜷㐷㈷〲摥㠱㥥晥换ㅦ㌷㈴愲㔳㘲慤昳㔷㉥㠹㈵〸㉦っ㜴㑢愵㜷㝡搱搹㥣㠶挸㘱ㅤ㑤捤㠹㔱㘸改㤴昶戶愵㑢晥㥢㝥攸㑢㍦㡡挴㙣〵㤵ㄸ挵摢摥㈷搰㤵搳㘷ㄹ㡦㑤㝤㝤㑥㈱扤㔱愳昷㘴挲搱ち㘷㕢昱㥦㙣晡㐹晣ㄷ散捥㔶戰ㄷ㄰扤戹㑢㔲〰㝣扦ㄶ㌰㌴扦㍤㈶昷㝤ち㐵〰摢晤㕢㡥㘸㙢㕦ㅣ㘹㙢㕢捣昱㌴㐰愴㐴㘳㉣搶挱㝢㈹㝤㥤㝢㐷㜲㡦㐸愹扣扣戴㍢㈲慥㥢㉥㝢挰㝦㘰ㄳ㤲晥攳㥢㥢㡢㡤挷㐴攰㔹愸昲㜰㔷㈷昰㌷㘴〶捦挰㝤捦攲戹戸㡢搴ㄲ㉥收ㄹ戸戹戸㜴㘴㐹捤挸㤲慡㔱㉢㥡ㄳ㉢搴〱攰㠰㌷㌳搶㉣㍣晥慢㙢摦㙥㥡㜴晦㕥㡤晦㠸㕤晣敡〶㌵挲㌱㘴摣㐸搹ㄷ㕥昹㕤慤㥦㐷愲㠶〳㌶づ㍢昲改㥢㝥ㄱ戲㝥㠹挹换㐸㜰㠶㄰捥㜱㠲㜸搵ㄶ搵㝥昸扦ㄸ扢㝥㡤挹敢㐸搴㜰㈴㥣愲晡つ㈴㘶㔳挵昰捦㈳㉦㐷㙦ㄸ搴㤹㐷敦㙤㘸㠳扡ㅢ㥢摡ㅦ〸ㅥ㐱㑤挶㌴㌹搲攴㐷敤〴挷扥〴散攸ㄸ㌲㙥昳㡣㐴㌱㈱㘰㌳换て〴㙣ㅣ㜶攴搳㌷晤〹㘴晤㉦㈶㥦㈲㜱ㄱ昰戹㉤慡㔱昸扦ㄸ扢晥㠲挹㤷㐸㔴〸㠹㄰昰ㄵ㌲㘶㔳㐱昸㑦ㄲ㜰㈰搴㤹〴晣ㅢ摡愰敥挶愶㑡㠰昰㈳㠰搳挰㤷㠰慤㍦摡㠶㡣摢㔰攵昰㈴〴攴攲㠸愸ㅦ〰昳㈷㠰㜷收㜵〱㤳〰ㄲㄷ〱㠵戶愸㉡攰愸ㄸ扢搶〴〵㤱愸㉡㠸㐲㐰㕦㐸㘶㔳㕦愲㡥㈴〱㤵㔰㘷ㄲ㔰〴㝣㔰㜷㘳㔳搵㈸攷㐷挰㠷㑥㍦㌳愶挰〷㡥㈱攳ㅥ搸㐱昰㈴〴散挲㈶晦㌳㉢〱扢挱慣〷㌱搹㥤慤㑢㑤㠱挱戶愸づ㠶愳㘲散㝡〸㐱挵㐸搴㔸㠸㐲挰㥥㤰捣愶㕥㜷ㄳ㌰〶敡㑣〲昶〱㍥愸扢戱愹㜱㈸攷㐷挰㜳搹〸昸㥢㘳挸戸㐱㌷〱㥥㠴㠰㔱㙣昲愶慣〴㠴㘰搶㈵㑣㑡搹扡ㄴ〱攵戶愸㙡攱愸ㄸ扢慥㈰愸ㄲ㠹㥡〴㔱〸愸㠲㘴㌶昵㠸㥢㠰㠹㔰㘷ㄲ㜰㄰昰㐱摤㡤㑤㑤㐶㌹㍦〲敥捦㐶挰㕦ㅣ㐳挶敤挳㘹昰㈴〴㑣㘴㤳敦捤㑡挰㘴㤸昵ㄴ㈶㔳搹扡ㄴ〱搳㙤㔱㑤㠷愳㘲散㝡〶㐱㌳㤱愸㤹㄰㠵㠰㔹㤰捣愶㙥㜷ㄳ㌰〳敡㑣〲づ〵㍥愸扢戱愹㔹㈸攷㐷挰晡㙣〴慣㜳っ㉦㝡㙦㙥捥㠵㈷㈱攰㈸㌶昹晡慣〴ㅣ〳戳㕥挰㘴㈱㕢㤷㈲攰㔸㕢㔴㠷挲㔱㌱㜶ㅤ㈶㈸㠲㐴搵㐱ㄴ〲ㅡ㈰㤹㑤晤挶㑤挰㍣愸㌳〹㔸〴㝣㔰㜷㘳㔳昳㔱捥㡦㠰搵搹〸㔸攵ㄸ㌲敥慣ㅥ〱㑦㐲挰ㄲ㌶昹攲慣〴戴挳慣ㄳ㑣㍡搸扡ㄴ〱换㙣㔱晤っ㡥㡡戱敢攵〴慤㐰愲㡥㠲㈸〴慣㠴㘴㌶昵㜳㌷〱㐷㐲㥤㐹挰挹挰〷㜵㌷㌶㜵㌴捡昹ㄱ㜰㔲㌶〲㑥㜴っㄹ昷㝤ㄷ挲㤳㄰昰㜳㌶㜹㘵㔶〲捥㠵㔹㥦挷攴㝣戶㉥㐵挰㠵戶愸敡攱愸ㄸ扢晥㍦㠲㉥㐲愲挲㄰㠵㠰㡢㈱㤹㑤㉤㜱ㄳ㜰㉣搴㤹〴㕣ち㝣㔰㜷㘳㔳ㄱ㤴昳㈳㈰㥥㡤㠰㤸㘳挸戸㉢ㅤ㠳㈷㈱攰㌷㙣㜲㐳㔶〲慥㠲㔹㕦捤㘴㉤㕢㤷㈲攰㕡㕢㔴㜱㌸㉡挶慥㝦㑢搰㜵㐸㔴㈳㐴㈱攰㝡㐸㘶㔳㐷戹〹㔸〴㜵㈶〱扦〳㍥愸扢戱愹㈶㤴昳㈳㘰㙥㌶〲收㌸㠶㡣㕢攲捤昰㈴〴摣捥㈶捦捡㑡挰ㅤ㌰敢㍢㤹摣挵搶愵〸昸㤳㉤慡ㄶ㌸㉡挶慥晦㑣搰㍤㐸㔴ㅢ㐴㈱攰㕥㐸㘶㔳ㄳ摤〴戴㐲㥤㐹挰〶攰㠳扡ㅢ㥢㕡㠲㜲㝥〴㡣捥㐶㐰㡤㘳挸戸㕦㥦㠰㈷㈱攰ㄱ㌶戹㉡㉢〱㡦挱慣ㅦ㘷昲〴㕢㤷㈲攰㈹㕢㔴晣戱㕤㡣㕤㍦㑤搰㌳㐸搴㌲㠸㐲挰㈶㐸㘶㔳愳摣〴㉣㠵㍡㤳㠰扦〳ㅦ搴摤搸搴㜲㤴昳㈳㘰敦㙣〴散攵ㄸ㌲㠲〹㈷挰㤳㄰昰㍡㥢扣㘷㔶〲摥㠴㔹晦㠳挹㕢㙣㕤㡡㠰㜷㙣㔱㥤〸㐷挵搸昵扢〴扤㠷㐴㥤っ㔱〸昸㈷㈴戳愹㕤摣〴㥣〴㜵㈶〱ㅦ〱ㅦ搴摤搸搴㈹㈸攷㐷挰㠰㙣〴昴㜷っㄹ㤱㡥搳攱㐹〸昸㤲㑤敥㥢㤵㠰慦㘱搶㕢㤸㝣㠳挴㐵挰户戶愸捥㠰愳㘲散晡㍢㠲扥㐷愲捥㠲㈸〴晣〰挹㙣㉡搷㑤挰㤹㔰㘷ㄲ愰㜲㐹㐰㌷㌶㜵㌶捡昹ㄱ昰捤て㔹㝥ぢ㙣㜱っㄹ㘱㤶㜳攱㐹〸〸愲㔲昵ㄵ㘰晥扦〵晡挱慣晢㌳ㄹ挰搶愵㐶〰ㄷ摣㐰㔴攷挱㔱㌱㜶扤ㅤ㐱摢㈳㔱㡣挲っ愵㙡㈰㈴戳愹捤愸㈳昹㕢攰㝣㥡ㅦ㐴㠲ㅦ㌱㕢つ㐴敦っ㝣㔰㜷㘳㔳ㄷ〲敢㐷挰㕢搹〸昸㠷㘳挸〸〳㕤っ㑦㐲㐰㌱㥢晣㐶㔶〲㠶挲慣昷㘲戲㌷㕢㤷㈲㘰㕦㕢㔴㤷挰㔱㌱㜶扤ㅦ㐱挳㤰愸搵㄰㠷㔲㌵ㅣ㤲搹搴昳㙥〲㔶搱㥣㐱挰㐸攰㠳扡ㅢ㥢扡ㄴ攵晣〸㜸㈲ㅢ〱㡦㍢㠶㡣㈰搵㘵昰㈴〴㔴戲挹㡦㘶㈵愰ㅡ㘶㕤挳㘴㌴㕢㤷㈲攰㘰㕢㔴㤷挳㔱㌱㜶㍤㠶愰戱㐸搴慦㈰づ愵㙡ㅣ㈴戳愹㑥㌷〱扦愴㌹㠳㠰㕡攰㠳扡ㅢ㥢扡〲攵晣〸戸㉢ㅢ〱㜷㍡㠶㡣〸摡㤵昰㈴〴捣㘴㤳晦㤸㤵㠰搹㌰敢㌹㑣收戲㜵㈹〲收搹愲扡ち㡥㡡戱敢㍡㠲收㈳㔱㙢㈱づ愵敡㌰㐸㘶㔳㌷扡〹戸㥡收っ〲㡥〴㍥愸扢戱愹㙢㔰捥㡦㠰戵搹〸戸摡㌱㘴挴昷慥㠳㈷㈱㈰挲㈶㕦㤹㤵㠰㈸捣㍡挶㈴捥搶愵〸㘸戴㐵㜵㍤ㅣㄵ㘳搷㑤〴ㅤ㠷㐴慤㠳㌸㤴慡挵㤰捣愶㝥攱㈶攰〶㥡㌳〸㘸〳㍥愸扢戱愹昵㈸攷㐷挰昹搹〸㌸捦㌱㘴〴ㅦㄹ㉦ㄴ〲㔶戰挹攷㘴㈵攰〴㤸昵㠹㑣㑥㘲敢㔲〴㥣㘲㡢敡㈶㌸㉡挶慥㑦㈵攸㌴㈴敡ㄶ㠸㐳愹㍡ㅤ㤲搹搴㈹㙥〲㙥愶㌹㠳㠰戳㠱て敡㙥㙣敡㔶㤴昳㈳愰㈳ㅢ〱〹挷㤰ㄱ昹扣ㅤ㥥㠴㠰㡢搸攴攳戳ㄲ㜰〹捣㝡ㄵ㤳搵㙣㕤㡡㠰㕦搸愲晡㈳ㅣㄵ㘳搷㙢〸扡っ㠹扡ㄳ攲㔰慡㉥㠷㘴㌶搵攸㈶攰づ㥡㌳〸昸㌵昰㐱摤㡤㑤摤㠵㜲㝥〴㉣捣㐶挰〲挷㤰ㄱ㤷晤㌳㍣〹〱搷戱挹㐷㘷㈵攰〶㤸昵㍡㈶敢搹扡ㄴ〱㌷摡愲扡〷㡥㡡戱敢摦ㄳ㜴ㄳㄲ㜵ㅦ挴愱㔴摤っ挹㙣㙡㥥㥢㠰㝢㘹捥㈰攰㌶攰㠳扡ㅢ㥢晡ぢ捡昹ㄱ㌰㌵ㅢ〱㔳ㅣ㠳㌷㈸㕣搰〹㑦扤〸收昵㘵㠳攳㠷㌷挵㤶㌳晡㌰㈰㡥攵㤱戵㑢ㄳㅤ㙤ㄲ㉡改ㅦ㥦搸㌶扢慤㘳㘲㔳㘲㐹㜳㜸攵挰戸㤳㌹愲㌱搶㡡㐰㘶㍢攲㤹ㅥ㕤摢㤲㈵戱愸㡥搷戵㉤㙤㙦㠸㑤㥢昸扦㄰攸㐴晦㜰攸㈴挶㤹慢戰晤㘷戱㍢戸㔰ㄸ㈵搸㜲ち㌶挲愱㌷〴㈳㡢㌴㕤攱㔲挹㕡〰ㄶ愵ㄸ㥤摦搴搱ㅣ敢ㅢ㤷㔰愵攴ぢ攳㘰ㄱ搱攱㘸㥦昸晣㐶㠴㈶㈶昶㡦㑦㘹㙦㡡㌶㌷戵挶㜸㌰㜶戰愱㌳㘳㡢㄰〹㥥摢㤶㘸攲㝡搸晥昱昹敤攱搶挴ㄲ〶戵ㅡ㔶㙥㥦㈶㐹昴慢㈰㍥愱愹㌵㠱㙡攴㈸㌲㕦ㄴ慦㙢㙣㕢㡥〵搹㑢㕢㕡愷㠴㤷㈴晥㈷㡥㡡攲㘱㤱㑤づ㡤捡㔵戹戹慡㌰户昰㍦㍤㍥㠱㝢㌰挷〶摡㉢㌱㡢㌱㑥㍢摡㥢㈲㑢㐹㤸搴㔱㡡㌴㥦㠹ㅣ挳㥣㠲㉥攴扣攱㉢搷㈱昴挴㥥搹搶戴㈵挷扥㘱搰攴㉡昷㐱㠰敢㝢搱㥣㝥昷㈱㤹㍥攵戰㘹愹㔵ㄹ㍦㘹昱㜸挱〳昰扣捤㐱昰ㅤ〱ㅥ㘰て㈱〶挶㌹愲㌰㌳㌱ㄲ㈸㜹㠷㘵㌰㉥ㄸ㡥搰〱愹散㘴挴㔱晢挵㘷㠶㈳戱㘶㠴㝦㕢挲ㅤ〳㙣㠱㜱㜸㉣㉥㑥㌸戶摡戶㤶㤶㌰㠷ㅣ㤷㐸搷㌵㠴㥢㘳㠵昱昱㑢㍢摡戰愶㔷挷㤱挸戸㜴㔴攱ㄵ㔰㠵㔷搸㠱摡昸㍣㉥ぢ㤱㍣㝤戵㉤ち户㌷㜵㌴戶㌴㌵ㄴ㔲攰搲㡤晦㠹戱㡡挹㥦て㌲捤㘶捥㈵摥挸慦ㅤ㝦挵攱ㅥ㠵挵ㄲ愴㡥㠷ㅦ㈳㍡㔷〵昰㑦晤㠷慢〶㜰攲㤱㉦ㄴ㝤㍦扣ㄵ㘰㠷挲㤹㍣㥦㑡㈰づ㥡㑦㑦㠵㐶㑥㑥敡㈱〲戰敢つ㠰㌲挳㍤晦㘱㈴摤㠶㤴晢〰㄰㥣搹ㄶ㡥㑥づ㌷攰㜱㠷㍥捥挳づ㠵㌸戴㍣搵戴㕢っ昲搷㈲㙡㠹昵㈸换㥡愲戱昶㐲㉡敡昰〸㐷㍥㤷〷〴散㘳㠸㜰㘷㕥㑥㐱㐱摦㐲扦扡愶ㄹ㕦㝢㍢愱㔳昷㈳㈲搳㌲晣㙦㍥戴㝡ㅣ摢ㅥっ收㈱搵㥤攸㡥晥㉢晢昴〸㐴昶挷〳搸㐸㐰ㄷ㤲㠲㐷㘱昴ㅥ㥢昴㜸㍢愲昲ㅡ愰㝣㜹㑣㠰㉢〱ちㄱ㌵㤷㈵〴〵搲㤱扥慥搰㝦挰㡥晡ㄷ㥡㘷て〲㜵ㄸ攵戱㘸搰㍥扦㜲㠹〱て㐷㙥㙥㍥づ㜵挰扢㙣㉡愳㕡㌸㙢愹㡢挹㥡〰戵㍢㥡㄰㜸〰㉤敥换挹〲晦昵㕣㠵敦扤㜸〸㘲㈱〷㌰㌹㐱昵㈴㔲搳昱敤愹〹㙥㠷㔴㍦捣㡥㍦㠲㐴㍤て戱ㄳ㍢戲收换㑡扤〸㘹㈳㔵㠱㐷〱搹挱㔹㙥摦攳ㄹ㔲扤㠴㈲㍣㑢敡挷攸昹㘵攴㜸昲㐹づ挶㈷愰敤㜹㌰扥捡ㄲ搸昵㤳㜴攲〸敡㌵㘴㑣㍦㤰㌵㐷昸㈹㘰昴搳〴扥敥て㜸㠶㠰㑤〴扣〱〰㡦㜲攰㔹㐸㐹昶昸㜴㠰て㝢捦〱〳昶摥㜶㌹攵挱て〶㌹收昵摦改昴㜹㍡摤っ戱ㄳ㍢戲㐹昶㍥㠱戴㤱慡挰ぢ㠰㙣敢搷㡢晡ㄷ㑡〸㜹㉦搲昱愷㤰搲挸㝢ㄹ摡㥥挹晢ㅣ挵㠴扣㔷攸挴ㄱ搴ㄷ挸ㄸ昲愸㜴愶挷慢挰攸搷〸晣搲ㅦ昰㍡〱㙦㄰昰ㄵ〰㐲摥㥢㤰㤲攴昱挹〷ㅦ昲摥〲〶攴晤摢攵搴㐵摥摢㜴晡づ㥤收愲㉤㥤〰㈱㥢㈴㉦ㅦ扡㡤㔴〵摥〵㘴㥢挹㘳㥣㕡挸㝢㡦㡥ㄹ戰㑥㈳敦㝤㘸㝢㈶㡦㠱㙤㝣㜲昴〷㜴挲㘶㜱㘷㜴摢㠷扣て㠱搱ㅦㄱ挸挸户て㘰㌳〱ㅦㄳ挰㘰戸㤰昷〹㈴ㄷ㜹ㄵ㝥攴㝤ちっ挸㘳㐰摣㌸㜵㤱昷ㄹ㥤㝥㑥愷っ㕥㜷〲㡡㙣㤲㍣㐶慣㌷㔲愵㜹㘱㈳㥢攷㈲㐶㌱㥥㉤㐴㝤㐹㈷っ㙣愷ㄱ昵㌵戴㍤ㄳ挵〰㌸㍥戸㈷㑡㈷挸挸㍥〴愹㘹㌲ㄵ捥㈸晢〶ㄸ晤㙦〲㡢晤〱摦ㄲ昰ㅤ〱㝢〲㈰㐴㝤て㈹㐹ㄴ㥦㍢昱ㄹ㘵㍦〲〳愲ㄸ㌸㌷戵扡㠸摡㑡愷㕣㙣慢ㄸ攴敥〴ㄴ搹㈴㔱㡣㙣㙦愴㑡昳〴㈷㥢㤷㈸挶扤㠵愸㕣㍡㘱〰㍣㡤愸㝣㘸㝢㈶㡡㠱㜲㝣戰㡥㠲㑥㤰㤱㥤搱㜲搳㘴搶敤㄰ㄵ〰㐶昷㈱㤰㤱㜴ㅦ㐰㈱〱㝣戲㔱㌱戸㉥㐴昱㝢㉥㐹ㄴ㥦㥥昱㈱慡ㅦ㌰㈰㡡〱㜶攳搴㐵㔴㝦㍡ㅤ㐰愷ㄳ〱攸㘴㝢㕣㐴㌱〲㉥㐴〵㡡〰搹昶㙦〲〶捤扢攰㐹㕢昴捣攸㜹ㅡ㝢摢㐳摢㌳㝢㡣戲攳㠳㍢挸㜴挲㜶㜱㘷愸摤昴〳戲㘱㙦〷㘰昴㡥〴㌲っ敦〳搸㠹㠰㥤〹㘰㘴㕥搸摢〵㔲㤲㍤㍥ㄸ攴挳摥㙥挰㠰㍤㐶攷㡤㔳ㄷ㝢㠳攸㜴㜷㍡㘵㈴扤㤳敤㜱戱挷昰戹㍤捣摥捤㌶捣ㄸ㕣敦㐲㈱㍤㤸㑥ㄸ㘵㑦㈳慡ㄸ摡㥥㠹㍡ㄶ挵昰挱攲㌸㍡㘱ㄳ戸㠷㤱㥡㈶㔳攱っ戳愱挰攸扤〸㡣昸〳昶㈶㘰ㅦ〲ㄸ挱ㄷ愲昶㠵㤴㈴㡡㑦㉦昹㄰㌵っㄸ㄰挵㈸扥愹搵㜵挱㌱㥣㑥昷愷㔳㐶摣㍢〱㐵㌶㌹ㅦㄹ㘶户㠹攲㌰㤳捤㍢ㅦㄹ㠴敦㠲㐵ㅦ㐰㈷㡣挶愷ㄱ㌵ち摡㥥㠹㘲搴ㅥ㥦ㅣ㝤㈰㥤㈰㈳㍢㐳昷愶挹慣摢㈱㉡〴㡣㉥㈱㤰㘱㝤ㅦ㐰㈹〱㘵〴㌰搲㉦㐴㤵㐳㑡ㄲ挵㘷戰㝣㠸慡〴〶㐴㌱摡㙦㥣扡㐶㔴ㄵ㥤㔶搳㈹㈳昳㥤㙣㡦㡢㈸㠶攳㙤愲戲㥥戸ㄸ慣敦㐲㈱㍤㥡㑥ㄸ戵㑦㈳敡㘰㘸㝢㈶㡡搱㝤㝣㜰㌷㥦㑥搸〴敥っ昱㥢㈶㐳㌶㐴㡤〵㐶㡦㈳㤰攱㝦ㅦ挰㈱〴㡣㈷㠰㉢〲㠴愸〹㤰㤲㐴昱㐹㌲ㅦ愲㈶〲〳愲戸㉡挰㌸㜵ㄱ㌵㠹㑥㈷搳㈹㈳昸㥤㙣㡦㡢㈸㠶敤㝢㤸㝡㔷〳搲㠵㐲㝡㉡㥤慣㠵㤴㐶搴㜴㘸㝢㈶㡡慢〰昰挱ち㈰㍡㘱ㄳ戸㜳㈹㠰㘹㌲ㄵ捥㠸㥡〹㡣㥥㐵攰㜵晥㠰搹〴捣㈱㠰㉢〷㠴愸戹㤰㤲㐴昱㜱㌷ㅦ愲收〱〳愲戸㝡挰搴敡㈲慡㡥㑥攷搳㈹㈳晤㥤㠰㈲㥢㥣㝡っ敦摢㐴㘵扤㘶㘰昰扦ぢ㠵昴攱㜴挲㔵〰㘹㐴晤っ摡㥥㠹攲㙡〱㝣㜲昴㤱㜴挲㈶㜰攷㤲〱搳㘴㉡ㅣ愲㡥〲㐶ㅦ㑤㈰㤷ㄳ昸〰㡥㈱㘰〱〱㕣㘱㈰㐴㉤㠴攴㈲捡昷㥡攱㔸㘰㐰搴〶㤷㔳ㄷ㔱㘱㍡㡤搰㈹㔷〴㜴〲㡡㙣㤲㈸㉥〳攸㠱㈸㉥ㄲ攸㐲㈱ㅤ愵ㄳ慥ㄶ㐸㈳㉡づ㙤捦㐴㜱㔵〱㍥㌹㝡ㄱ㥤戰〹摣戹戴挰㠷㠷㐶㘰㜴ㄳ㠱㕣㜶攰〳㌸㡥㠰挵〴㜰㈵㠲㄰搵っ㈹㐹ㄴㅦ㍣昴ㄹ㔱慤挰㠰㈸慥㐶㌰㑥㕤㐴戵搱改ㄲ㍡攵捡㠱㑥㐰㤱㑤ㄲ昵㈶㜴㍤㄰昵て㐰扡㔰㐸户搳〹㔷ㄵ愴ㄱ挵㜷㍥昴㑣搴㍢㈸㠶㑦㡥㕥㑡㈷㙣〲㜷㉥㐱㌰㑤愶挲ㄹ㔱换㠰搱换〹攴昲〴ㅦ挰ち〲㔶ㄲ挰ㄵぢ㐲搴〹㤰㤲㐴昱改㐹ㅦ愲㑥〲〶㐴㜱搵㠲㜱敡㈲敡㘴㍡㍤㠵㑥戹挲愰ㄳ㔰㘴㤳㐴㜱㔹㐱て攷㈸㉥㍡攸㐲㈱㝤ㅡ㥤㜰昵㐱ㅡ㔱㘷㐰摢㌳㔱㕣愵㠰㑦㡥㍥㤳㑥搸〴敥㕣慡㘰㥡㑣㠵㐳搴㔹挰攸戳〹攴㌲〶ㅦ挰捦〹㌸㠷〰慥㙣㄰愲捥㠵㤴㈴㡡㡦㜸晡㄰㜵㍥㌰㈰㑡攵愶㥣扡㠸扡㠰㑥㉦愴搳㈰〰㥤㠰㈲㥢㈴慡ㅦ㜴㌶㔱晣㐵㉤㥢昷昲愰㍦っ㕤戰攸㡢攸㘴〰愴㌴愲㉥㠱戶㘷愲㉣ㄴ㈳ㄵ㝡ㄵ㥤㈰㈳晢㜶搰晡昰戰ㅡㄸ㝤㈹㠱摢晢〳㝥㐱挰ㅡ〲戸〲㐲㠸扡っ㤲㡢㈸摦㕦捦扦〴〶㐴敤散㜲敡㈲敡㔷㜴㝡〵㥤㜲挵㐲㈷愰挸㈶㠹攲㌲㠵㡤㔴㘵晦㕤戳ㄷ㈰㕤㐴晣㠶㑥昶㠶㤴㐶搴㔵搰昶㑣搴扥㈸㈶㐴㕤㑤㈷㙣〲㜷㉥㝤㌰㐴㐱㌶㈳㙡㉤㌰晡ㅡ〲㠷昹〳慥㈵攰户〴っ〷㐰㠸扡づ㔲㤲㈸㍥㜰敢㌳愲㙥〰〶㐴㡤㜴㌹㜵ㄱ戵㡥㑥搷搳㈹㔷㌶㜴戲㍤㉥愲戸㥣㘱㈳㔵搹㝦㈹㜳戱㐳ㄷㄱ㌷搲挹㘸㐸㘹㐴摤〴㙤捦㐴ㅤ㡣㘲㐲搴捤㜴挲㈶㜰攷ㄲ〹㐳ㄴㄵ捥搴扢〵ㄸ㝤㉢㠱㘳晤〱㝦㈰攰㌶〲挶〱㈰㐴摤づ㈹㐹ㄴ㥦ㅡ昶㈱敡づ㘰㐰㔴慤换愹㡢愸㍢改昴㉥㍡㥤〹㐰㈷愰挸㈶㐷搴㙣攸㌶㔲愵㡢攸㠵㥢㜷敡㜱㔱㐴ㄷ昴晡㑦㜴㌲ㄷ㔲ㅡ㔱昷㐰摢㌳㔱昳㔰㑣㠸扡㤷㑥攰㑤㜶㉥愵㌰㐴戱㙡㠷愸晢㠰搱㝦㈱㤰换㉣㝣〰昷ㄳ戰㠱〰慥扣㄰愲㍡㈱㈵㠹攲戳捦㍥㐴㙤〴〶㐴㜱昵㠵㜱敡㈲慡㡢㑥ㅦ愰㔳慥㤴攸㘴㝢㕣㐴㐵愱摢㐸㔵昶ㄱㄵ〳愴㡢㠸㠷攸㈴づ㈹㡤愸㐷愰敤㤹愸㐶ㄴㄳ愲ㅥ愵ㄳ㌶㠱㝢ㄳ戴愶挹㔴㌸㐴㍤〶㡣㝥㥣挰攳晣〱㑦㄰昰㈴〱㕣愱㈱㐴㍤〵㈹㐹ㄴㅦ攰昶㈱敡ㄹ㘰㐰ㄴ㔷㘹㤸㕡㕤㐴㙤愲搳㘷改㤴㉢㉡㍡〱㐵㌶㌹愲㑥㠰㙥㈳㔵晡㕤攴㘴昳㡥愸ㄳ㘱攸㈲攲㌹㍡㌹〹㔲ㅡ㔱捦㐳摢㌳㔱愷愰㤸㄰昵〲㥤挰㥢散愷㐲㙢㥡散㈲敡㐵㘰昴㑢〴㜲搹㠶て攰㘵〲㕥㈱攰㜴〰㠴愸㔷㈱㈵㠹攲㔳收㍥㐴扤づっ㠸㍡摢攵搴㐵搴ㅢ㜴晡㈶㥤㕥〴㐰㈷愰挸㈶㠹扡〴扡㡤㔴㘵㍦㤹慦〲愴㡢㠸户攸㘴㌵愴㌴愲摥㠱戶㘷愲戸㝡㐳㠸㝡㤷㑥搸〴敥㕣挲㘱㜸㠰㙣㐶搴㝢挰攸㝦ㄲ挸攵ㅤ㍥㠰昷〹昸㠰㠰换〱㄰愲㍥㠴㤴㈲捡晦户摥㘶㘰㐰搴慦㕤㑥㕤㐴㝤㑣愷㥦搰改㜵〰㜴戲㍤㉥愲㙥㠰㙥㈳㔵搹㐷ㄴㄷ㙤㜴ㄱ昱㈹㥤慣㠷㤴㐶搴攷搰昶㑣搴㡤㈸㈶㐴㝤㐱㈷㙣〲㜷㉥昵㌰㍣㔰攱㑣扤㉦㠱搱㕦ㄱ㜸㤳㍦攰㙢〲戶㄰㜰㌳〰㐲搴㌷㤰㤲㐴昱㠱㝥㥦ㄱ昵㉤㌰㈰敡㌶㤷㔳ㄷ㔱摦搱改昷㜴㝡㉦〰搲搸ㅦ㈸㌹㡤㉤戸ㅦ㕡㙦㤸㉢㈳〴㤹捦ㅡ攲っ㐶搶㜵慣㙣㐶〰㤸㔹㠶扤散ㅣ〳㜸戶ㄹ挱戸戶㜶摣戱捦昷㍥㥢㥣㉣扢〱慥晡敥攰㜹敥㕢㡡搱㜲ㅦ㕡㔳㤰晢㝤收戳捤挹昲㙣㜸敡㈱㔰㤶攱ㄶ搸㡡㍥敤㌰慢愹愱扤㉤搱ㄶ敦㈸慥挳攲㠶㘲㍥㐷ㅦ捦挹〹㡤㉦挸㠱㐷摦㍡搹戱晣㔶扥挳㙢ㄹ㥦㉢つ㉥㙥㙤㕢摥㉡慤㈹㐸昰㜵〲挲㔷㥦㍥慣㈶挸㝡戸敤〵昲慣つ㘸㈸ぢ㙢挶㜴晢攷㔹っ㉣ㄲㅣ㐰〴㉦㘷㥦摡〹戵昳敡换挳搵戱昲㘸愸㈶ㅡ慢㈸㉢慦っ㌵㔴㔷挷㈳㌵昱捡㐸㜵戴愴愴㈲㔶ㄵ戲㈴づ㐹ㅦ㜹㈸㘳㌱昲㈸搵攱㘹晡ㅣ㡢㈱㐸㤱㘸㉢㜸〸搲戶〶〵㠱攷㡤扣〶ㄵ㔵戱晣㍥㝤搴㍥㥥挷摤㌳㠲㠹挹攷㠵〳〱挶ㄲぢ扥晤㙥敢搶㙤㉢挴〶愶㡥〵ぢ攳㈸攰㡥㌵㥡愰ぢ㤱〴㉤㐶ㄵ搹愰〰摦扣户㝤敤㠴㝡㍣挷㙡㥥㙣攵昸〹〴愱ㅦ〰扤㙢慤㐴愰㉦㜴晤愰㤳㈰㉡摥摡㤶〸昴㠳㘶㍢㘸搲摦挲㘶㍤攲㜸㤷㈷㍦㔳敦㈲搳ㄶ攰敡㌱挳攰㜶㤴搰〶搹㥦㠰㤶㐳㕥㝤㠲㕥㜲愰挱㤰ㄳㄸ〸㐸搶搱愳㌶〳捡ㄱ㤴㍥〲㥥㌴㤵敦㠸挲ㄸ〱㑦㐱收㘶㌱昸㈸㤹㘷㑣㘶㤳㤳㔱っ㈲昲㔸慡て攱㤲㍣换㈱摥ㄹづ昴㉥㐸㠲ㄶ攳㠸挸攴〴㜶㐵敡攵㘵㌷攸搲㜹ㄹ〴㑤㈶㉦㠱摤愱昶㈱摢㘲㠰ㄲ愶㥣搴ぢ搱昴㄰挸昶㠳戳ㄲ㘴愴㜱㑦愸㤲㝣扤㡣㈲挲搷敢㉥扥㌴昹攲挴㔲慦晡㔲昳㡡愹㘷ㅦ攰㐰捤慢㤰改㌱戰㉦㘴㝢㜲㔴㤵㤴㤵㤷㠶㑡㘳攱㔸㘵㐳㜹㜵㑤㜵㑤〹摥㙤ㄸ慥㡣㠷㐲㤱㐸㉣搶㔰㘶㐹ㄴ㤲捤搹て㘵慣搷ㅤて㝡ㄸ愵㌷㡣㐴㥢㘲㜰㔱㐸㝤摥㈱㔵〶攱〸㤸昴〱㐸㠲ㄶ攳㡢挸攰愵㡣搴㤱㐵㑤攲㌴㘹戲ㄸ㜷挴晦㌹愹㜷戸改㌲ㅡ晦〶㥤㝡捦㔴㔴〱㔵㤲㤳昷愱ㄵ㑥ㅥ㜳㜳挲㌳㤰㜰昲㠸㉦㈷ㅦ㤸㝡㙡攰ち㥣㝣攸戸づ㡣㠶散㜰ㄲ㉦㡦㐴㙢㐲㘵攱㜰㘹扣㍣㔴ㄹ慦㡥㔴㤶搵㐴㉡㑡㉡捡㉡㉢㐳㔵攱㜲㑢㠲㡢㙣敢㐱㈸㘳㙤㌶㡤㍢㤸搲挷㐶愲㑤㝤ち㐹㌸搹攸收㘴ㅣ㑣晡㄰㈴㐱敢㌳〰㤰挱㔳扡搴㜱挶㘹㑥㌲捤㜹㙡㌱㥣㠸晦㜳㔲敦㤴搳㔳㘸ㄴ㑥㈴㑣㐸攳㌴愸㤲㥣㌰㑣㈸㥣摣攵换挹ㅤ扥㥣㌰㔸㈸昵捣㐲ち㑥ㄸㄸ㤴㜱㌲ㅢ戲捤㐹戴戴愲㍡㕥㔵㕤搱㔰㔶㕤㕡㕥ㄶ㡥搵挴慢㉢慡攲㤱㡡㜰㔹戴戲愴愶㌴㙡㐹ㅣ㤱捤㤹㠳㌲搶户㡥〷㉤㈷搱敦㡣㐴㥢晡ㄱ㤲㜰㜲㡢㥢㤳㍡㤸昴㝣㈴㐱㙢㉢〰挸昸㜳挲㔳㥢ㄸて㈲攲㘰㈶㐷戳愸㜰㤲ぢ㈳ㅢ慥ㄷ㐰㤵攴㈴ㅦ㕡攱攴㕡㌷㈷挹戹戳搶㤷㤳〲㔳㑦ㄸ慥挰㐹〰㌲㌷慢㡦挹ㄴ㥡㡣㜶㌲慡ㅦ㌲搲戳慢㥣㥥㐹㕢ㅡ搸扣㈸㤲愰搵ㅦ〰㘴晣㘷挰〰㘳㥣㐰㐴㉤㤳挵㉣㉡㍤戳㘰ㄴ㙦㉤㔰㈵㝢戶㍤戴搲戳搵敥㥥㈵㘷挰㈵扥㍤ㅢ㘸敡㌹ㅥ慥搰戳ㅤ㈰㜳戳㜶㌴㤹㥤㑣㘶㘷㈷愳㜶㐳㐶㝡㜶㤱扢㘷〹㌶慦〳㐹搰ㅡ〴〰㌲晥挷㙣㜷㘳㥣㐶挴㜴㈶㈷戲愸昴㙣㌰㡣搲戳㤳愱㑡昶慣ㄸ㕡改搹ㄹ扥㍤㍢捤户㘷㝢㥡㝡㑥㠷㉢昴㙣愸攳㍡㜰〶㘴攷㘲愰慣ㅡ摦晢攱㐸㐳〵捥㜷つ攵搱㜰㐹㘵戴愴㈱㕣㕡ㅡ㉦㉢㈹ぢ㌵㠴㉣㠹扦戱㠵㘷愲㡣戵户㘹㥣捣敤㝤㡣㐴㥢ㅡ〶㐹㌸㌹挱攱〴㌲敥扦挱愴捦㐵ㄲ戴㠶㐳㠱㡣㍤㤹㍤ㄳ摣摡摦ㄸ㐹㠲㥥换㠴㡦散敡㑢攸晡〰ㄸ㠵㤳㔵㤴愰㤶㝤ㄴ戴挲㐹慢㉦㈷捤扥㥣ㅣ㘸敡㔹〳㔷攰㈴〴㤹㥢挵昸㤹㘴㑡㑤愶捣挹愸㑡㘴愴㘷挷㌹㍤㤳戶㕣づ〷晡㤷㐸㠲㔶ㄵ〰挸昸ㅦ敤㙡㘳攴愳扣昲攲㐳㝤㌵㡢捡搱ㅥつ愳㜸扢〶慡㘴捦づ㠶㔶㝡戶搰摤戳攴っ㍤挶户㘷㘳㑣㍤搷挳ㄵ㝡㌶ㄶ㌲㌷㙢㥣挹ㅣ㘲㌲攳㥤㡣㥡㠸㡣昴散㈸㜷捦搶戱㜹敢㤱〴慤㐹〰㈰攳㍦㐳㈷ㅢ㈳㥦搱㤵昷㉤敡㕢㔹㔴㝡㌶ㄵ㐶改搹㙤㔰㈵㝢㌶ㅤ㕡改搹㙣㜷捦㤲㌳㜴愶㙦捦㘶㤸㝡敥㠴㉢昴㙣愶攳㍡㜰ㄷ㘴㝢ㅣ㔷㐶慢慢㉢愲㤱昲㜸愸慣愴㍣㔶㔶㔶㔳ㅥ㡥㤵㐴㐲㌵㈵㘵㜸㔷㘹㑤㘵㤵㌵换㌴攷㙥㤴戱㘶ㅢ㐹挶昱ㅣ㈳搱愶收㐱ㄲ㑥㈶㍢㥣㐰挶㡡㔷㤸昴㝤㐸㠲㔶ㅤㄴ挸昸ㅦ敤昹挶ㄸ㈳〲㤷昹㔸戶挷愲挲挹攱㌰ち㈷て㐲㤵攴攴㘷搰ち㈷愳㝤㌹愹昶攵㠴挱㈹㘹挴愳㐸挱挹㔱㡥敢挰㘳㤰㙤㑥㑡㌸户换攳㘵攱㘸㈸㕡ㅥ㡤㤵㠷㈳㌵愵戱㥡慡㐸愴ㄲ搷㌴㤱捡ㅡ敢㘸搳㥣挷㔱挶㍡挶㐸昲ㅤ戵挰㐸戴愹㘳㈱〹㈷愵㙥㑥㥥㠶㐹㍦㠳㈴㘸㠵〱㐰挶㥦㤳㠸㌱昲㐹㕥㜹㕦愵㝥㠱㐵㠵㤳愸愹攸㈵愸㤲㥣挴愱ㄵ㑥昶昵攵㘴㙦㕦㑥ㄶ㤹㝡㕥㠳㉢㜰搲攸戸づ扣づ搹㌹摦㔵㔶㤵㌶㐴慢挳ㄵ㌵㌸摢㔵㔴挶㙡挲愱敡搲㤲㤲捡㤲㔰㘹愸㉣㔶㔶㘲㌵㤹收扣㠱㌲搶㜱㐶ㄲ㑥ㄶㅢ㠹㌶搵ち㐹㌸ㄹ散收攴㙤㤸昴㍢㐸㠲㔶ㅢ〰挸昸㜳戲挴ㄸㄳ㐴昰挱㕣晤ㄱ㡢ち㈷敤愶愲㡦愱㑡㜲搲〱慤㜰戲扤㉦㈷㤶㉦㈷㑢㑤㍤㥦挱ㄵ㌸㔹收戸づ㝣づ搹捣㥤㔰㐵愸愲愴戲戲㈶㔴㔳㕥㔱㔶ㄱづ㔷㔵㐷㈳愵㈵ㄸ㉢ㄵ晣㈶戰㤶㥢收㝣㠱㌲搶ち㈳〹㈷ㄲ㠸㘲敢㘹㔳㈷挱㈶㥣〴摤㥣㙣㠱㐹㝦㠳㈴㘸㥤っ〰㌲晥㥣㥣㘲㡣㝣摥㔷摥〷慡户戲愸㜰㜲㥡愹㤶敦㍦㑥㜲㜲〶戴挲挹㡦摦愶㝥㌷改攴昹攴㝢㘸㌳㝦㈲㌱扡㈴㡤㈸㠰㉢㜰㜲㤶攳㍡㄰㠰㙣㜳ㄲ㡤㠵捡换捡ㅡ㈲戱㥡昲㥡昲昲㜰㜹㑤愸戴慣愴ㅡ扦㥣愳戱㜰㘹㔵㌴㙣㥤㙤㥡搳〷㘵慣㥦ㅢ㐹捥㈷攷ㄸ㠹㌶㜵㍥㈴攱攴㙢㌴㠶㍦慥㈰攳搲ㄶ㈶摤て㐹搰扡〰㡡慣㥣㕣㘸㡣愷戳搴ㄹ㑣〶戲愸㜰㜲ㄱ㡣愴㐲敦挸㡡㤰㤱晤ㄲ㘸㠵㤳て摤㥣㈴扦㍤摥昷攵㠴㠱㈴㘹挴慥㜰〵㑥㔶㍢慥〳扢㐱戶㌹〹㌷㔴攰搵捥㤵搱㡡慡戲㜰㜹戸㈴ㅡ㡥㔶㌵㐴挳扣敡挵㔰㠹挴换慤㑢㑤㜳〶愱㡣昵ぢ㈳挹㙦愳㌵㐶愲㑤晤ㄲ㤲㜰昲㤶㥢㤳㈱㌰改㘲㈴㐱㡢搱㈳扢㌹㐸扤扦㡤慥㌰㐶㍥ㄵ㉣慦㔴搵晢戱愸㜰昲ㅢ㔳搱㜰㔶㘴㌸戹ち㕡攱攴㜹㕦㑥㥥昳攵攴㙡㔳捦㐸戸〲㈷㙢㈱㜳戳慥㌱㤹㙢㑤㠶㐱㈱㙥敡〶㘴愴㘷捦㍡㍤㤳攳㜳㈰㥢ㄷ㐲ㄲ戴搶〱㤰戵㘷敢㡤㤱㡦晢捡㥢㕣㜵ㄵ㡢㑡捦㙥㠴㔱扣搵㐰㤵散搹㑤搰㑡捦ㅥ㜲昷㉣㌹〳ㅥ昰敤搹捤愶㥥㌱㜰㠵㥥摤攲戸づ㡣㠵㙣ㅦ敤㡡搲㌰㐶㝥㐳㘵ㄴ㙦昹挶昰て㔷㤷㐷慡㈳攵㌵ㄵ㤱㜸扣慡〱㔳挲扡搵㌴㘷ㅣ捡㔸㝦㌰㤲㥣ㄵ㈴昴挳㉥搰愶敥㠰㑤㌸戹摦攱〴㌲慥攸㘱搲ㄳ㤱〴慤㍢愱㄰㑥晣㝥昵摤㘵㡣㝣〲㔸摥㍣慢㘷戰愸㜰昲㈷ㄸ㠵㤳㔹慣〸〰搹敦㠱㔶㌸戹摤㤷㤳㍦昸㜲㜲慦愹攷㔰戸〲㈷昷㐱收㘶晤挵㘴敥㌷㤹つ㑥㐶㙤㐴㐶㝡㜶㡢搳㌳㘹㑢ㅤ㥢㌷ㅦ㐹搰㘲㈸㈶㙢捦ㅥ㌰㐶㍥摡㉢㉦扣搵㐷戳愸昴散㈱ㄸ挵摢〲愸㤲㍤㝢〴㕡改搹戵扥㍤㕢敢摢戳㐷㑤㍤㘱戸㐲捦ㅥ㜳㕣〷㈲㤰㥤敦㠰昲㐸㘵㜹扣戲扣愲扡〱〷㍡㕡㔱㕤ㅡ㡦㐷愳㤱慡㘸㐵㐳㌵㝥敢㤷㕢㡦㥢收㌴愰㡣昵㠴㤱攴㘸㍦㘹㈴摡搴㌳㤰㠴㤳㉢ㅣ㑥㈰㘳㡤〸㑣扡ㄱ㐹搰㘲搴㈵㉢㈷捦ㅡ攳㜵㉣㜵㍤㤳㌶ㄶㄵ㑥㥥㠳㔱㌸㌹ㅥ慡㈴㈷捦㐳㉢㥣㕣攴换挹㠵扥㥣扣㘰敡㔹ち㔷攰攴㐵挷㜵㘰ㄹ㘴㥢㤳㐸戸愴愶㈶㠴昱ㅥ㠹攳㙡㈱ㄶち挷慢捡慡㜱敥㡢攱ㄷ㔲〸㉡㑢挲㌰㙣攱㜲㤴戱㕥㌶㡤㤳敦㠰㔷㡣㐴㥢㝡ㅤ㤲㜰昲㜳㌷㈷㈷挲愴㑦㐲ㄲ戴摥〰㈰㉢㈷㙦ㅡ㈳ㅦ〰㤶ㄷ〶敢㌳㔹㔴㌸㜹换㔴㜴㌶㉢〲㐰昶㜷愰ㄵ㑥㑥㜰㜳㤲晣づ㔸攱换挹扢愶㥥昳攰ち㥣扣〷㤹㥢昵㑦㤳㜹摦㘴㍥㜰㌲㙡㌳㌲搲戳㘵㑥捦攴昸㕣挰收㕤㠸㈴㘸㝤っ㠰昴捣敦㉥搷㈷挶㜸㍢慡㤱昷ㄴ敢㑢㔹㔴㝡昶㈹㡣攲㙤つ㔴挹㥥㝤づ慤昴散㌸㜷捦㤲攷扢㐶摦㥥㝤㘱敡昹ㄵ㕣愱㘷㕦㍡慥〳㔷㐰㜶捥㜷ㄵ戸〰㡣攰㘵挱㤱敡㥡昲㘸㘵㉣㔲㔲㔹㔳㕡㕤ㄱ㙡㠸㠷换㐲㈵つ搵搶㔷愶㌹扦㐶ㄹ敢㙢㈳挹搱摥㘲㈴摡搴户㤰㠴㤳㠸挳〹㘴扣㥡〷㈶扤ㄶ㐹搰晡づ㡡慣㐷晢㝢㘳攴挳扥昲摥㘴扤㡥㐵挹㠹昵㠳㌱晥づ慡晥㜹〵ち㙥づ昲摣㐹昷㝦搴㙦㠴昷㥤扢㤳昰づ摤㤵戸戵㠴㤷㕦挷㔶摡㑦〶攵攷㡥晥捦㝣昱㕥㍤ㅦっ攴㕥㜰㌸㝡晤ㄳ晣昰㐸愷敥摥搳攳㄰散晡昷攸㜰㐱ㅥ扡ㅢ昲㙢㘲㜷㝦㥣㈴㠰攲㍢戶㑣㑢攰㤶㍤晥挸捤晣戶昱挹扦㤰戲㥤戹㤵㍦挲扣ち㜶㥦㤴㘶㝣㈴㠱㠷㑡㍢㘲愶搸㥣昶㘴㌹扣㕡ㄵ㔱ㄹㄸ㐶昰挵戱㍢愶㈴搷㤳㔵㠳㔲摡㘹慤〹扣攴㌸ㄶ㌵ㅥㄳ〸〹收攷收㈹摦㠷ㅤ㥤扦㠵挲㐷愹攸つ慦㌹㥥ㄶ摤〳㍤ㄸ攴昳㕣搹㠴愶づ㜹㉥㜳㌷搸㤵㘶㠸㈷㜰㌳㘸ち㡣搹㝢攲摥㈵愵〵昳㜰㈰戶戹㡥㜴摡㔹㈳㐷㙤㔰摦ち㠷晣〳㌲㌹昴㐶㔵㔱ㅦ〸㔰收㤰㔷搷昶改㌸㐷㌸挴晥扦搰昹摦㍡愴愸搰㤴㔸愰昶㕣㍤扥攰捤㔳慦晥散挶㠳昶戹昲搶慤捥晦愷㍥晢摤㐳㉦㕣㜵攴昶攳㍥㙢㝣晢摣㍢扦㜹㘷慣㘲愸㘴㉦昸昱扥㐶㜳ㄶㅡ昱㉡摥挱㤲昱ㄲ挵㤹㡥挱晢ㅥ㔱㙢㍢㜸挲〷㙦㠶㐲㥢晢攷㈹㠶㐵㌸㙢搴㜴㤴攰㔰㤵搱㜵㌷㡣㐵㍢㐳摤扢㡥㌱㍡㈲㈵戲㜵㡣㔴㜴ㅥ戳攳㜸晥晦收㈳挵攳搵㄰㤴昰敢搸愴㙣ㅤ㥢攸ㄸ扣敦〷戵昶㠴㈷㝣戰扥挴敥ㄸ㠳ㅡ搲戱〹敥㡥㙤㠰㔱敤〷ㄳ愷㡥搲㡣㜴〴晥ち㥤㍤㐶捡搴㔸㠰捤㤱つ敡㉥愲㜹扤㙥㔴㐵㈳㈰㐰搹㡢㠳捤攰㠶㤴挸挶挹ㄵ扦攲昶搲㌸晢晦摦㡤㔳㘵㈸攱挷㐹㑤㌶㑥慡ㅤ㠳昷㤵愱ㄶ攳㈱昸㘰㈱〲㕡㠰㠳捤愰㠶㜰㔲改收攴㜱昶㤲昱〸㥢ㄳ㐶㍡〲㑦㐲㘷㜳㔲愲㑡搳㌸㜹㥡㘸㥥攵㤳㥣㡣㠳〰㘵㉦㌸㌹挴㤴挸捡挹㍥ㅢ㙥昹昸换㤶㜱㥢扦㍢昰愶て昶㙡ㅣ愷愶愰㠴ㅦ㈷㈳戳㜱㜲㠰㘳昰扥㐵搴㘲㍣〴ㅦ㍣っ㠸㌶㠳ㄳ〶㌵㠴㤳晤摤㥣扣挰㕥㌲ㅥ㘱㜳挲㐸㐷攰㈵攸㥣㜳㠹摡㌷㡤㤳㔷㘰㈹慡〳〶晦昷㠲〶挶㌳愴㐴㌶ㅡ㌲捥〳㡣㘵昸搱戰㘷㌶ㅡ㡡ㅤ㠳昷㕤愲ㄶ㐳㈰昸攰晤㘰㘸〱㘸〸㐳㄰ㅡ〶扢㘹㜸㥢ㅤ㙢㠰愹㜷ㅤ㡢㥡ㄲ搹㍡㠶㡡搳捦〳㡢㔱挲慦㘳扢㘶敢搸㉥㡥挱晢㡥㔰㡢ㄱ㄰㝣戰㤶挵敥搸昱㄰愴㘳㍢戹㍢昶ㄱ㍢㤶㠰愹㜷ㅤ㘳㌴㐳㑡㙣㜳挷ㄸ挹昰敢搸㜶搹㍡㘶㌹㠶ㄷ㍤敦晥戴ㄸ〰挱㈷㐷㝦㘶㜷散㜴〸搲戱〱敥㡥㝤〱愳㍡ㄳ㈶㝢攰㌲戴ㄱ昸ち㍡㌳㤹㠳〰㥢㤹ㅢ搴㕢㘰㈹㍡〷ㄸ晣摦㡢㠱㝢慥㈹㤱㡤㠶㉢扣昳㤷㜱ぢ㍦ㅡち戲搱㤰敦ㄸ扣㙦〰戵㔶挱ㄳ㍥㌹晡〷戴ㄹ〳㤷㠱ぢ愱㈱搷㑤挳㔶㜶散㜲㤸㝡搷㌱挶㉦愴㐴戶㡥愱攲昴㠱㝢㌵㑡昸㜵散㠷㝦㘷昹㘶晥摥㌱㜸摦散㘹㕤〳㑦昸攰㤹㐳㕣㐹愰㘳㡣㕢㐸挷扥㐵㠹攴㌷㜳ㅦㄸ㡢搶挱搴扢㡥慤㌷㈵戶戹㘳っ㕤昸㜵散慢㙣ㅤ晢搲㌱㜸摦搸㘹摤〶㑦昸攰㐵㜴㜶挷ㄸ戶㤰㡥㝤敥敥㔸ㄱ㡣敡㙥㤸散㠱换㔸㐶㘰㍢攸捣挰晤〴攰搴挰ㅤ㐸ㅡㄸ㠴攸ㅤつ昷㤹ㄲ搹㘸挸ㄸ戸㕤㈸攱㐷挳〷搹㘸㜸摦㌱㜸摦摢㘹㌱挸㠱て㘲㐷㌶つ㡣㔴〸つ敦戹㘹ㄸ㐴ㅡㄸ㘴戰㘹㘰昸㈲戰㐷㤲㠶㔲昵㔶ㅡつ㐳㐸〳攳づ扤愳㠱㐱㡡㙥㠷㜹挶ㄷ捦ぢ㈸攱㐷挳㙢搹㘸㜸搵㌱㜸摦摥㘹㌱慥㠱て㥥㔴戴㘹㘰㜰㐲㘸㜸搹㑤挳㝥愴攱つ㤸㙣ㅡㄸ戱〸っ㜷搱昰㝣ㅡつ㈳㐸挳摢挰昴㡥㠶㜷㑣㠹㙣愳㈱㠳〶挶㈴晣㘸搸㤴㡤㠶㘷ㅣ㠳昷ㅤ㥥ㄶ㐳ㄹ昸攰㐱㐵㥢㠶捦㈰〸つ㑦戹㘹㈸㈳つ㕦挰㘴搳挰㈰㐵愰挲㐵挳㘳㘹㌴㔴㤱㠶㉤挰昴㡥〶㠶㈲㝡㌷ㅡ戶愲㠴ㅦつて㘶愳攱〱挷攰㝤㤳愷挵攸〵㥣攱㜹㐵㥢〶㠶㈰㠴㠶㡤㙥ㅡ挶㤱〶㐶て㙣ㅡㄸ㤷〸㡣㑦搲㔰愲敥㑦愳愱㤶㌴昴〵〶㥦㕥㝣愹㌱晡㈰㈵戲㡤㠶㡣㜳〳㈳て㝥㌴晣㌹ㅢつ㝦㜲っ摥昷㜹㕡㍢挲㤳搰㌰捤愶㠱㔱〷愱攱㉥㌷つ㌳㐸挳㈰㤸㙣ㅡㄸ㡡〸捣㑡搲㔰愶㙥㑦愳㘱づ㘹ㄸ〲っ㍥扤愰愱搸㤴挸㑡㠳昷昷ち㠳つ㝥㌴摣㥣㡤㠶㥢ㅣ㠳昷慤㥥搶㜰㜸ㄲㅡづ戳㘹㘰愰㐱㘸戸搱㑤挳ㄱ散ㄸ㐳〸昸昴愲㘳㡣㌷㐸㠹㙣ㅤ㠳户昴敦昶㉡挰晤㍡㜶㝤戶㡥㕤攷ㄸ扣㙦敢戴ㄸ愲㤰㡥㉤戰㍢挶㌸㠳㜴散㕡㜷挷敡㘱㔴攳㘰戲㡦㉦㠳て㠱㌰㜴收㐷挷㔵〰愷扥〲ㅢ㐸㐳㉤㌰昸昴㠲〶㠶ㄸ愴㐴㌶ㅡ㌲㑥㝡㌳〰昷愳攱㔷搹㘸昸愵㘳昰扥戳搳㘲㔴㐲㘸㘸戲㘹㘰㘸㐱㘸戸捣㑤挳㘲㜶㡣㐱〳㝣㝡搱㌱㐶ㄸ愴㐴戶㡥㘵ㅣ摦愳〱昷敢搸慡㙣ㅤ扢挴㌱㜸摦挵㘹㌱㈸㈱ㅤ㍢摥敥ㄸ㈳ぢ搲戱㡢摣ㅤ㑢挰愸ㅡ㘰戲㡦㉦挳つ㠱愵搰㤹攳㝢㍥挰愹攳扢㥣㌴㌰㑥㠰㑦㉦㘸㘰㔰㐱㑡㘴愳㈱攳昸㌲愰攰㐷挳搹搹㘸㌸换㌱㜸摦挸㘹㌱づ㈱㌴㥣㙣搳戰ㄴ戲搰㜰㠶㥢㠶㔳㐹挳㜲㤸㙣ㅡㄸ㘱〸㥣㥥愴愱㐴㥤㤲㐶挳㤹愴攱㐴㘰昰改〵つ㡣㈳㐸㠹㙣㌴㘴㥣捤捦〴摣㡦㠶㤵搹㘸㔸攱ㄸ扣敦攵戴ㄸ㝡㄰ㅡ捥戳㘹㌸て戲搰戰捣㑤挳〵散搸〵㌰攱搳㡢㡥㌱㡣㈰㈵戲㜵㉣㘳㤸㌳㠴攰搷戱攳戳㜵㙣㠹㘳昰扥㙦搳㕡〳㑦搲戱㔵㜶挷ㄸ㍥㤰㡥戵扡㍢㜶㈹㡣敡搷㌰搹挷㤷㌱㠵挰ㅡ攸捣㤵晣㜱〰愷㠶昹攵愴攱㙡㘰昰改〵つ㙢㑤㠹㙣㌴㘴ㅣ㕦㐶つ晣㘸㠸㘵愳㈱敡ㄸ㌲摥扡昹㍢㜸敡改慤㥢慥扦㕡㔸㠴㡥ㄵ挴戹㡥扥㙦摣㔶㌳㍥㠰㈷㌱㥡㥡㥢攵㈱㠶㝥㜸㐹㕥㍢晥㙥攰㑣扣ぢㄲ慦挶挳ㅦ〹㜷㔶搰攳ㅤ㤱㝣攷㤸㜹つ㥢ㄶ㠹㠵〳昱㌹敤㜸㉦㕢㥦昸戴〴摥攱ㄹ㉤挴摦㍤敢攸挰ㅦㄶ晦㕦㜸㠳ㅥㅥ㉢挹㘷ㅣ〵挷㥦㝦㙢㌰搷昷㠹㡥つ㌰晢摥㡢㤷㜷㘹㡥㑡昱㘱晥ㅣ㘰㉥摦慤昷㥦扤捥㌳㜰㈵㠶㤸㜹㈳㔵搴昵戶挸㝣ㄵ挱㈱戶ㄷ挴㥣㤶戳㔵摡㥣㤳㡢搰ㄴ〷敢㕡㈴晣㝢㕥ㄲ㙡㐳ㄲ搴搷㐰愳ㅦ〴㑡㤲㥣㠲摦㘳ㄸ㜸㍢挷㘷㙣㈶戳昷㥥㍦敡搷户㉦㝢㙣戶晣㕢㔱戴扢〸㐶ㅥ㤰㝤㕡敡挳敤敤攱㤵㠵㉤昵捤戱搶㐵ㅤ㡤㠵昵换㄰戰挱㕢㉥晢攰㡦挶ㄵㄶ敡摦愲㍤㌶搱㤸㙦㜷挲㈳挷㘵攰㍡㘸㤳敦晢㐹敦敤搱扥扤扤〱〵〲敢㤰愴昷㜶㍤㌴慥摥慡扢攱㥣㍤㌶㥢攲㝤㜶愹昱㐶㈰晤改㍤捣户挲㥢攸㤹ㄵ愶愸扤挵㔳搹〶㙦㘵㕤㔰㤰㌴晤〷㈰㤳㥤㝥搴㌴攱㌶㘸晤㥢㌰摢户〹㝦㘴㝤㍣挲愹㈶摣㐹搵㠳搰㐸㠲摦攰昰㥤搶摦愷愱㤰㈶摣つ㘴戲〹㝦㜷㥡愰㌹挸昲搵ㄴ摦敡敥愱敦昴敡敥昳㔴昷㠲户扡㔷㑣㜵昷扢慢攳摤㕡㤲慥㜹㤸昳搵㈱扥搵晤㤵扥搳〹敥昲㔴昷戶户扡てㅣ挷㠱〷㠱捣㌲㝥㐶晢搶昶㌰㕤愷㜷敥㔱㑦㙤ㅦ㜹㙢攳㉤㑣改〶て㕣扥㉡昷㜵晣㘴愶攳愷㍤㡥㜹户㌳敤㈰㙤㠱㐲づ搲㈶㈰㤳〷㠹户ち愵㍡㜶㉥㕦㡤昴慤敥戹捣敡㥥昷㔴户搵㕢ㅤ㙦搵戹づ挷㝥扥㡥㕦愶㤷昴挳昱慡挷㜱ㅦ挸㘹晤攰慤㌲ㄷ㐱㝢晡㍡㝥㤳㕥搲㤹㝦换攳㤸㜷搵搲ㅣて㠴㐲〸㝡〷㤹㈴㐱扣㈵㈵搵搹愳㜸㌷摦敡晥〹㤰愷扡て愸㝡㌰㌵㘹㜸昷㉡慤扡㈱㔰㐸㜵ㅦ㈱㤳慣㡥户㝥㕣搵つ昴慤敥ㄳ㠰㍣搵㝤㑡㤵慢扡晤㈰愷㔵㌷〲ち愹敥㜳㘴㤲搵㤵㐰㜰㔵搷捦户扡慦〰昲㔴户㠵㉡㔷㜵㘵㤰搳慡慢㠲㐲慡晢㌷㌲挹敡挶㐰㜰ㅤ扢〲摦敡扥〷挸㔳摤㡦㔴戹慡ㅢ〷㌹慤扡㕡㈸愴扡ㅣ㝣〳㈴慢㥢〶慤㔴挷昳㜰扥晡昱ㅢ扦慦戴㍣㤴昰㡣挱〲慡㕣搵捤昰㔶挷ㅢ〸㔲㕤ㅦ㜷㜵㠷㤹敡散㌳搰ㄶ摦敡昸扡㑤㑦㜵晤㍣搵ㅤ攱慤㙥㠱㜱㙣㡦挱捦㝣ㅤ㕢昴㤲㍥攴户昷㌸慥昷㍡㙥㠰㐲晡戱〳㤰㐹摡㥡㑣㜵昶㌹攱㐳摦敡㜶捥慣㙥㔷㑦㜵㡢扤搵ㅤ㙦ㅣ摢晤㜸挷搷昱ㅥ㤹㡥㠷㜸ㅣ㈷扣㡥㤷㐳㈱晤搸ㄳ挸㘴㍦㑥㌶搵搹愷搲搷㝣慢摢㍢戳扡㝤㍤搵㥤敡慤敥㑣㔳摤㌰㜷㜵攷㤹敡散挳晦扣㙦㜵㈳攸㍢晤㡣㌷搲㔳摤〵摥敡㔶ㄹ挷㜶㍦㥥昱㜵㕣㐲㉦改㠷扦捣攳昸㔲慦攳换愱㄰摡㉡㠰㌴戴ㄵ㕣つ敤㌶㕦㠰㜲㌱挸㐰㕣慡昳捦㝡攳晡㙢〲摥㔵㍤愲ㄹㄷ㤲摢昰㙡昰㑡㔴慡㜸攵㐸ㅦ扡㡡ㄲ㌲摣㡢㝥敢㘸ぢ㈱㘰愵㉣㈴㌶㑡㔷ㄳ挳慢㉦㈹㔱攳㉡愱㜸攵㈴㤸搱搴昲愲㐹㌰〷戹㌰㐵扣㐰愲搶昶晡㐷㔳攲㘰㘲㜸㡤㈳㈵挶戸㑢摣㥤㔶㠲搷㉡㔲挷㔸㘲㜸㤹㈲㈵挶戹㑢昰㤲㈴㔵〷㉦㌷愴挴㈱挴㜴㤹ㄲ攳㕤㈵搴挳〶㌳㠱摡㐷つ愶搶㡤攱昷扤昸㤹㐸㉤扦敡愵收㐹㉥㑣搱㈶㐷㙢昷㡥㕦搹㔲㘲㌲㌱晣戶㤶ㄲ㔳㕣㈵ㄴ扦㝤〵㌳㤵㕡㝥昱ち㘶㥡ㅢ挳㉦㔲挱㑣愷㤶摦愱㠲㤹攱挲ㄴ昱晢㤲㕡扢㘶㝥ㄷ㑡㠹㤹挴㝣㘰㑡捣㜲㤷昸㈸慤〴扦捥愴挴㙣㘲昸㑤㈶㜵捣㜱㤷攰户㔶慡づ㝥㈳㐹㠹戹挴㙣㌱㈵づ㜵㤷攰ㄷ㑦慡〴扦㔴愴挴㍣㘲昸㝤㈲㜵搴戹㑢昰扢㈳㔵㠲摦ぢ㔲㘲㍥搵晣㑡㤰ㄲ㠷㌹ㄹち㐵㍣晤愷㑡昰搴㉥㈵づ愷㥡㘷㜵㈹㜱㠴㤳愱愰㜸㤶ㄶ捣捦愸攵〹㕡㌰㐷扡㌰㐵㍣ㄹ愷扣昲㐴㉢㈵㡥愲㥡攷㔸㈹㜱戴㤳ㄱ慦㍣㘷ち收ㄸ㙡㜹扡ㄴ捣〲ㄷ愶㠸愷挶㤴㔷㥥昶愴挴㐲慡㜹挶㤳ㄲ昵㑥㠶㐲ㄱ捦㙥愹ㄲ㍣㜳㐹㠹㘳愹收㐹㑢㑡㠴㥤っ〵挵㤳㤰㘰㈲搴昲晣㈳㤸〶ㄷ愶㠸攷㥡㤴㔷㌹〹愰愸㡥㐲㙤㌶㡢㈷〳戹㥢ㄲ㐳〶〱㕦㤹昸㐴挵摤㈸㥥〰〴戵挸㐶挹搴捦㐰昱ㄴ㈰愸㈶ㅢ㈵搳㥤愸戴ㅡ㌹敤〵戵搸㐶挹ㄴ捦㐰㜱慡ぢ慡挵㐶挹戴捥愸㤱搳㕢㔰㙤㌶㑡㈶㜶㠶㉦㑥㜰㐱ㅤ㙦愳㘴㙡㘷愰㌸挵〵㤵戰㔱㌲㥤㌳㔰㥣搶㠲㕡㙡愳㘴㐲㘷戴㡢ㄳ㕢㔰换㙤㤴㑣改っ㕦㥣摡㠲㕡㘹愳㘴ㅡ㘷愰㌸㥤〵㜵愲㡤㤲愹㥢㠱攲ㄴㄶ搴挹㌶㑡愶㙢〶㡡搳㔶㔰愷摡㈸㤹愲ㄹ㈸㑥㔵㐱㥤㙥愳㘴㕡ㄲ㤵㌶㈶㌸㍤〵㜵愶㡤㤲愹㤸㠱攲㤴ㄴ搴搹㌶㑡㈶㘳㐶㡤㥣㤴㠲㍡挷㐶挹〴捣㐰㜱㈲ち敡㍣ㅢ㈵㔳㌰〳挵愹㈸愸ぢ㙣㤴㑣扢っㄴ愷㥦愰晥捦㐶挹㔴㈳㉡慤㡦㥣㜲㠲扡搸㐶挹㘴换昰挵㐹㈷愸㔵㠲戲捣㜰㔷㥣㔳昶慤㐹㕣㐸㜰昵挴〴㤴挵㡢挲㉤㔳㠹攲㝣ㄲ㐴㑢㍡㐲㜱ち㠹愱搹㘳攰慣ㄱ挳㘲㡦㠱ㄳ㐵っ挷㜹っ㥣ㅢ㘲㘸昲ㄸ㌸ㅤ挴搰攸㌱㜰〶㠸㘱㤱挷挰㐱㉦㠶戸挷挰㜱㉥㠶㤸挷挰愱㉤㠶愸挷挰搱㉣㠶〶㡦㠱〳㔸っㄱ㡦㠱㘳㔶っ㘱㡦㠱挳㔴っ挷㝡っㅣ㤹㘲愸昷ㄸ㌸ㄸ挵戰搰㘳攰昸ㄳ挳〲㡦㠱㐳㑥っ挷㜸っㅣ㘵㘲㌸摡㘳攰挰ㄲ挳㔱ㅥ〳挷㤲ㄸ㡥昴ㄸ㌸㝣挴昰戳㜴㐳摦晦〷〳挱㈸戶</t>
  </si>
  <si>
    <t>㜸〱捤㕤〹㝣ㅣ㘵搹摦㌷挹㑥㌲摢㈳㔳㘸〱㈹㤴㐰㕢㄰㕡㐲搲摣㍤㘸㤳戴㑤敦㤶愶愵〸㤵㜴㌷㍢摢㉣㈴搹㜴㜷㝢㠱搰㠲㥣捡つ愲㤶㐳ち〸㡡㥣㜲换㡤㠸㝣愰㠰㠸㠰㔸愴㥣ち㈲㜲愳ㄵ敤昷晦㍦㌳戳㤹㥤㥤捤㌶㝣㝥扦㥦搳攴挹晢㍥搷晢㍥晦昷㥤敢㜹㘷愶〱ㄵ〸〴㜶㘲攳㕦㙥㈵㉣散搳扥㌱㤵㌶㝢㉡㕢ㄳ摤摤㘶㘷㍡㥥攸㑤㔵㌶㈷㤳攱㡤ぢ攲愹㜴㌱ㄴ戴㡥㌸攴愹㘰㐷㉡㝥㠲㔹搶戱捥㑣愶愰ㄴっ〴捡捡昴㈲挸㐷摡扦㠶㔳搱㘹愵㤷㤰㐰㉢愰㙢㈴愵㈴㘵㈴㍡㐹㠸㘴〸挹㔰㤲㘱㈴挳㐹捡㐹っ㤲ㄱ㈴扢㤱散㑥挲㘶昴㔱㈴㝢㠰っ摤ㄳ㘴㔹㙢换攲挸㜱攸㜴㝢㍡㤱㌴㈷㔶ㅣ㘹㜵㙤㕡㜵㜵㘵㜵㘵㙤㕤昵愴捡慡㠹ㄵ慤㙢扢搳㙢㤳收戴㕥㜳㙤㍡ㄹ敥㥥㔸戱㘴㙤愴㍢摥㌹摦摣戸㉣㜱扣搹㍢捤㡣㔴搵㐴挲戵㡤搵戵㜵㜵戱愶愶挶愱㝢挱昳愲搶㤶㈵㐹㌳㤶晡㑦昹晣ち㝤㉥㙥㙤愹㕣㘴愶晦㔳㍥昷㠶㑦戸㥣㤹攸〹挷㝢晦㐳㑥㠳ㅣ扡扡㤹㘶㘷㥣㘳㙣㥡挹㜸敦敡㑡㜴㍢ぢ㘸搴ㅡ㉡㥢㔳愹戵㍤㝤㥣㉥慤㘶㜷昷㔲㌳㈶㘳摢㌳㌳㤵㕥ㄲ㑥昶愴㠶昶㄰㍦㌳㘹昶㜶㥡愹攱㍤戳㌶㜴㥡摤戶㘲慡慣攷挸㜰㜲㔱戸挷㉣㘱愱扣挷ㅡ挳戹㔱戳㌷ㅤ㑦㙦ㅣ搶戳㍣㘵㉥つ昷慥㌶愹ㄲ散㘹㕢ㅢ㡦慡㤲ㄲ晣〴㡡て昲敢㤹っㄴ晡搳搳摡ㄵ㑥愶愵挶㈱慣昶搳㜵㑤ㄷ㠹㈲慢㕦㥣㔲ㄵㅥ㉢㡥㔹㝢扣㘷扥㤹散㌵扢搹〸㐷㜲㠲㐷㐹〰戲挶㈱㠳㤴ㄳづ㐷㐹つ戱昷㌱挶挲㔶戴搱㈰愳ㄷ㈵㤲㍤㤸㤰ぢ捤㜰敦戴慡捡摡㠹敤改攸㑣㜳ㅤ㡡㔵㜵晡㍥㔰搰昷愵敡ㄸ㤰攲㔹戵㑤晡㝥㘴㔵㠰愸㤲㔷戱ㄳ扢㝤㜲㐷㉡敡〸ㄷ㜵㐴㡡㍡㍡㡢㍡愲㐵ㅤ㘶㔱㐷慣愸㘳㜵㔱㐷㔷㔱㐷扣愸攳戸愲㡥攳愱攳㙣㘵愵愵㐵昶昶慦捦㍥扣敥散换敢ㄶ㕦昰摣挹戳ㅡ敢敥㝢㔸㜱扦㤵摤晥〰ㄴ昶㕤摥ㅢ㡦愱㥢ㄳㄷ挶㝢愷搵搴㔵㘱㥢戸㌰扣㘱㕡㥤ㄴ昵戱㔰搱挷㠱㘸攳㘹㌵户扥㔱㍦㤰慣㠳㐰㤴㝡〹扤㘴㑦㕦㔹昹搵㜷㐶戴㌴捦㍢㙦搴搷摥愸㕥㌵㘷戸攲㔱㐱㥡㌸ㄸ㠵〲㑤ㅣ㐲㝦ㄳ㐰戴㠹戴㥡㕦㔷愵ㅦ㑡㔶㈵㠸㔲扦戱㥢昸㜱㜴昴昷㜶㑥㝥㜳攱㜹捦㍤㔶㍡戵戱慥㑢昱㤸㈳㑤㔴愱㔰愰㠹㙡晡㥢〴愲搵搰㙡㈱㥡愸㈵慢づ㐴愹㈷敤㈶㌶愴摦敡㜹攷户㉢ㄶ摦昶晣㕤㙢ㅢㄷ晦㙡愷攲ㄱ㑤㥡㘸㐰㘱挰挱㙣愴户㈶㄰㙤㌲㙤ㄶ㘲㌰愷㤰㌵ㄵ㐴愹㥦摢つ㝣㝤㝥昰搷㤷摤晢㕣换㝤㝦戹敥㤹㥦ㄵ摤愹ㄴ昷㈸㘹攰㜰ㄴ〶㙣㘰㍡扤捤〰搱㥡㐱㡡攷愲㠱ㄶ戲㕡㐱㤴扡摦㙥攰挵挹换㍥㍣㍦昹慤㌹㘷㑣㝢昲敤搳敦㌵摢ㄴ㡦挴搲挰㉣ㄴち㠰㌴㥢晥摡㐰戴㌹戴㕡〰㤰收㤲㌵て㐴愹㍢敤㈶㍥㕡扥攱散ㄹ愱昶搶敢㕡戵㝢捥戹㜶捡㐳㡡挷㜹㘹㘲〱ち㘳摣㌳㝥搲慣㐳慢敡㥣㌹㕦捤㡡扥㤰づㄷ㠱㘸㡢㘹㌶扦扥㑥㕦㐲搶ㄱ㈰㑡摤㙣户㜱摥捥㔸敦愵㠷㝤㍥敢挲㡢㕥敢晡昷扦愶㜷㉢捥㝥㘹愳ㅤ㠵〱㜱㕡㐶㙦换㐱戴㈳㘹㌳〷㌸慤㈰敢㈸㄰愵慥户ㅢ戸昰搰愱㕢㙥散㥣摢㜶㙦摦㤹愵㤳敦晥攷ㄶ挵㔳㤴㌴㜰㌴ち〳㌶㜰っ扤慤〴搱扥㑥㥢㌶㌴㜰㉣㔹ㅤ㈰㑡㕤㘵㌷㔰户㜱搶㐹㤷㍤㜷摤捣ㅦ㉣摢昶攷慦敤㌸扣㐷昱昴㈷つ㠴㔱㈸㌰㄰ㄱ晡敢〴搱愲戴㥡㠳㝤捥㈴㉢〶愲搴昷敤㈶敥晦㑡㔷㜰摥晢敦捦扤扥攲晢扤㜷㍦㍢愵㐴昱攴㉡㑤㜴愱㌰㘰っ㜱㝡㍢づ㐴攳㈱愳㜸〱㘲攸㈶慢〷㐴愹㡢散〶敥摤昳㤹摤昶摢敤慡昹昷敦㜹攲㠷愵㝢扥戲㐳昱挴㉤つ㈴㔰㈸㄰㐳ㅦ晤慤〱搱㤲戴㥡㠷挹㤴㈲㉢つ愲搴户敤㈶敥昹搵敢收戲㍦㙥㘹扢敦攰㤵㔳㉢㡦摥㍦慤㜸㔹㈰㑤慣㐳㘱挰ㄸ搶搳摢〶㄰㙤㈳㙤㘶㈳㠶ㄳ挸㍡ㄱ㐴愹搳散〶捥㕣㜶捡昵捤㌷㑥㥦昵搳捦づ㍡愴㜴㘹㘷㐸昱㤲㐳ㅡ㌸〹㠵〲㌱㥣㑣㝦㥢㐰戴捤㈰挵昳㌰づ愷㤰㜵㉡㠸㔲㈷搹㑤㍣㜴㔲昱捥㈳挶㡣㙦扢昲戰㘷愷ㅤ戶昵晣愳ㄵ㉦㘸愴㠹搳㔰㈸戴㐳㥣㑥㠷㘷㠰㘸㘷搲㙣づ㜶㠸戳挸㍡ㅢ㐴愹㜵㜶ㅢ㘳昶晢晤㈵㔵㙦捦㥤㜵摥ㄱ摢㤷㍥晣昸㌵ㅦ㉡㕥㉦㐹ㅢ摦㐶愱㔰ㅢ攷搰攱戹㈰摡㜹㌴㕢㠰㌶捥㈷敢〲㄰愵ㄲ㜶ㅢ㌵捦㕥扢收昹扢㕦㙦戹㙣敡㍢改㔵㉦㡥晢㠵攲攵㤸戴㜱ㄱち〵愰扡㤸晥㉥〱搱扥㐳慢搹ㄸ敥㑢挹晡㉥㠸㔲㕤㜶ㄳ㔷㡤㜹敦捥收㝤㉦㤸晦㠳㜳㠳㕦㙣摦㜲捣挱㡡ㄷ㝢搲挴昷㔱㈸搰挴ㄶ晡扢っ㐴扢㥣㔶戳搰挴ㄵ㘴㕤〹愲㔴搸㙥攲㙢㉢㕦搸㝣攳㐳ぢㄶ晥挰慣㙢攸扢晤㠱ㄶ挵㑢㐹㘹攲㉡ㄴち㌴戱ㄵ㉡晡搵㈰摡㌵㈰〰慡㔱扦㤶慣ㅦ㠲㈸㜵戴摤挴㌷㜷㝢㘹收收ㄹ挷戵㕤搷㜶搱昶㍤愶㍣ㅣㅢ㝡㍤挴㐷搸攷晦㤹挹昰㝡㕣㔱昵㕦慣攱ち㤵晦ち㕦愵攲㈲㌵㔶ㄷ㙢㠸㔵㔷㐷敢慡挲㌵攱㈰㉦㄰㜶昵㜲㠸晢捤搰搸㡡㜸㙦㌴戱㕥慥㡦昶㘹〹愷捣晥换愵〹戶慣㈵戱戶㌷㥡ㅡ敤㉦㙣㑦㠷搳收摥㕥㔹扦㤳ㅣ戳㜶㕣㍤㥡㈹㘹㙦㡣搷散挸㜰昷㕡戳㜹㐳摣ㄲ敦敢ㄱ攳摡㌱ㄱ挹㉦㥤㥤㌴搷㘴愴㌹㍤㙡挶㍤捣㍡昱㥤ㄳ愵㈵戲晡㔵搱摡㤵㐸㤹扤搲扤〹㍤㑢攲㥤挷㥢挹㜶㤳㜷㐰㘶㔴㐲ㅤ㐵㤱㝤〱㍢㘱㜱㉦〲挵㈵㘹昴〰㌷㌷㌶㙢㐳摡散㡤㥡㔱昴户捦㑣愶㌷㉥ぢ㐷扡捤㍤戲㔴慣㌶㈱昸㑡ㄶ㝢㜶愲㜳㙤慡㌵搱㥢㑥㈶扡戳㈵捤搱㜵㘱㕣㌴㐷ㄷ㈶愲㈶慥㜹㑢戸〵㔴愰戸㔸愹挰㈱㝥ㄷ㥥昴㥢慡㤴㠱㜰つ㌱㉦㠱昷捡㥥㜶㤵㑢ㄱㅤ愲攸㌶㌹㈷㡢挶ㄵ㜰㈶㝥改收攰晣㡡慥㤸㜸扢㐸敤慦收搷㤶㍥㘶㐶敥晦㔷戹愸㘸㜷㍢晡㔹敢㜰㘳㌱㈷摣ㅢ敤㌶㤳〳摥散㉡昶㐸晦ㄱ㐸㜰〵昶收扣攸㤵㐰㐳㙤㔰ㅢ㠳敢攳搱㜴㤷搶㘵挶㔷㜷昱捣㠵ㅢ攲戲㌲㐲㥢戳改㌷㠰愵晦㠴攴㐶㤰㔰㈸愰摤㐴㈵㉤愴摦㙣搵㠳扣搶ㅦ晣㉤㑢ㄱ慣㜴戹㐵挲晤㙣㉡搸㌳㍢㤱㑣ㄵㄷ晢㐵㌹㈷㥣敡㑡㜳㝡づ㈸摣㤳晥㙥㈱戹ㄵ㈴挸㕢㡥㠲㜷㐴㍣昱㤷昰挶㙦㔸捦㑣㌳ㄶ挶敤戶散摤㉡ㅣ散戱敥攰㘶㥡愹㑥㥤户㝡㜳戱慦㙣搰㔰挲捥㍦戴㠷戳摦摣㤰㥥ㄹ㑥㠷㑢㝢㜰搳㠸㔱搲愱㌴㐱慣慣ㄲ㉤㠷〹捦戱づ搹㌵㜸㌰愴攸昲㌲㐴ㄸ㤶㈷散㌸搸㕦〲挵㌶ㅤ㌸〸昴㥤户㜵㥡㜷愲㘷摦晣攱㥥㌴摡㘶昶㉥摢搸㘷愶愸㕥愶つ〸愵㜷昷愲戳挵㥤㤱攵改㜸㜷慡ㄲ㍤㙤㑢㈶搶昶晤㈷晤搰㤷㝥ㅢ㠸戳〵ㄷ㘱ㄶ敦㝡㑣㠰㉢㔰扡㡥㘳搳搱ㄱ㈸愳㌷㜲昴㌱㈴㥣慤㜰戶ㄳ㝦㘴搳敦挴㥦搰㐰戲㘰〵㌴〶㜳愳ㅣ㠴晥搰ㅥ㈰戴㉣㘹捡慤㝦㤹㔴㠰昶戰㥥ㄵ㠹攴昱㤱㐴攲㜸捥愷攱㔲㑢㜵㤹㘶㥡户搳㐳散昴㠱愴〹㤴㉡㉥捥扡㉦㜶摤㜷敦つ晦摡扤㈰挳㥡扢扢㉢ㅣ㡦㈹敤㘷㘰ㄵ攳挶㕥扢て㠵㌱昳㤱敢慡㔸㠲㐴㐲㑦戸㠲㐷攰敥㡡㐹㠷㔶㌷ㅤ㕡摤㔰戹愱㍢戵㐱捤〴〶慦攲昷㍢挷慥昹昴敡㌷攲戳ㅥㅣ摢昵㥡㜹晥戶㠷㔴慢㉤挸戹㥤ㅥぢ慦㍣㔷敢て㠲愸㘶愸昱搸㠲㜲昶愶㍦㡣扡晥〸挹愳㈰㌸㐲〸收㌸㐰㍣㘶㔵搵㌸晣攵㐱㐲晦〵挹攳㈰敡㐰㄰敥愲晡㉦㐱㥣㑤㌵挲㍦㐷㕥㐶㙦㍣搸戹愳昷ㄴ戸㈱㝤〰㤹㍡〸ㅡㄵ戴㈵㘲㍡㌱搲㠹㡦慡㠴攳㔷昱㥢〳挰愱戶㈰攷㘶晦㄰㤸〹〰捦搳㝥〲搴晣〱㜸㠱㙤扣㐸昲ㄲ㠸ぢ㠰㤷慤慡㥡㠰扦〲挰ㅦ愸戴つ㐴ㅤち㈲〰扣㠲㠲戳愹〳搰㐶〶㠰㠹㘰攷〲昰ㅡ戸㈱㝤〰㤹慡㠴㐶〵㙤㍤〰散㘵挷㤹〳挰㥥戶㈰㈷ㄵ㔱つ㉦〲挰扢㈸愸㔱㜹〱㜸㡦慤晤㤵攴㝤㄰ㄷ〰ㅦ㔸㔵挵ㄴ㠵〰昰㈱㤵㍥〲㔱戵㈰〲挰挷㈸㌸㥢ㅡ敡〶愰〶散㕣〰㍥〷㌷愴て㈰㔳㜵搰愸愰慤〷㠰愲㝣〰㈸㕢㤰㤳㈸㘹㠴ㄷ〱㠰〷ㄴ戵昳摦昹㘶㐰ㄱ挴㝡㌱〹ㄳ搳㉥〰㌴慢慡㥡攰㐸〰㈸愵㔲ㄹ㠸㥡〲㤶〰愰愳收㙣敡㌳戴㤱㤹〱㤳挱捥〵㘰ㄸ㝤敡〳挸搴㔴搸㔵搰搶〳挰㝢㜰晥㉡㘲捤㤹〱㝦戱〵㌹㠹㥣改昰㈲〰散挱㉥扦〳㌵晦㕤㘰㉦㠸昵慦㤰散つ攲〲㘰ㅦ慢慡㘶挰㤱〰戰㉦㤵挶㠰愸ㄶ戰〴㠰晤㔰㜳㌶戵ㅤ㙤㘴〰㘸〶㍢ㄷ㠰戱搰て改〳挸㔴㉢散㉡㘸敢〱攰〵㍢捥ㅣ〰㝥㘷ぢ㜲ㄲ㑤戳攱㐵〰㤸㠸㐶搵㙦昳〲㔰〹戱㝥ㄸ㐹ㄵ㠸ぢ㠰㐹㔶㔵戵挱㤱〰㔰㐳愵㕡㄰挵㉣㤴〰㔰㠷㥡戳愹㈷摤〰㌰㘳㤵ぢ㐰ㄳ㝤敡〳挸搴㍣搸㔵搰搶〳挰挳昹〰㜸挸ㄶ攴愴挱ㄶ挲㡢〰搰挲㉥㍦㤰ㄷ㠰㤹㄰敢戳㐸㘶㠳戸〰㤸㘳㔵搵㈲㌸ㄲ〰收㔲㘹ㅥ㠸㕡〲㤶〰㌰ㅦ㌵㘷㔳㜷戸〱㔸っ㜶㉥〰㡢改㔳ㅦ㐰愶㡥㠰㕤〵㙤㍤〰摣㤰て㠰ㅦ摢㠲㥣ㅣ摤㌲㜸ㄱ〰㡥㘲㤷慦捦ぢ挰搱㄰敢挷㤰慣〴㜱〱㜰慣㔵㔵换攱㐸〰攸愰搲㉡㄰戵〲㉣〱㈰㡣㥡戳愹㉢摤〰ㅣ〹㜶㉥〰㈶㝤敡〳挸搴㔱戰慢愰慤〷㠰㑢昲〱㜰戱㉤挸挹㈱ㅥ〳㉦〲㐰㉦扢㝣㘱㕥〰晡㈰搶搷㤰㈴㐱㕣〰愴慤慡㕡〹㐷〲挰㕡㉡慤〳㔱挷㠲㈵〰慣㐷捤搹搴㔹㙥〰扥づ㜶㉥〰㈷搲愷㍥㠰㑣㜵挰慥㠲戶ㅥ〰㑥捥〷挰㐹戶㈰㈷挷ㄹ㠱ㄷ〱攰㌴㜶昹挴扣〰㥣〱戱㝥㈶挹㔹㈰㉥〰扥㘵㔵㔵㈷ㅣ〹〰摦愶搲㌹㈰捡〴㑢〰㌸ㄷ㌵㘷㔳㐹㌷〰㔱戰㜳〱戸㤰㍥昵〱㘴㉡〶扢ち摡㝡〰攸捡〷挰㙡㕢㤰㤳㠱㘵㕥㔵〰搸㈲㕤捥ぢ挰攵㄰敢㔷㤰㕣〹攲〲攰㉡慢慡㡥㠳㈳〱㘰㉢㤵慥〶㔱摤㘰〹〰搷愰收㙣㙡愵ㅢ㠰攳挱捥〵攰㝡晡搴〷㤰愹ㅥ搸㔵搰搶〳挰搲㝣〰ㅣ㘱ぢ㜲㌲挴㝤昰㈲〰摣捡㉥㉦捥ぢ挰㑦㈱搶㙦㈷戹〳挴〵挰㕤㔶㔵慤㠱㈳〱攰㙥㉡摤〳愲㔲㘰〹〰昷愲收㙣㙡戶ㅢ㠰㈴搸戹〰㍣㐰㥦晡〰㌲挵㕢晢ち摡㝡〰㤸㥡て㠰㈹戶㈰㈷㝦扤ㅥ㕥〴㠰挷搹攵愶扣〰㍣〱戱晥㍦㈴㑦㠲戸〰昸㤵㔵㔵ㅢ攰㐸〰昸㌵㤵㥥〶㔱㈷㠰㈵〰㍣㠳㥡戳愹㉡㌷〰ㅢ挱捥〵攰户昴愹て㈰㔳㈷挲慥㠲戶ㅥ〰づ捣〷挰㜸㕢㤰㤳㕦㍦ㄹ㕥〴㠰㙤散昲搸扣〰晣ㄱ㘲晤㔵㤲敤㈰㉥〰㕥户慡㙡ㄳㅣ〹〰㙦㔰改㑤㄰㜵ち㔸〲挰㕢愸㌹㥢摡摢つ挰㘶戰㜳〱㜸〷晡㈱㝤〰㤹㍡ㄵ㜶ㄵ戴昵〰㘰攴〳愰摣ㄶ攴㘴晦㑦㠷ㄷ〱攰㈳㌴慡㠶攵〵攰ㄳ㠸昵㑦㐹㍥〳㜱〱昰㜷慢慡捥㠰㈳〱攰ㅦ㔴摡〱愲戸㌲㈰〰晣ㄳ㌵㘷㔳㈵㙥〰捥〴㍢ㄷ〰摥㈹㠶昴〱㘴㡡敢つㄵ戴昵〰戰攳㕦㜹㉥㠵晦㘱ぢ㜲㤶㈶捥㠱ㄷ〱愰慣〸㕤晥ㅣ㙡晥㤷挲㈱㠸昵㈱㈴㐳㐱㕣〰っ户慡敡㕣㌸ㄲ〰捡愹挴㘷㑦搴昹㘰〹〰㈳㔰㜳㌶昵㍥摡挸㕣ち㥦〷㜶㉥〰愳攸㔳ㅦ㐰愶㉥㠰㕤〵㙤㍤〰扣㤹て㠰㌷㙣㐱捥扡挹挵昰㈲〰㡣㘱㤷㕦换ぢ㐰〵挴晡晥㈴〷戰㜷晤昹㠰㜱㔶㔵㕤〲㐷〲挰㜸㉡ㅤ〸愲㉥〵㑢〰㌸〸㌵㘷㔳㉦戹〱昸づ搸戹〰㑣愰㑦㝤〰㤹晡㉥散㉡㘸敢〱攰改㝣〰晣摡ㄶ攴慣敡㙣㠱ㄷ〱愰㤶㕤㝥㉡㉦〰昵㄰敢つ㈴㡤散㕤㍦〰㤳慤慡扡っ㡥〴㠰㈹㔴㥡ち愲慥〰㑢〰㤸㠶㥡戳愹㐷摤〰㕣づ㜶㉥〰捤昴愹て㈰㔳㔷挲慥㠲戶ㅥ〰敥挹〷挰摤戶㈰㘷捤㘹㉢扣〸〰昳搸攵㍢昳〲戰〰㘲㝤㈱挹㈲昶慥ㅦ㠰㈵㔶㔵㕤つ㐷〲挰ㄱ㔴㕡ち愲慥〵㑢〰㘸㐷捤搹搴㡤㙥〰慥〱㍢ㄷ㠰ㄵ搰て改〳挸搴て㘱㔷㐱㕢て〰㔷攷〳㘰慢㉤昰慥㠸〵㤹㘱ㅦ挴㑡挶㄰㌶ㅡ㍢㌲㙥慥㘷敡㜵㜸っ㡦〷戵慥㑤愵ㄳ㤲㈷ㅥㄶ㥢㤹㔸㤴㐸捦㡣愷晡扡挳ㅢ㜷㡦搹㠵ㄵ㕤㘶㉦㔶㜱㤲㔸捣昱昰ㄲ㝤㝤㘶㔴㡦戵㈷搶㈶㍢捤戹㌳晦ㅢ㔶㜹㄰ㅦ㠶㑥ㄶ㜸㡡ㄴ戶㉦户㜰〱ㄷち戳〴㕢㈰㜸〳ㅣ㝡昳捦昲㤰㤲㙢慤㐸㡡〶ㄴ换晢ㄱ㕤ㄶ㑦㜷㥢㐳㘲戲㑥㈳攵戲ㄸ㔰挴搲㔸戴㌴戶慣ぢ㜹搹㤹挳㘲㙤挹㜸戴㍢摥㙢㜲㌰㐶㕡慡ぢ捣搵㔸〶㕢㤲㐸挵昹㍣搸戰搸戲㘴戸㌷搵挷㡣㝥攷挶摤戲㙡㤲晡て挶㕡攲扤㈹㌴㈳愳挸㜲㜹慣扤㉢戱ㅥ㑦㈰慥敤改㙤ぢ昷愵晥㉢㐶㐵㜱㔸㘴㤳愱㔱㐵慡愸㐸㤵ㄵ㤵㝤搹昱搱㔶㘱ㅦ摢摤㝡〴愶〲昳㌴㥤㡣㐷搶ㄲ㌰㘹㠳挹扤ㄲㄲㄹ挳㐰昰㈷㈸㜹㜳昷慥㈱昴㉣扣戱慦㔹㡦摣昹慥〱㘵ㅥ敢摣ぢ敡㝡ㄸ摤ㄹㅡ〱㤹搷戶㝣㙥晦㤲昴晦改攱挹攰㡤昰扣换㉢㠰愳愰㍣摣㥡㐲㕣ㄵ攴㡣挲㥥㠹㤹挰㥡㜷㕡㠶㘲愲挳ㄹ㍡扣扦㌸ㅢ㡢㐸㐳㘳ぢ挲ㄱ戳ㅢ㙢㕦㍤攱昴㜰慢挲㐵㐸㍣㕣㤷戲㘵慤㠹㥥㥥㌰愷ㅣㅦㄱ㙣敦っ㜷㥢㘵戱收戵改〴ㅥ㙢搳㘳㈰㌲㉦㙤㔶㜸〳㔸攱つ搶㉡㔵㙣㈹搷挴愵㑣㕦㠹搵攱㘴㍣摤搵ㄳ敦㉣㘳㠵敢搶晦ㄵ㜳ㄵ㍢㝦〹挰㜴㌶攷㔸攲㕤昶戲ㄶ㥦㌰摣㤵㔸㈹㈶㜴ㅣ㝥捣攸㈲愵攱㥦晡㤲㑢愶㌸昰挸〹㐵㡦挲㕢㄰扦㘰搸㍢捦〷扣戶攴昶挱㈶ㄴ攴攰愴㙥㐶㤵㕣摤㠴㉡ぢ晣㉤戹〵㘴挰昵戴㔲㈸㠴ㄶ㈴挲搱搹攱㑥㍣敥㕢㙡㍦散㕢㠶愱攵愱㈶㘹㜰㠵戳ㄵ㑢㌶㔸㡣㕦ㄷ㡦㥡挹㌲㌲摡昱捣㜲〹搷㐶㌵㙢っ戱搶㔳ㅣ〸〶㠷㤴昹戵㌵搷昱㌵捥㕥㌷㜲㍦ㄳ㍤㌷挷晦㝢㐷㌴㑥㘷摦㐳愱㘲㔰㍤㠶㜰昴搵㡣改㔶㔴ㄹ㡦㐷愱㡢ち㜱㤰攰㙤㄰㝡挷㈶㝢戱ㄱ㑢㤲㍡㤴㑡攴㌱㔹㉥㠳㤶㘱挹㔰搶㑦㠳ㄲ挸㄰搷扡愷㘶㉤㜹㤶㌹捦摥㙡敤㤸攵㘶㌴㘴ㅤ㕦戹扥捡攱㈸㉡㉡挱㔰㙢摥㘷㐶㜲㥡㠵戳㥥㜶㔳ㄶ㐴搵㔷搰〵敤㌸昴㜸〸㜷ㄶ昸敦攰㠳愸㌷㠱㡢晣昷㑥晣㤱㉤ㄴ搲扢愱ㄳ〸愹㍢㐱㥤挰㜷㈳㈷㌴〲㔴敦㘱攰扤㈰㡡㡢㘰㍣晤愳攸㥣慣搴挳愸昱㠴ㄵ搰ㄲ㔰ㄹ㘹㍦㜱㕡昰〸愹ㅥ㠱〹㡦㤲㝡ㅦ㍤㍦㡡ㄲて㍥㤹挹㤸〴户昰㘴㝣㡣ㄶ昸搵㔳㜴㘲㔷搴㉦㔰㜰攲㐰搱ㄹ攱㌴㜴昴戵㔴㝣摣㕦㘱ㅤㄵ搶㔳攱㤷㔰攰㈸㙢ㅢ㔰换愰挷〷㘴㝤搰㍢〱㍡㐰敦㈹㤷㔳づ㝥㈸挴㌹慦㥦㐸愷摦愰搳攷㔱昵愲挷㘵㌳㐱㑦㈷㝡戲㜹㑥㈵敡㐵㜰〵愸㤳改攴㈵搴戲㠰摡っ㙥㘱愰㕥㠶㤹〰㜵ち㥤搸ㄵ昵〷ㄴ㝣㠰㍡ㄵ㍡晡㌷愹戸捤㕦攱㌴㉡㥣㑥㠵㔷愰㈰㐰㥤㠱㕡〶㈸㍥收敢〳搴㔹搰〱㔰慦戹㥣扡㠰㍡㥢㑥扦㐵愷敦㐲挱ぢ搴㝢攰ㄵ〰敡慦㔰ㄱ愰捥愱㤳昷㔱换〲敡㍣㜰ぢ〳昵〱捣〴愸昳改挴慥愸て㔱昰〱敡〲攸攸ㄷ㔲昱㈳㝦㠵㡢愸㜰㌱ㄵ㍥㠶㠲〰㜵〹㙡ㄹ愰昸戰戲て㔰㤷㐲〷㐰㝤敥㜲敡〲敡扢㜴晡㍤㍡㘵〷扤㐰㜱ㄹ捥〲㡡ㄷ㉣戲㜹㘷ㄴㄷ改〴愸㉤㜴挲搵扡㉣愰㉥〷户㌰㔰ㅡ捣昰㠳㕣愷昴挴慡㈸㉥敤㌹㐰㔱㙡ㅦ㕣慦㠴㡥晥〳㉡㜲搹捦㐷攱㉡㉡㙣愵〲㔷〲〵愸慢㔱敢〷捡晦挰㜵㉤㜴〰ㄴ㔷〳ㅤ愷㉥愰㝥㐸愷搷搱㈹㔷敥扣㐰㜱戹慥〰㔰㕣捣ㄳ愰㝥㐴㈷㕣搵换〲敡〶㜰ぢ〳挵搵㍦晣攰〱㈲㍡㐱㐱㝥戹〴攸㜴㤹っㅢ愸ㅢ愱愳摦㐴㐵㉥て晡㈸摣㑣㠵㕢愸戰ㅦㄴ〴愸㕢㔱换〰挵㠷挷㝤㘶搴㑦愱〳愰戸㙡攸㌸㜵〱㜵㍢㥤摥㐱愷㕣攱昳〲挵㘵扤〲扢ㅥㄷ晤〴愸扢攸㠴慢㝦㔹㐰摤〳㙥㘱愰戸㑡㠸ㅦ摣愲搲㠹〳ㄴ㤷ち㥤㉥㠳攷〰昵㌳攸攸昷㔱㤱换㠸㍥ち昷㔳攱〱㉡㜰㘵㔱㠰㝡㄰戵っ㔰㝣〴摥〷愸㠷愱〳愰戸扡攸㌸㜵〱昵〸㥤㍥㑡愷㕣〹昴〲挵攵㍦〱㑡晢㌹㔴㜶昵㕥㐱㜱挱㔰挰㝢㡣㡥㘷愳㤶〵摥攳攰ㄶ〶㡦㉢㡣昸挱挳㈴㜴㠲㠲晣㜲㤹搱〹㠳っ㝢㤶㍤〱ㅤ晤㝦愸挸㈵㐸ㅦ㠵㈷愹昰ㄴㄵ戸㉡㈹攰晤ち戵っ㜸㝣戶摦〷扣愷愱〳昰戸㌲改㌸㜵㠱昷っ㥤㍥㑢愷㕣㐵昴㠲挷愵挳〲扢㈳ㄷㄶ〵愸攷攸㠴㉢㡣㔹㐰㍤て㙥㘱愰戸ㄲ㠹㥦㠰晥㍢㍡㜱㠰敡㐰挹改㌲㤹㌶㔰㉦㐰㐷㝦㤱㡡慢晣ㄵ㕥愲挲敦愹㄰㠶㠲〰昵㌲㙡ㄹ愰昸㡥㠲て㔰摢愰〳愰戸㠲改戴敡〲敡ㄵ㍡晤㈳㥤㜲戵搱ぢㄴ㤷ㄸぢ〰挵〵㐸〱㙡㍢㥤㜰㈵㌲ぢ愸搷挱㉤っㄴ㔷㉣昱ㄳ搰摦愰ㄳ〷㈸㉥㕢㍡㕤㈶搳〶敡㑤攸攸㙦㔱㤱㑢㥡㍥ち㙦㔳攱㑦㔴攰㉡愷〰昵㘷搴㌲㐰昱㕤ぢㅦ愰摥㠵づ㠰攲㑡愷攳搴〵搴㕦攸昴㍤㍡攵慡愴ㄷ愸㌳挰㉢㜰摣攲㐲愵〰昵㍥㥤㜰挵㌲ぢ愸て挰㉤っㄴ㔷㌶昱ㄳ搰㍦愴ㄳ〷㈸㉥㙦㍡㕤〶捦〱敡㈳攸攸ㅦ㔳㤱㑢㥦㍥ち㥦㔰攱㔳㉡㜰㌵㔴㠰晡っ戵っ㔰㝣㘳挴〷愸扦㐳〷㐰㜱㐵搴㜱敡〲敡ㅦ㜴扡㠳㑥戹㝡改〵㡡㑢㤶〵㘶ㄴㄷ㌴〵愸㉦攸㠴㉢㥢㔹㐰晤ㅢ摣挲㐰㕤〵㌳晣〴昴㥤㜴㠲㠲晣㙥〵㜵扡㑣㠶㍤愳昸㘰扦慥㐰ㄴ㤷㐸㝤ㄴ㡡愸㠰摢挱㠰攲慡愹〰㔵㠲㕡〶㈸扥昹攲〳㤴〶ㅤ〰挵㤵㔳挷愹ぢ愸㔲㍡㉤愳㔳慥㜲㝡㠱攲搲㘶㠱ㄹ挵㠵㑦〱㡡㜷㤵㡡㉢愰㔹㐰つ〵户㌰㔰㕣㈹挵て㕥慣愵ㄳ〷㈸㉥㤷㍡㕤〶捦〱㙡㌸㜴昴㜲㉡㜲㈹搵㐷挱愰挲〸㉡㜰㜵㔵㠰摡つ戵っ㔰㝣㝦挷〷愸㤱搰〱㔰㕣㘱㜵㥣扡㠰ㅡ㐵愷㝢搰改攳㔰昰〲挵㈵搰〲㌳㡡ぢ愴〲搴㕥㜴挲㤵搲㉣愰昶〶户㌰㔰㕣㔱挵㑦㐰ㅦ㑤㈷㈸挸㉦㤷㔵㥤㉥㤳㘱捦愸㝤愰愳敦㑢㐵㉥戹晡㈸㡣愱挲㝥㔴攰㉡慣〰㔵㠱㕡〶㈸扥㠷攴〳搴〱搰〱㔰㕣㠹㜵㥣扡㠰ㅡ㑢愷攳攸㤴慢愶㕥愰戸㔴㉡㐰㘹攳愱戲敢㜷捦慦挲㑥搰㍢㤰㥥户愳㤶㠵摥㔷挱㉤㡣ㅥ㤷㘳昱ㄳ搰て愶ㄳ〷㍤慥挹㍡㜱㠰攷愰㜷〸㜴昴〹㔴攴㝡慤㡦挲㐴㉡ㅣ㑡〵㉥攱ち㝡㤵愸㘵搰攳㉢㔶㍥攸㔵㐱〷攸㜱ㄹ搷㜱敡㐲慦㥡㑥㈷搱㈹㤷㕣扤攸㜱㥤搵㥡㘶扣攰㤲捤㝢慦挳㔵㔸〱慡㤶㑥戸ㅣ㥢〵㔴㍤戸㠵㠱攲戲㉤㝥戰愰㐵㈷㈸挸㉦搷㙥㥤㉥㤳㘱㑦戳㐶攸攸㑤㔴攴扡慥㡦挲㘴㉡㑣愱〲㤷㝡〵愸愹愸㘵㠰攲㝢㘲㍥㐰ㅤづㅤ〰戵搳攵搴〵搴㜴㍡㥤㐱愷㘵㠰挲ぢ㔴〸扣〲㐰つ㠱㡡〰搵㐲㈷㐳㔱换〲㙡㈶戸㠵㠱ㅡづ㌳㐲愱捦愲ㄳ〷愸㜲㜰㝤㜰㤸つㅤ扤㡤㡡㠶扦挲ㅣ㉡捣愵〲㤷㠴〵愸㜹愸㘵㠰攲换㙥㍥㐰㉤㠰づ㠰攲戲戰搳慡ぢ愸㠵㜴扡㠸㑥挷㐰挱ぢ㔴〵㜸ㄶ㔰〹㤴㘴昳捥愸晤㈱㄰愰㤶搰挹〱愸㘵〱戵ㄴ摣挲㐰㡤㠳㤹〰搵㑥㈷㘸㐷㝥挷㠳敢㜴㤹㙤摢㌳㙡ㄹ㜴昴攵㔴㍣搰㕦攱㐸㉡慣愰挲㐱㔰㄰愰㡥㐲㉤〳ㄴ㕦搹昳〱敡㘸攸〰愸〹㉥愷㉥愰㡥愱搳㤵㜴㕡ぢ〵㉦㔰昵攰ㄵ〰慡〱㉡〲搴戱㜴搲㠸㕡ㄶ㔰慢挰㉤っ搴㘴㤸〹㔰㘱㍡㜱㠰攲㥡戱て㔰ㄱ攸攸㥤㔴㥣敡慦㄰愵㠲㐹〵㉥㌱ぢ㔰㌱搴㌲㐰昱挵㐳ㅦ愰扡愰〳愰㥡㕤㑥㕤㐰挵改昴㌸㍡㥤〷〵㉦㔰ぢ挰戳㠰攲ㄱ㕥㌶敦㡣攲㉡戱〰搵㑤㈷㡢㔰换〲慡ㄷ摣挲㐰㉤㠱㤹〰㤵愰ㄳ戴㈳扦㕣㕢昶〱慡て㍡晡ㅡ㉡㉥昵㔷㐸㔲㈱㐵㠵㜶㈸〸㔰晣㥡㐸〶㈸扥㍥改〳搴㍡攸〰愸ㄵ㉥愷㉥愰搶搳改〶㍡つ㐳㐱㍡扢㤱㌵扢戳挱㈸戸摥扣㝡捥㥡〷ㄷ㑡㐲㌱慥㝥戴愷㌷㜶㘳挵㠹㐵收搹慤ㄲ㔷っ㉣㌱戲晦㠹㈴㤲㕢㈵摥㌷挱㌲戶搷挳搵㤰㤱㥥户散挴㡣㤲〸㝡ㄳ㍣攳㡢摣㌷挹㌲昶散㜸晦㉢㌷戴攱愶㥤㠸㤸㐶㉥㡣㜷㈶ㄳ愹㐴㉣㕤搱㡥搵搴ち扥戵㠸㘷ㄱ慢㥡㠳愷挱愳㙦㥢っ慣愴㤷ㅦ捤㔸挷户㜸㐲挷昷㈶搶昷㑡㙦㠲㈹扥扣㈹㜸㤵㤶戲㤹㄰摢攱㌶ㄶ攰ㄹ㈶㍡㑡㘳晤㈴㌴㍣慣搸㠸搹攰㙡㈷愳㍥扥戵愵㜵㘹㐷戸愱扡戶愱愱㌱㕡㘳㠶ㅢ㙢慢慡㘳㡤昵㔵㤱㐸㕤搴慣㙥愸㙦㡣㐴敡ㅢ㡣搵戶㡤扥〹㌶㐶㤷㔳摢捣ㅡ搷㍣愴㜱捡㠲摤愸敤敡㉡〴㝢愵㈲慡㔳㐵㤵㔹㔲㕡慡挶㝢㕥㉥捣㔹扤挸扣㥤愵㘹㕣扣〸㥥っ戰㜶捤㈸㝢㉣㘸㡣捥㈲㡢つ慡㥦〶ㄲ㌲戸㡣挱づ㘹愷愳扡㕢㙢㑢〷摥ㅡ㜲摥㈳攲晣搱捥〰㝦㌸昸慥挵㔹敤㑣昰㠶㠲㈷慢㌶㑢昱愶愶㜶ㄶ㌸㈳挰挹晥散㠹搱㙢㝢㤷昷㙣晡扦晦愱㥦〳㜵搵攷㈰㜸㉥㙢攸㠳晣㈶挱攵㤴㔷㐹㐴挹㠹〶〱搶ぢ愰挲㠹愲晡挰攱㘴挹ㅥ散㤴搳捥㠵搰挳㘰愷㔱攷㘶㜰㘱㐳ち敢㥣挲㝡扢愰㑥㐰㠱挳愶㝡攱㡥㤰捡㘸㕥っ〷晡㈵㈰㈱㠳㙢ㄴ㌲㠳〸㠱捥㤸㜵㠶愹ㄳ㈹攳ㅢ㡥㜰㉣摣换攷㐲昴换㈸扣て㔵㜵㌲摤㤲㝦〵㔸㤹挸㌶㠳㉢㤱㐵搰㔸㙥㘴慢挰捤㡤散ㄴ愷㥤慤㜰㠵挸㑥㐵㥤㥢挱㤵〸㈹㥣收ㄴ㑥户ぢ敡㉣ㄴ㈴戲㘳摤㤱㕤挳敥㕤ぢㄲ㌲戸愸㤰㌷戲㙦㌹挲㐳攰㕥扥㔲愲晦㠴愶ㄲ搹㌹㄰㑡㘴㌷㠱㤵㠹散㍣㜰㈵戲愵扥㤱㉤昱㡤散㝣愷㥤摢攰ち㤱㕤㠰扡〴挴愵〳㈹㕣攴ㄴ㉥戶ぢ敡㔲ㄴ㈴戲㐵敥挸㙥㘷昷敥〰〹ㄹ摦㠵㐲摥挸扥攷〸慢攱㕥㍥㡥愲摦㐷㔳㠹㙣ぢ㠴ㄲ搹〳㘰㘵㈲扢ㅣ㕣㠹慣挵㌷戲ㄹ扥㤱㌱昷㉦㥤㜸〴慥㄰搹㤵戶㙢敤㔱搴慤㐳㑦㑤㙤㉣摡㌹愹愹慡扡㌱㕡㡦攲愴愶昰愴捥㜰攷愴㜰㜵㜵愴戶慥愶㌳㘲挸戲〰扢昹㜳搸ㄸ㔷㌹㥤㤳㐳捦㔶愷㐶㤹扡ㄶ㌵挱㘴戲㡤〹㤸㐸㜸㠲敡㑦㠰㠴㡣ㅦ㐲㈱㉦㈶搷㌹挲㐶㕡㌵㤱㍣㐳㔳挱攴㐷㑥㐳扦〱㉢㠳挹つ攰ち㈶㤵扥㤸㑣昴挵攴㈷㑥㍢扦㠳㉢㘰㜲愳敤㕡㝢〱㜵ぢ㤳㘸㙤㌴ㄶ慤て挷愲㡤戵㠰〷挷㘰㌳ㅡ慥㘹愸愹㙢敡慣㘹慣慤慥㌳つ㔹〱㘰て㕦㠴㡤㜱戳搳㌹挱攴ㄶ愷㐶㤹晡㈹㙡㠲挹㠱㙥㑣晥〰㤱扥つ㈴㘴摣づ㠵扣㤸摣攱〸愷戳戱ㄹ㈴㙦搰㔴㌰戹换㘹攸㉤㌶〴㤹晣摥〳慥㘰戲户㉦㈶㝢昹㘲挲㡣扥㜴攲ㅤ戸〲㈶㍦㐳㥤㥢挱っ扥ㄴ敥㜷ち㑣搹㜳㔳て愳㈰㤱敤㘱㐷挶收昵扦戰㝢敦㠱㠴㡣㐷愰㤰㌷戲㐷ㅤ攱㙣㕡戵㤱㝣㑣㔳㠹散㌱〸挵摢愷㘰㘵㈲㝢ㅣ㕣㠹㉣攴㡡㑣晢ㅣ㉡㜹捦收慡捣㌷㕣收攰愵㘷晦㠰㌱挲㝤挲㙥㑦摢㠱扡㌵〵捣㑥っ㝢㜵㝤㕤戸㈹㕣㡤搹搰ㄴ㌱㘳㡤㥤昵㔵戱愶㜰㕤㔵㈴㔶搵㘹㐸㝡㥥摤晥㈷㙣㡣㈷㥤ㅥ㝦挱摡㔳㑥㡤㌲昵㌴㙡〲㔴㤱つㄴ㤸挸戱㠱敡散㐵挸㜸〶ち散㡥挶愷㑣扣㘷㌸㍣㔷攰㌹挳ㄵ㠳㤳㝢㠶搳昰ㅤ〳扦搳愶昱慣敤扤晦晢㍦㝡㈹㔴㉤愴㥦㜳㝡捡て捡㘵㤰㝥ㅥ㕣㐱晡戳㝦晡㥤ㅦ㍥〱㌷昷晣挰㝣㍤㥣㈰㈹〶ち㔰㕦戰㕤㙢挳㔱户㐰慤慤㙢㌲敢㘳㥤㔵つ搵㜵攱摡㤸ㄹ㙤慣㠹㑥慡㌷敢ㅢ㙡慡㍡愳㘶㌸㕣㙢扣攸㜴愷ㅣ㌶挶㑢㑥㑤昶㉢挹攲搳㍦㘵㙡ㅢ㘴〲敡晢攸っ捦㤹〲敡敥㄰改㈳㐱㐲〶㤳昴㈸攰〳㉦〴摡㜳捥晣愳㈳攴㡢㔳昲挹㈲㝤㌴㑤㘵昶㙤㜷㥡摤ㄷ慣っ㈶慦㠳㉢㤸扣敥㡢挹㜶㕦㑣㤸㥡㤷㑥散てち㑣摥戴㕤㙢〷愰㥥㌹晥搶搵㑦㌲㘳㌵㑤㑤㔵戵㌵㤱㐸愴扡慡慡戶〱摦㈲挱挱㈷ㄶ愹慦㌷摥㜲扡㌳ㄶ㌶挶摢㑥㑤㌰㤱㠴㍤㐳愰㑣扤ぢ㤹㘰昲戲ㅢ㤳㠳㈰搲扦ちㄲ㌲晥〲〵ㄴ晣㌱㜹捦ㄱㅥ㐳㡤㤵㈴㠷搱㔴㌰㜹摦㘹戶ㅡ慣っ㈶ㅦ㠰㉢㤸㍣敤㡢挹慦㝣㌱㘱ㄶ㕥㍡㔱〷ち㑣㍥㐲㥤㥢昱戱㔳昸挴㈹㌰捤捥㑤晤ㅤ〵㠹散㐹㍢㌲㜶㐱㙦㘰昷ㅡ㐱㐲〶ㄳ攸攲搴㙦戴㜷㌸挲〸慤㍡㐹愶搳㔴㈲晢〲㐲昱搶っ㔶㈶戲㝦㠳㉢㤱㍤攸ㅢ搹晤扥㤱㌱㙤㉥㥤㤸〵㡡挸〲㤸㜹昴愸捤㐶摤ㅡ敤捥挶㐸㘳㔵慣㌱㕡㙤㥡㔵戵㤱慡愶挸愴㐹㡤㤱㔸慣扡愹㉥摡㔰搳㘴㥡㠶戲㙤昴㌶搸ㄸ㐵㑥㑤㐶扢搸愹㔱愶㌴搴〴㤳扢㙣㑣㔰て攸昳㈱搲ㄷ㠰㠴㡣㔲㌰㔰昰ㅦ敤㌲㐷ㄸ愷挶㜱㈴敤㌴ㄵ㑣㐲㄰ち㈶换挱捡㘰㌲ㄴ㕣挱攴〶㕦㑣㝥攴㡢挹㌰愷㥤慦挱ㄵ㌰㘱㌶㥣㥢挱㡣戸ㄴ㤸晥㤶挲〸扢愰㐶愲㈰㤱㕤㘷㐷㈶㝤㌹㠶摤㕢〹ㄲ㌲㤸摣㐶挱㍦戲㍤ㅣ㘱ㅦ㌵搶㤰㜴搲㔴㈲㤳㘴㌶㔹㈶㔸㤹挸㤸捣㤶挸戶昸㐶昶㍤摦挸㐶㍢敤挴攱ち㤱敤㠳㍡㍤㙡挷愱㙥敦摢㥤搱㥡敡愸㘹㥡㑤㤳敡昱挱㑣㕣㍦㌴㔵㐷㥡ㅡ挳戱㝡戳㈹ㅡ愹㌱つ挹㜶戳㍢挷挳挶㘰㝥㕢㐲㤵搱摥捦愹㔱愶づ㐰㑤㌰戹挸挶〴昵㠰㥥㠰㐸敦〳〹ㄹ㘳挱㐰挱ㅦ㤳㜱㡥㤰敦㐸挹㤷扢昴昵㌴ㄵ㑣づ㠴㔰㥡摤〸㔶〶㤳慦㠲㉢㤸㥣攱挶㠴㘷㕢戹晢㌹捤ㄷㄳ㈶慡愵ㄳ㈷㠱〲㤳㐳㐴ㅤ愱㌱㌱捤捤㤸攸ㄴづ戵ぢ㡡〹㘶㠹散㔴㍢㌲改换㈶㜶㙦㌳㐸挸愸㠶㠲㌸攵改㔱攷昹㔰攷㈹㔰攷〹捦㘰敥ㄹ㝦〳㍡㕦㝥㤲て㠶改㘷㔲㈸㤱搵㐲㈸摥捥〶㉢ㄳ㔹㍤戸ㄲ搹㍡摦挸搲扥㤱㌵㌸敤㥣ぢ㔷㠸㡣㔹㘴㝡搴捥㐳摤ㅡ敤㉡戳捥㙣っ㌷㌵㌵搵搶㌶搵㌶㠴ㅢ㥡捣㥡㍡ㅣ捣慢㙢ㅢ敢戰户㔷㌵ㄸ㤲㜴㘶㌷捦㠷㡤挱㌴戳㜴㑥㉥ㄹ愶㌸㌵捡ㄴ㜳挹㠲㐹慦㡤〹敡㜸㔰〹㈲晤ㄲ㤰㤰㌱ㅤっㄴ〲扡ㅦ㈶㌳ㅣ㈱摦㠷㤲て㥣改㤷搱㔴㌰㘹㠱㔰㥡扤〲慣っ㈶㌳挱ㄵ㑣㈲扥㤸慣昲挵㘴㤶搳捥㔶戸〲㈶戳㙤搷摡搵愸㕢㤸㔴㌷㔶㌵搵搵㌴㐶ㅡ捣㐹㥤戵㈶ち㥤搱㜰㕤㉣㍣愹〱晢挱㈴㝣昱搲㘸㜳扡㜳つ㙣㡣㌹㑥㑤㌰㤱搴㌲㐳愰㑣㉤㠰㑣㌰㌹摡㡤挹昵㄰改㍦〲〹ㄹぢ愱㠰㠲㍦㈶捣㈸㡢昰ㅣ㙡㥣㑢㜲ぢ㑤〵ㄳ挹ㄴ㤳㜵ㅢ㔸ㄹ㑣㤸㈹ㄶ㑣ㄶ戹㌱㌹ㄱ㕣搹〳ㄶ昸㘲搲敥戴㜳㈷㕣〱㤳㘵愲㡥搰㤸ㅦ收㘶ㅣ改ㄴ㔶搸〵挵㍣慦㐴㌶捦㡥㑣挶攷㙥㜶敦ㅥ㤰㤰㜱っㄴ㔰昰摦户㔷㍡㐲扥晢㈴摦㠱搳ㅦ愲愹㐴㈶愹㕤昲ㅦ〱㉢ㄳ搹㉡㤸㐸㘴㠷晢㐶㌶搵㌷戲戰搳捥㉦攰ち㤱㐵㔰攷㘶㜴㍡㠵愸㔳㌰敤㠲敡㐲㐱㈲㥢散㡥散㤷散摥ㄳ㈰㈱㠳戹㔹ㄴ晣㈳㘳捥㔶㠴㝣愹㐹㍥㍦愷㍦㐳㔳㠹慣ㅢ㐲挱改㌷㘰㘵㈲㘳㉥㔶㈲慢㜴㐷㤶㌹㙡㑤昴㡤㡣ㄹ㔹㘹攷㜷愰㠸㡣搹㔷㙥挶ㅡ愷挰㜴慢㜰㔲㜶㐱慤㐳㐱㈲㍢挴ㅤ搹㡢散摥㑢㈰㈱㘳㍤ㄴ挴愹摦ㅥ捡㈴慢〸户挲慢㝥㌵挹慢㌴㘵㘴〶㜳慥㈲㝣つ㜴㔸㜱㤰㘹挳㈹㥥捣㥣晦扢ちㄳ扣㕦㑣㥢㠵㉦愰㙤挴㔵〹扥昶㘹㙥戴ㅥ㙤㉥㈹㥡晣攵㝣㌱昷挷㌷ㅢ昸ㅢㅣ㠳愸晦て㝥㌸㕥晤㤹㔹㝡㤴搷慡摥㐰挰挱㑤〸户捡慦㡢〳㝤㕤㔸㠳㡢㔱㍤㜳㔳㐸〱攲㉢搵换ㄲ捤㤹㑦ㅣ㡦㜰㔲㠳ㄳ㥣て㜹㡤敦攷㌴㐷㔲㜸㉢㈶㙤㍡㘶㡢㤳ㄹ㍢㝣ㄸぢ㔹㕥〸㈶昰戳㕦愳晡㙢慥㐷挳㐷昷㜳攷昶愶昰㠹㍡㌳敡㜸㑣攱㐹改㤲愲㘲攵晢戶㠶晤㌱㘳㍥ぢ㑥㙦昸㐸摤摣攸摥㠸㘰戴捦㠳昱㉤昱戴扣㔸戲㈷攴㑡㘷捡㔸㝢ぢ㌰㘹搳挶捤ㅣ㔷㕤ㄳ摣ㅢ〳戱换㙤㘴挳捥ㄶ攱づ㉦愶晤〹づㄵ㉦㍡攸㡤慣昲㙦㠲〶㔱㈰慥慥敤〳收㈱戸捤㄰ㅡ㈸戳晦ㅡ㌳捡㑦㜳㉣扥慥昶扦愸㌹戸㝤搳て㍥扣㘱捡昸㉢㙥搹㘹晦摤戴攵晢摣㝥㍦摤晡晢攳改敡ㅣ㔸㔴挰㡦昷㤵户㔱攸㠴敦ㄷ㘰㐶摡〲敦㔷愰㡣㜳攱〹㈱攰晢㍥愰挳㡡搵㠵愸㜳慦㔱扢挱㠲㔳㔵㘶搷摦㈰㉣扦ㄸ散挱〵㜶㠹㘳㤱㉦㌰㌴ㅣ㜸㜸攵愸㘶晥摤晥㐴㐵戳扡っㄶㄵ愸㜸〳ㅢ㤶㉦戰愱戶挰晢㜵㈷攳ち㜸㤲挰㍥戵〲㘳敡㔵〲ぢ戹〳晢㥣㠱㕤攳㜴㤳摤攸摦〶ㄸ戱㙢ㅤ㡢㕤づ㡣搹搷ち昸昶〶ㄶ捣ㄷ㔸㠹㉤昰㝥戵挹戸〹㥥㈴戰㝦㔹㠱摤㠶扡〴㔶攴づ㙣㈷〳扢摤改㘶㝦㔰㉣つ㄰搸ㅤ㡥挵㉥〷㜶ㅦ㉣㉡攰搴ㅢ搸扦㜶攴㤹㡡㕦搸〲敦搷㤸㡣〷攰㐹〲ぢ㘲㤶㘱㉡㌲昱㉡㠱敤㠰㐵㘶㉡㤶㐲愸㝥づㄱて㜶㑡㝦ㄴ㔴攳搷晣敤扤㕡㝤〶㘵㘷㕦っ改㐳㈰㈹㘷ㅡㄵ㝦〷戱㐷㍥攱㔸攴㠳㈱㘷㡦㘴扥搵て㠶て昳挱昰㠱㉤昰㝥㤳挹昸つ㍣〹っ㈳搰㘷挰挰㕣慢挰昰扥ㅢ㠶摤㈱㔴㉦㐲㘴挱昰〲㑡摡㈸昰ㅣㄸ摥捤㠲㘱㑦㐸捡晦〰ㅤ晣ㅤ〴っ摢ㅣ㡢㕤㠶攱つ㔸昸挱昰㔶㍥ㄸ摥戴〵摥㉦㌳ㄹ捣捣ちっ晢愲捦㠰㠱改㔵㠱攱㜵㌷っ晢㌱㌰㈶㑥〷ㄷ搸㝢㡥㐵扥挰〰㔳昶㠱改㘳㔸昸〵昶㑡扥挰戶搹〲敦ㄷ㤷っ㈶㘶㈵戰昱㔶㘰㑣愴㑡㘰㉦扢〳㍢〸㐲昵㑦㠸慣昱㘵㜶㔵㍢ㄸ㍣㙢㝣㙢搵ぢ㔰敥㥦收ㄳ愸捤ぢ㝦㠷㔵捥㜳ㄱ㤸㠳ㄸ㙣㜶㑡㉣昲㘱昲㘱搷ㅢ㘷摤昹昷㑦づ户晥扥㜹戸㉡㠵㠵ㅦ㈶扦挹㠷挹戳戶挰晢ㄱ㈶㠳㈹㔴挱愴ㅡ㍤挰㘰㌳て㉡㤸㍣敤挶愴㠶㔱㤶㐳㘴㘱挲攴愸㔶〷㥥㌳攷㥦捣挲愴〱㤲㜲㘶㌵昱㜷㄰㌰㌰〵㉡ㄶ昹㘰挸搹昵㤹晥昴㠳攱ㄷ昹㘰㜸捣ㄶ㜸㍦挵㘴㌰㙢㡡㥦㠰㍥つ㍤〰っ晢愳㈲㌰㍣敡㠶㘱㍡㠴㙡㉣㐴ㄶっ捣㠷㙡捤攰㌹㌰㍣㤸〵㐳㉢㈴攵〷㐱〷㝦〷〱〳戳㥥㘲戱换㌰ㅣ〶ぢ㍦ㄸ敥捤〷挳㍤戶挰晢㐱㈶㠳㠹㔲晣攰〱㈹昴〰㌰搴愱㈲㌰摣攵㠶㘱㍥〳㙢㠰㘸㜰㠱㌱改㌹㘰㘰㘸㌸㝢搷㥦づぢ扦挰㙥换ㄷ搸慤戶挰晢愱㈵愳ㄹ㥥昰㠳晦㌷挰ち㡣挹㑥〹散㘶㜷㘰敤㄰慡㌶㠸慣昱㘵〶㔴㕢づ㥥㌳扥㌷㐰搹搹捦㐳晡ち㐸捡㤹扡挴摦㐱㡣㉦昳㥣㘲戱换攳换ㅣ愷ㅦっ㍦捣〷挳戵戶挰晢戹㈵㘳㌹㍣攱㈷愰㝦ㅤ㍤挰昸㌲扦㈹㌰㕣敤㠶愱㠳㠱㌱㜳㌹戸挰㤸收ㅣ㌰㌰㌴㥣㍤扥㥤戰昰ぢ散㡡㝣㠱㕤㙥ぢ扣㥦㔱㌲㤸ㄹ挵て㔲愴㔶㘰㑣㙦㑡㘰㕢摣㠱慤㠶㔰㌱㌳㘹㡤㉦㜳㥥㕡ㅣ㍣㘷㝣㉦㠵㜲晦昸ㅥて㐹㜹〲㍡昸㍢㠸昱㘵㘶㔳㉣㜶㜹㝣搷挳挲て㠶ぢ昳挱㜰㠱㉤昰㝥㑣挹㘰㌲ㄴ㍦挸㈰愳〷ㄸ㕦㘶㌴〵㠶昳摣㌰愴ㄸ搸㈶㠸〶ㄷ搸㘶挷㈲㕦㘰㘸㌸㝢㝣捦㠴㠵㕦㘰㘷攷ぢ散㉣㕢攰晤㐸㤲挱㕣㈸㝥〲晡㐶㉢㌰㈶㌴㈵戰㌳摣㠱㥤〸愱㍡ㅦ㈲㙢㝣㤹攵搴㑥〲捦ㅡ摦㕡㜵㉡㤴晢挷㜷ㄳ㈴攵㑣㑦攲敦㈰挶㤷戹㑣戱挸〷㐳捥搹㥡㜹㑣㍦ㄸ㑥捡〷挳㌷㙣㠱昷㔳㐹〶搳㥦昸挱㐳㌴攸〱挶㜷㉢㉡〲挳〹㙥ㄸ捥㠴㔰㌱晤㘸挱挰挴愶㜶㌶㜸づっ敢戲㘰昸㌶㈴攵搷㐳〷㝦〷〱〳搳㤷㘲戱换㌰摣〲ぢ㍦ㄸ搶攴㠳愱捦ㄶ㜸㍦㤸㘴㌰攳㠹ㅦ扣㈶㡢ㅥ〰㠶㍢㔱ㄱㄸ㝡摤㌰㕣捣挰敥㠶㘸㜰㠱㌱㝢㌹㘰㘰㘸㌸㝢㥡㍦〴ぢ扦挰攲昹〲敢戲〵摥て㈱ㄹ㡦挰ㄳ㝥〲晡昷慤挰㤸戵㤴挰㘲敥挰㉥㘳㘰扦㠴㘸㜰㠱㌱㜹㌹戸挰㥥㠱㠵㕦㘰攱㝣㠱慤戲〵摥てㅣㄹ捣㜷攲〷慦攳㕡㠱晤づㄵ〹散㔸㜷㘰搷㌰戰ㄷ㈱ㅡ㕣㘰捣㕤づ㉥戰㔷㘱攱ㄷ搸搷昲〵㜶㤴㉤挸昹㜰搱㙢昰㔴攸挳㐵慥晦昵愲ㅣㄸ〴㘳㝣㌲㜰㐸捣㘲㌳㐳㠹㘷㑢攳摤摤昲㔸收㔰㝣㘷㈴㠹晦㜷㘲〱㍥愷㠳慦㡢攰晦ㄹ戳㥦〹挴㘷㜶昸搹〶攷㑢ㄶ扡搴㘸慣挵ㄶ㈷昱㘹㡢搲搸摣ㄴ㍥㠳ㄴ㉤挳㜷昳搳㘹晣摦㘴晦つㅦ㈱挱㠳戲㈵捣攴㈲㘷挷晦慢愲挸昷ㄹ㔵㍥㝣敡㥢つ戴扥㑣搴㡦㠷昳摦㐹ㄴ昱昳㈴㕦敥㡢㐸摡㡦㌱㔱㥣㤷㘸愳慥て敥㤴愸㈳㌱挴搶〳㈲㥢〳㍢愵捦㠱㈲扣㕦つ㝤敤㐶㄰㝥て㍥愰挸挷㔷㉡昴㥢挰㤱㘷㤵㠵〴㠲㑣〲㝢㠳攳㔳挳戳ㄹ扤攷㍦㠵ㄸ㌲挴㜹慡㤷摥㑡晥〴搳㠱㜲愸戸㥤っ㤴昶㜴㠴昹晦㉦㤶昵㜴㜴㥢扤慢搳㕤㤹晦㜳戱㔴晥㡢〹晤ㄶ昴挷〲ㅡ晤㘳㐲㤱昳㔲扢ㄵ摣捣敢㍦搹搱㉥昶㡤昶愷っ㡢搱昶㐷㝡〷㔹㝣㉡摢㡡㔴晤つ㡥ㄹ慤戳愹㑦敤搶㜴戶㔶愲收晡㍡扥㈷搷昱捦㍣㡥㍦昷㍡㘶㤶㡤㘱搸㡥㕢㝤ㅤ㍦㤸敢昸㘱㡦攳㥤㕥挷捣㜲㠹㘳㑥㠶ㄲ㌵捤搷昱㘳戹㡥ㅦ昷㌸㘶㐲㉣ぢ㡡㈱㘰㜰㌸昵㈷㔰挸っ挷〸㔴㕣捤搵晢㌶昷ㄴ㤴㍣挸晦㥡㉣ㄷ昲扢愳㥥搵ㅣ㜳㑢搲摣㌳㈸㘴㥡㘳搶挶〵摢㘱扥捤㍤〷㈵㑦㜳捦㤳攵㙡㡥〹㥥慣收㤸㌵愱㘳敤〵ㄴ晣昷愱㠳㝤ㅢ㝢〹晡摡敦㐱戲昷愱㤷挱㜱㌷挸挴㑢㔶㠳ㄳ挰㤰昸戶愱㤰㠹慦ㅡㄵㄷ㥣〷昸㌶昹㉡㤴㍣昱扤㐶㤶㉢扥ㅡ搴戳㥡㘳摡㐲㥡㝢〳㠵㑣㜳㑣〸戸㥡ㅢ敤摢摣摢㔰昲㌴昷㘷戲㕣捤㑤㐷㍤慢㌹愶〷愴戹㜷㔱挸㌴㌷ㄷㄵ搷攸㡤昴㙤敥慦㔰昲㌴昷㌷戲㕣捤捤㐷㍤慢戹㈳ㅣ挷搶愴ㅦ敥敢昸攳㕣挷㥦㝡ㅣ户㝢ㅤ昳㌶㔸攲昸ㅣ㠵㑣ㅣ扣挱㜴挵㔱敡摢摣づ㈸㜹攲昸㠲㉣㔷ㅣㅤ愸㘷挵挱ㅢ㍣搷㜸㈸㕦挷扣㡥昵㌸㉥㈲换攵㤸昷㠲㔹㡥㡦〷㐳攲㈸㠱㘶㈶㡥㌵㜶㜳㕡㄰摣㍣挷搲ㅤ晦昰㍢㜳㤴戲㐱捥晡晥㘳㈹晦摢㕢㜷ㅦ㔲摥㍥昰敥㐶㠲攳㉥㔶愲㍥昱㜵㍣㉣搷㜱戹挷㌱㙦㠴戲㠲摢〴㠶〴㌷〲㥡㤹攰㜸ㄷ攱㙡敥慦扥捤㡤捣㙤㙥て㑦㜳扣攱挸㙡敥摢㑥㜳㝢戹㥢扢搰㘹捥㍡㔳扣敤摢摣㘸晡捥㍥〵敤敢㘹敥㘲㙦㜳扣㕡㜶㑤戶敤扥㡥昷捦㜵㍣搶攳㤸ㄷ搶㔹㜱昰㙡㔵ㅣ㜳昴㑢搴换扥㡥て愲㤷散㠱㍥搸攳㤸ㄷ戶㙥挷挱㥦㠰戱换搷㍣扣敡搸扤㌵昳㝦㌱户攰ぢ㜳ㄳ扡昹㍦㌱晢㝤戰㉣晢㠳㝥ㄳ搰ㄱ挵㡢ㄵ晡搰㈷戲㘶㑦挸㜲㕥㌲戰㔲㠶㕦㍣昲㡤ㅡ㍢愵ㅦ㑡ㅤ㥥昴挵愲搲㘵愱㜸ㄲㄷ㥤挳挸攵昹㕢㜴慡摣㍡㍣ㅦ㡢㑥㌵戹㍣ㄵ㡢捥㈴户づ㑦慤愲㔳㐳㉥捦慡愲㔳敢搲㈹攷ㄹ㤴㕣慢㜷㑦㌹ㄶ㜵搴攱㠹㔱㉣敡摤ㄶ㍣〹昶㕢昰〴㈷㙤㌴㔰㠷攷㌶戱㘸㜴㔹㈸㥥㤷㐴愷㠹㕣㥥㡥㐴㘷戲㑢愷㥣愷㥥㝥慦㍣慤㠸挵ㄴ敡昰㡣㈲ㄶ㔳摤ㄶ㍣㝢昴㕢昰捣㈰ㄶ搳愸挳㤳㠲㔸ㅣ敥戶攰〹愰摦㠲〷㜷戱㤸㑥ㅤㅥ搷挵㘲㠶换㐲昱㌸㉤㍡捤攴昲㄰㉤㍡㉤㉥㥤㜲ㅥ㡥晢扤昲㔰㉢ㄶ慤搴攱㔱㔶㉣㘶扡㉣ㄴ㡦㥡愲㌳㡢㕣ㅥ㌰㐵㘷戶㑢愷㥣〷挷㝥慦㍣挶㠹㐵ㅢ搹㍣扣㠹挵ㅣ扢挰㡡攲攱㑡㜴收㤲换㈳㤵攸捣㜳改㤴昳愸搴敦㤵㐷ㅣ戱㤸㑦㌶て㌶㘲戱挰㉥戰㔲捥〳㑢扦〵てㅡ㘲戱㤰㙣ㅥ㉦挴㘲㤱㕤㘰㐵㜱晦ㄷ㥤挵攴㜲搷ㄷ㥤㈵㙥ㅤ敥捡愲㜳〴戹摣㡢㐵㘷愹㕢㐷㜶㈹㌸搴摢挱㜵㌶㠳扢ㄶ慥㡤〲晡㌲ㄴ㤰㤲㤰摤㠸昵㉣㉤敥㑥愲㜵愴愵㈵㍢㔲㡥ㄶ㜷㈸搱㍡捡搲㤲㕤㈹㐷㡢扢㤴㘸ㅤ㙤㘹挹捥㤴愳挵㥤㑡戴㔶㕡㕡戲〳攵㘸㜱㐷ㄲ慤㘳㉤㉤搹㘹㜲戴戸昳㠸搶㉡㑢㑢㜶ㅢ㙡㠵㔱㜷㌶㠳扢㡦㘸㐵㉣㉤搹㔵愸㤵㠵〴㜷ㄹ搱㡡㕡㕡戲㝢攴㘸㜱㌷ㄱ慤㤸愵㈵扢㐴㡥ㄶ㜷つ搱敡戲戴㘴愷挸搱攲捥㈱㕡挷㔹㕡戲㈳攴㘸㜱㠷㄰慤㙥㑢㑢㜶㠵ㅣ㉤敥ㄲ愲搵㙢㘹挹昴愷㔶ㄶㄲ摣つ㐴慢捦搲㤲ㅤ㈰㐷㡢㍢㠲㘸㈵㉤㉤㤹昴㌹㕡㥣晣愲㤵戶戴㘴愲攷昴㡢ㄳ㕥戴搶㔹㕡㌲搵㜳戴㌸攵㐵㙢㠳愵㈵㤳㍤愷㐵㑥㝡搱㍡㐱戴っ㘷昸ㄴ㘷戸攴㙥㑥挷改㤰㑦〷戴挰ㄶ㥦㘰㔳㥣搴㈲㌸捤㈳攰㍣ㄶ挱㌷㍤〲㑥㕤ㄱ㥣敡ㄱ㜰戶㡡攰ㄴ㡦㠰ㄳ㔴〴㥢㍤〲捥㐹ㄱ㙣捡ㄶㄸ捥㤰㈸捥㐷搱㌸㌹㕢㐳㜱ち㡡攰㈴㡦㠰戳㑥〴摦昰〸㌸搱㐴㜰愲㐷挰戹㈵㠲ㄳ㍣〲㑥㈷ㄱ㙣昴〸㌸㠳㐴戰挱㈳攰愴ㄱ挱㝡㡦㠰昳㐴〴敢㍣〲㑥つㄱ慣昵〸㌸ㅢ㐴㤰昶〸㌸〱㐴㤰昲〸㌸收㈲㐸㘶ぢ㠶晣㉦改㐲㌹挱</t>
  </si>
  <si>
    <t>㜸〱敤㝤㜷㥣ㄴ㐵晡昷搶㠶㘶㙢㐸㡤㈰〶㑥㕤㌹〳愷挲㙤㤸摤㥤㌵〲㑢㕡㐴㐰㐰搰㌳慣ㄳ㘵㜱〳㙥㐰㔰敦攴昴㡣愷㥥㜲敡㤹昵搴㔳捦っ㘷㐴㑦〵っ攸㑦㌱攷㡣㌹㘱㌸昵㌰昲㝥扦㑦㜷捤昴昴昴っ攰捦昷昳晡挷㍢㙣㍦㜴㍤戱晡摢搵搵摤㔵㑦㜷ㄷ愹愲愲愲㜵昸昱㝦晥㑡戹昲慢改ぢ扡扡㤳㙤㈳ㅡ㍢㕡㕢㤳昱敥㤶㡥昶慥ㄱ愳㍡㍢愳ぢ㈶戵㜴㜵㤷㐰挱㙡㙥㠱扣慢慣戹慢攵愸㘴㜹昳扣㘴㘷ㄷ㤴捡㡡㡡捡换㜵㌱攴㥢戹㡢㙤ち㥡㔶扡㤴〴㕡㐵摡㈲改㐵㔲㑥愲㐹㐲㈴扤㐹晡㤰昴㈵改㐷搲㥦挴㈶ㄹ㐰戲〹挹㐰㤲㐱㈴㥢㤲っ㈶㘱㔴扤㌹挹ㄶ㈰㝤戶〴㤹搱㌸㝡㑡㙣づ戶㘱㝡㜷㐷㘷㜲㤷㡡㤹㑥㑤昷愸慡ㅡ㔱㌵㈲㕣㕢㔵㍤愲㜲㤷㡡挶㥥搶敥㥥捥攴ㅥ敤挹㥥敥捥㘸敢㉥ㄵ㔳㝢㘲慤㉤昱扤㤳ぢ㘶㜴ㅣ㥥㙣摦㈳ㄹ慢慣㠹㐵挳㤱慡㜰㙤㙤慡愱㈱搲㘷〸㍣㑦㙥ㅣ㍤戵㌳㤹敡晡戹㝣晥㡡㍥愷㌴㡥ㅥ㌱㌹搹晤㜳昹摣ち㍥攱㜲㑣㐷㕢戴愵晤㘷㜲㕡挶㍤㔹㍢㈶ㄹ㙦攱㉥㑦㈶㍢㕢摡てㅢ㠱㙡㘷〱㡤㔲晤㠸㔱㕤㕤㍤㙤㜳搹㝡ㅡ㤳慤慤搳㤲㈹搹搵㙤㘳扡扡愷㐶㍢摢扡晡戴ㄱ扦㘴㘷戲㍤㥥散敡搷㌶㜶㝥㍣搹敡㉡㜶㤵户捤㡣㜶㑥㡥戶㈵㑢戹搲扦捤搹㠷㑤㠹㘴㝢㜷㑢昷㠲扥㙤晢㜵㈵愷㐵摢て㑢㔲愵慣㙤㝣㑦㑢㐲㤵㤶攲慦愸㘴挷愰㥡挹㡥㐲㝤摡ㅡ㘷㐷㍢扢愵挴㕤㔸ㄵ愴敢㘹㉥戲ㄵ㔹昵㘲㤳慡昰㔹㜱㥦㑤㙦㘹摢㍢搹搹㥥㙣㘵㄰敥挹㥤㝤㑡〲㤰戳ㅦ搲㐸㤹捤攱㕥㔲扤摤㐳㡥摢挲㈸搶搶㈰扦㥡摣搱搹㠶〶戹㑦㌲摡扥㐷攵㠸敡摡㕤愶㜷㈷挶㈴攷㘱扤戲㔶㙦〳つ㕤㐱摤㙤㐱㑡挶㐶㈲㝡㈸㔹扦〶㔱愵慦攰愰昶㍡攵㠱㔵摣ㅣ㉤㙥㡥ㄵ㌷挷㡢㥢ㄳ挵捤挹攲收㔴㜱昳㘱挵捤戳㡢㥢㕢㡡㥢攷ㄴ㌷ㅦづㅤ昳㉢敦搵慢搸晤㕤㕤㝥捣敥敢敥昸愴改戶攸㜸昵搵攸㤱㙤㡡挷戱㜴〳摢㘳愵㜰㈵㜷㠰㠶摥ㄱ挴ㅡ㐶愳扤㔱挹摦㤰戵ㄳ㠸㔲捦愲㤲慣攸㕥㐷㥦戶㜰攰づ㥦㑥㕥搸㘷㔵㥦㐷㠶捥戴ㄵ㍢〹㠹戰ぢ㔶ち㐷ㄸ㑥㜷㈳㐰慣摦搲㘸敦㠶戰慥㈴慢ち㐴愹㔵㙥㠴〹㝦㥤㜴搳敦㑦㌸㜵攲愹搳㝢慥㝤昳愶㈳て㔴散㠱㈴㐲つ㔶㝣ㄱ慡扣㐰㔷敢㌰摤搵㠲㔸㜵㌴摡㍢㔲慢敢挹㡡㠰㈸昵㤰ㅢ㘱换ㄱ捤昷㡦㍤㘵捡愸愵㘳㕥㥦㝢昰扥㈷慤㔴散摥㈴挲慥㔸昱㐵昰敤捡摤攸㙥㜷㄰㙢てㅡ㌵㘱ㅢ昶㈴㙢㉦㄰愵敥㜳㈳扣㜶晣㌷㌳晥昱敦敢㐶㥦㜱攴搲扥㉦㙥昶昷ぢㄴて㈸㠹㌰ち㉢扥〸扥㙤ㄸ㑤㜷㡤㈰搶ㄸㅡ㑤挲㌶㡣㈵㙢ㅣ㠸㔲㜷扡ㄱ敥㍦敤㠹ㄵ戳㘷㥣㌳收挶戳昷㌹昳㥤摤挶㝣慣搸㌱㑢㠴〹㔸昱㐵昰㙤㐳ㄳ摤㑤〴戱昶愶搱ㄸ散改㐹㘴敤〳愲搴ㄲ㌷挲㜷〷㙤晦晤扦て晡摢愴愵㕦㍦昳㙡昳愳ㄷ敦愸搸敢㑢㠴㈹㔸㈹ㅣ㘱㉡摤敤ぢ㘲㑤愳㔱ㄳ㈲㑣㈷㙢〶㠸㔲搷戹ㄱ捥㠹づ扣㘳挹㘳㈷㑥㌹攷扢愹慢ㄶ㥤㜰攰ㄵ㡡㉤㕦㈲捣挴㑡攱〸戳攸㙥㝦㄰敢〰ㅡ㡤㐷㠴摦㤱㜵㈰㠸㔲㔷扡ㄱ慥㔸㜵㕤摦㔵㝤㑦ㅦ㜹㐵敤ㄹㅦ㍦㌹晡挸昳ㄴ捦㔷ㄲ攱㘰慣ㄴ㡥㜰〸摤㌵㠳㔸㠷㠲㤴㡣挵㥥㡥㤲ㄵ〳㔱敡㘲㌷挲㤰㤶扦扣㜹㘶搳㘳㤳晥晥昰㝢慢㑦㥤㍥晡摦㡡㈷㐳㠹㤰挰㡡㉦㠲㙦㑦㈷改㉥〵㘲ㅤ㐶愳㈶散改搹㘴戵㠰㈸㜵慥ㅢ㘱搲摡㌳搷慤晢昴搰〹㡢扦敡㝣攳挲攳㙦㙡㔵㍣搳㑡〴㜶〲㠵㈳戴搲㕤ㅢ㠸搵㑥愳戱㠸搰㐱搶㕣㄰愵晥攲㐶戰户㔸晤㘶扦㍥㑦㡤㕡㜸摦㌱昷㕤㥤㌸敢昸㌲㥥挶㙢㠲晡㐵㝦㤷㍢づ愷敡㜸戴慢摢㍤ㅢ昰㌸晡㜹㑦ㄶ敢㍦㔷㡣敢㡣晦摦㍦㔷㈰挸捦㜲慥搰㥤㐴扦ぢ挴敡收摡攴愹㌳㝦㍢ㅤ㘷扡愴敥㘱㜱ㅥ㠸㔲愷戸扢攵㥡㘷捥㡦晣㙥收㌷ㄳ㉥搹敢㠵㍦散㜲昲㜹捦㈹㕥㔸挹㡥㥦㡦ㄵ摦㡥昷ㅤ攲ぢ攸敥㈸㄰敢㘸ㅡ㡤挳攱㜱っ㔹扦〷㔱敡㌸㌷挲づ㙢㡦㝢㙡捥慡㝤㐶㕦戱摤㐳摤昱㠷㠷昷㔲扣㙡㤳〸挷㘲愵㜰㠴㠵搰搰㝦〴戱㡥〳㈹㤹㠰挳攳㜸戲晥〴愲搴搱㙥㠴慡ㅦ扥扦攵㥤㤳ㄲ㡤晦扣㙦户扦敤㜲捤敢晢㈹㕥ㄲ㑡㠴ㄳ戱㔲㌸挲㐹㜴㜷㌲㠸㜵ち㡤㈶㘰ㅢ㑥㈵敢捦㈰㑡㜵扢ㄱ㈶扥戳㘳昲攲敦㍦ㅥ㜹㜷慦摤户慡搸改搹㜲挵敢㑤㠹㜰㍡㔶㌶昷㥥㤷慢㌲㈷攵㉡㝤〶㕤晤〵挴㍡㤳〶㤳㈲搵晡㉣戲ㄶ㠱㈸搵收㝡摦㙢晥㌹㕦㙦㕢㝥挶愸㙢㔶㥣㍥昳愵戳慥摣㐶昱㐲㔶扣㥦㡤㤵挲昵㍦㠷敥捥〵戱晥㐶愳㌱㐰攸㍣戲捥〷㔱㉡攵㐶㤸晣攴㈱㡢戶攸㥣㌰晥昸摥㔳敦㥢晥昲晣戱㡡㔷挹ㄲ攱㐲慣ㄴ㡥㜰ㄱ摤㕤っ㘲㕤㐲愳㠹㠸㜰㈹㔹㤷㠱㈸搵散㐶昸㈶㝣搰扦摥扤晥㡢搱㑢户㍣敢㠱愹ぢ捥㥣愵〶㔳ㄹ㡢㜵㌹㐸攱〸㔷㐰㐳㕦㐹摤㝦㠰㤴㡣㐷㠴慢挸扡ㅡ㐴愹晤摤〸㝦扦攱慣户㕦晥摤㐵㘳敥㍥㉢昹昸挵㌳搶晣㑢㙤㐶㘵㉣搶㍦㐱ち㐷戸ㄶㅡ晡㍡敡㕥て㔲㌲〹ㄱ㙥㈰敢㐶㄰愵昶㜵㈳慣ㅥ㜹捦㤲攳ㅦ扣㜵昲搵ㅦ戵㑥㝥敤慢㑤ㅦ㔴㥢㔳ㄹ㡢㜵㌳㠸㉦㠲慦㥢㕤っつ扤㠴扡晦〲㈹㤹㠸㑥昰ㄶ戲㙥〵㔱㙡愲ㅢ㘱敦ㅦ㙡㘳㠳搵㈶晢㥣㝡㙥摢〹㡤〳㍦㉡㔲扣㌳㤱〸户㘳愵㜰㠴㍢攸敥㑥㄰㙢㈹㡤挶㈰挲㕤㘴摤つ愲㔴愳ㅢ㘱晢愷㙥㍥㙤敡㘹戳挶㉦㍤㝤晣㜷ㄷ㐶㍦㝥扥捦㍤㄰敦敢㕥㑤㡥改㡣ㅥ㠹敢昳捣愵㍦敥㜷昸㙦晤昷㍣戸攵㐹搵愶敡㔳㔵㔵㠹摡捡㘸㑤戴㙣ㅢ戸摤搰㡢㙢㜶㈹㝤㔲戳㕡摡ㄳㅤ㐷捡搵昶慦㐶㐷扢㤲㤹づ㜵㘷㔷㌶扡愳愷㍤搱㌵㈴㔸㌸扤㍢摡㥤摣搲㉦换㌸挹㌱㥢㡥㝢㤱㘴㤷挴摢摡㙦㌶㌳摡摡㤳ㅣ㌵扦挵ㄱ㙦攵ㄳ攳㑥愴㈳㤶㕦㍡慥㌳㜹㐴㕡㥡㔳愳㔱戸㐱㥥㈷扥㜳戶搲ㄱ㌹昵慡㘸㥣摤搱㤵㙣㤷敡敤摣㌶戵㈵㝥㜸戲㜳㝡㤲户搷挹㠴㙣敡愶ㄴ戹户㐳㍢㑦㘹挷㠶攲〶㈷㌱搴换㑤㡤㥤摦㥤㙣㑦㈴ㄳ愸敦摣㘴㘷昷㠲ㄹ搱㔸㙢㜲㜰㤶㡡ㄳㄳ㠲㉤戲搸攳㍡攲㍤㕤㡤ㅤ敤摤㥤ㅤ慤搹㤲㔱㠹㜹㔱摣㠲㈵昶改㐸㈴㜱〷㔵捡㕦㤱㉡㉡㈹㔱慡㘸愷愰搳㌵晤㜶㡤㤰ㅤ攱搹挵㐳戰捦㌷捦㙥㜶㈳愶㘱敢戰ㄵ慤㐹戶挹攲敤搶攳㑣晣搲捤㙦昲㉢㝡戶㠹㘳ㄱ搴ㅥ㤶㕦㕢敡㤸摥㜳晦㜷㤵㡢㡢〷扡㕢㍦㜶ㅥ㙥㔳㈷㐴摢ㄳ慤挹捥㠲㈳㈹㡡㌵搲昷㠲㤴㡤挴搱㥣ㄷ扤㔲㘸愸昹㙡㐱搹㤱㉤㠹敥搹搶散㘴换㘱戳㜹愲挷㘸㑢㜹㌹愱捤昹改㘵㘰改攵㈴㉢㐰㐲愱㈲敢㝥㉡㔹㈱晤㠰㔳㉥慢挰晦ㅢ㝦〳㕣っ㉢㉤㌷摣ㄸㅤ改㉡㙢挳愵㕡㔷㐹㐹搰㔶㑥㠸㜶捤敥㘶昳㉣㈸摣㤲晥ㅥ㈴㜹〸愴㙣㈸挸㝡敦慦㜹ㅤ㔹捡㘱㠴扥㙤㘳㤲愹㈸〶㙦攴攸㔶搱戲㌶㘷㍣㘰㑣戲㉢慥㌹㜰搰㠴㘳㘵扥㠵㌵ㅣ晣㝤摡搸晡㤳昳扢挷㐴扢愳扤摡㌰〴㠱扤愴愱戴戳㔸㌹㙢戴散㉢㍣㘳ㅤ㜲㑢昰㘰换慡挷㑢㙦㘱㌸㥥㜰攰攰㜸㈹㉡㜱㘹攱㡤㐰摤㜹攱㘷昹ㅢ㝡昶㔰〲㐶㌸ㄲ攳㤳敤㌳ㄶ捣㑤㜶㔱扤摣㉡〸愵晦昰愲戳㈹昱搸㝥摤㉤慤㕤㈳㔰搳昱㥤ㅤ㍤㜳㝦㑥㍦昴愵㔷㠲㤸㕦㔹㍤㕡昱㠶㙦ㄳ攰㉡敡㌵㡦晢愶戹戹愸㥣摥挸搱摢㤲戰戵挲搹㍡晣㈷㍦晤㈸晥ぢㄵ㤲㤵晤ㅡㅡㅢ㌳散㔲〶晤㍥㙤㐰㘸㐶㘷㔲〶㤲捡愵〰戴晢戶捤敡攸㍣㍣搶搱㜱㌸摢㔳㍦㈹㜵捤㑥㈶扢㌹㌸搳摢ㅤ㡣㤲㐱㈷愵㑡㑡戲〶㔹㍣愳㌸㕢挱扦昵〴㐸摦㔱慤慤ㄵ挶㘳㤷昵㈴㔸㈵ㄸ㈶戲㥥挲捡搶㝢㘳㈰戵㘲㉡㉥搶摢愲ㄵ散㠱㕢㉢慡㠷㔷㌵っ慦慡ㅦ㌱扦戵㙢扥ㅡづっ㌸㐰㜲捥㈱㐷㝣㜵昹㕢㉤㘳敦昹昵散㌷㤳㝦㜹攵㕥戵㡢㉢挸ㄹ㥢搹〱㕥㜹慥搶捦㠲愸㥤愰挶扥〵敢搹㍦晤㍣捡晡〵㤲ㄷ㐱搰㐳〸收攸㈰㕥㜶㡡㙡㐷晣㕦㠱㐵扦㐲昲㉡㠸晡つ〸て㔱晤ㅡ㠸昹愹㙤攱㥦㝢㕥昶摥㌰戰㜳昷摥㙡㜰㐳扡㠰㑣敤〴つ敥㐱㑤挴㌴㌱搲挴㐷㙤〶挷㠱〰っ㜶〵㌹㐳㐷挳㘱㈶〰㝣㐴晢㐱㔰ぢ〶攰ㄳ挶㔸㐳昲㈹㠸〷㠰捦㥤愲ㅡ㠱晦㉢戰攸㉦㐸晥〳愲㉡㐱〴㠰㉦戱㘲㝥慡㌷㘲愴〱昸㉤搸戹〰慣〵㌷愴ぢ挸㔴ㄵ㌴㠲〰㔰昹〰攰昱㐱㘴㜲㐶戶挲昰㈴〰戰㐳㔲㍦晥㤸て㠰ㄲ㠸㌵挷晢㜵ㄹ㠸〷㠰㕥㑥㔱搵挲㔱〵ㄶ㕤㑥㈵つ愲敡㔱ㄴ〰㐲㈸㤹㥦晡ち㌱搲〰搴㠱㥤ぢ㐰㍦攸㠷㜴〱㤹㡡挰㉥〸㠰㡦攰㍣戰〵㝣攸ち㜲〶摥㜶㠳㈷〱㘰㌳㔶昹晤扣〰㙣〱戱摥㤲㘴〸㙢㤷㌹〴戶㜲㡡㙡㜷㌸慡挰愲户愶搲㌶㈰㙡㑦ㄴ〵㠰ち㤴捣㑦扤敥〵㘰て戰㜳〱搸づ晡㈱㕤㐰愶昶㠲㕤㄰〰捦收〳攰ㄹ㔷㤰㌳㉥㌸ㅡ㥥〴㠰攱慣昲㔳㜹〱昸㉤挴扡㤲愴㡡戵换〰㔰攳ㄴ㔵㈳ㅣ㔵㘰搱㘱㉡搵㠲愸戱㈸ち〰㜵㈸㤹㥦㝡搸ぢ挰ㄸ戰㜳〱搸ㄵ晡㈱㕤㐰愶挶挱㉥〸㠰㝢昳〱㜰㡦㉢挸ㄹ戶㙣㠲㈷〱愰㤱㔵扥㍢㉦〰㘳㈱搶攳㐸挶戳㜶ㄹ〰㥡㥣愲㥡〸㐷ㄵ㔸昴㐴㉡敤つ愲㈶愱㈸〰㑣㐲挹晣搴扦扣〰散つ㜶㉥〰㔳愱ㅦ搲〵㘴㙡ㅦ搸〵〱昰捦㝣〰㕣攳ち㜲㐶㔵愷挲㤳〰㜰〰慢㝣㔵㕥〰づ㠴㔸ㅦ㐴㜲㌰㙢㤷〱愰搹㈹慡㝤攱愸〲㡢㍥㤴㑡㔱㄰㌵ㅤ㐵〱㈰㠶㤲昹愹㡢扤〰㑣〳㍢ㄷ㠰ㄴ昴㐳扡㠰㑣捤㠰㕤㄰〰㝦捤〷挰㈲㈳昰て晡捥㠲㈷〱愰㠳㔵㍥㌳㉦〰㐷㐰慣㍢㐹扡㔸扢っ〰㍤㑥㔱敤て㐷ㄵ㔸昴㍣㉡ㅤ〹愲㌸㈴㉣〰捣㐷挹晣搴㐹㕥〰づ〰㍢ㄷ㠰㘳愰ㅦ搲〵㘴敡㐰搸〵〱昰㝢戳㥤晥敢㠰㘳㕣㐱捥㤸昴㈱昰㈴〰㥣挰㉡ㅦ㤵ㄷ㠰㤳㈰搶㈷㤳㥣挲摡㘵〰昸戳㔳㔴捤㜰㔴㠱㐵㥦㐶愵搳㐱㔴ㄴ㐵〱攰っ㤴捣㑦ㅤ攱〵攰㔰戰㜳〱㔸〴晤㤰㉥㈰㔳㌱搸〵〱㜰㔸㍥〰㔲慥㈰㘷挸㍣〹㑦〲挰㠵慣㜲㈲㉦〰ㄷ㐳慣㉦㈱戹㤴戵换〰昰㜷愷愸㔲㜰㔴㠱㐵㕦㑥愵㉢㐰搴㙣ㄴ〵㠰㉢㔱㌲㍦㜵愰ㄷ㠰挳挰捥〵攰ㅡ攸㠷㜴〱㤹㙡㠱㕤㄰〰晢收〳㘰慡㉢挸ㄹ搱㙦㠵㈷〱㘰㌱慢㍣㌹㉦〰晦㠲㔸摦㐲㜲㉢㙢㤷〱攰㜶愷愸摡攰愸〲㡢扥㠳㑡㜷㠲愸づㄴ〵㠰愵㈸㤹㥦ㅡ敢〵愰ㅤ散㕣〰敥㠱㝥㐸ㄷ㤰愹戹戰ぢ〲㘰户㝣〰散敡ち㜲㈶ㅣ㍡攱愹挰㤰㔵搶ㄸ晦㈰攸㘶つ㔹昵㐹㡤㙢㘹敤㑥㜶捡愸㐴晦ㄴ晥㜳㘶扣愵摣㤷㈳㌱㥤搱戸㌳㤷㍣㈸搵㠸挱ㄸ㑣戱㜷㉦挸っ㑦攵っ〶㌹㘳㈵晦㝦挸敢ㄷ㌷攴㈵〳㕥㔹挳㕥〵㠶㤴搰㘸㝣㠳㕥㠵㤵㍤㡤㠸愳㍤㠱㌷愸搲愴㐶挰㜳㜶㈳愳扥晦㙥㕡昲〸搲晡摥㐶㐸敤捡晣㐳㘱㙣散戹㡤㤴㐶㜹㠷㥤㌸戲昴晦〷敤晣改㑦捥愰摤㐳散〹㔷㤲㍣㑣昲〸挹晦㠰愸戰摢捤㡥㐴㠱昷戴户㤷ㄴㄵ扤㠵昵㈲晤ㄸ㜵㔶㤱㍣づ攲改㘶㥦㐴搱㝡㡡㍣改㍤㉡㌸攰ㄳ㔲慡ぢ㐶ㄵ㌴㝣ㅡ㈲晤っ㐸㥦㘷㐱㈶㑦㐸戶㘲散昷攷捡㍢㉡敢㘱ㄸ㕦扢挹ㅥ㠷㐲搳搹〴㑡㠳摢愶㉦㘸㡦捦敥散㘸㐷捥ㄷ〷搱㐶挵㤱戸搳愵愲㔶摢愴㡥挶㥥㙥慢㙤㐲ぢ晥敢搳㌶㉤㌹㌷ㄹ敤㙥挴搸㍥㐶攸㈶㘱ㅥ㔷挶摦㥡ㄲ昳晦㕦㡥捦ㄵ㤵㘲ㄳ㌰㙤㤲ㄹ愲㔳晥〳搷ㄹ㈹㜳攱ㅤ㌱愶〳㐹㘰㐹挹㝡㈳散㤶㠵戱搶㕦攰〰㕣㤱㝥づ戵扢昴昳㙢㜷摢晥攲㥢搶戹晦ㅦ㡢㘱〱昹改㙥㙣㜴敥㐹昸㐵㤸㠴ち挹搴㍣搸愵㑦挲搶㙢㠴つ捤挰ㄹ㤲愹挸㜷㈲摥挶ㄵ攴㑣㌱㉦㠰㌷戹ㄲ㔹つ㐷㙡㉢昷㄰〱㌳晢愷摦㠶㔸扦㐳昲㉥㠸攷㄰㜹摦㈹㉡捥㍤㔷㘰搱ㅦ㔰改㐳㄰㜵っ㡡㜲㈵昲ㄱ㑡收愷〶㈱㐶㝡㐴攲㘸戰㜳㐱昸ㄴ晡㈱㕤㐰愶㝥て扢㌴〸㥥㌱愹㔰㍥〰戴㉢挸㤹〱㕦〸㑦〲挰㕡㔶戹㔷㕥〰扥㠵㔸㝦㐷昲㍤㙢㤷戹ㄴ晢搱㈹慡㍦挲㔱〵ㄶ捤搱㌶㕤㔴っ㙦挷愳㈸〰㈸㤴捣㑦晤昸㠳〷㠰攳挰捥〵愰っ晡㈱㕤㐰愶晥〴扢㈰〰扥㠴昳挰㈱㤹晦戸㠲㥣〹晡㤳攰㐹〰攸㠷愰敡㜳愸〵て捡㌱㘱㔴て㈰搹〴挴〳挰㈰愷愸㑥㠶愳ち㉣㝡㔳㉡つ〶㔱愷愲㌸㤴慣捤㔰㌲㍦昵扥ㄷ㠰㔳㈸扥ㅦ㠴㐷㠵㔱搱㐳愰ㅦ搲〵㘴敡捦搰つ〲攰戵㝣〰扣敡ち㜲昲〷捥㠰㈷〱㘰㍢㔶昹攵扣〰散〰戱摥㤱㘴ㄸ㙢㤷㘹〱㍢㌹㐵昵ㄷ㌸慡挰愲㜷愶搲㉥㈰敡㉣ㄴ㠷㤲㌵ㅣ㈵昳㔳㑦㜹〱㌸㤳攲ㅣ〰慡愰ㅦ搲〵㘴㙡ㄱ散㠲〰㔸㤹て㠰㠷㕣㐱㑥㡡挳㌹昰㈴〰散捡㉡㍦㤰ㄷ㠰摤㈱搶㝢㤰散挹摡㘵〰ㄸ改ㄴ搵戹㜰㔴㠱㐵㡦愲搲㘸㄰㜵ㅥ㡡㐳挹㙡㐴挹晣搴摤㕥〰晥㐶㜱づ〰攳愱ㅦ搲〵㘴敡㝣搸〵〱戰㈴ㅦ〰㡢㕤㐱㑥〶挶㐵昰㈴〰㑣㘵㤵㙦捡ぢ挰㌴㠸昵㜴㤲ㄹ慣㕤〶㠰㤹㑥㔱㕤っ㐷ㄵ㔸昴㉣㉡敤て愲㉥㐵㜱㈸㔹〷愰㘴㝥敡㉡㉦〰㤷㔰㥣〳挰挱搰て改〲㌲㜵ㄹ散㠲〰戸㈸ㅦ〰ㄷ扡㠲㥣〴㤱㉢攰㐹〰㐸戱捡攷攷〵㘰㌶挴扡㠵㘴づ㙢㤷〱愰搵㈹慡㉢攱愸〲㡢㙥愳㔲㍢㠸扡ち挵愱㘴㜵愰㘴㝥敡㑣㉦〰晦愰㌸〷㠰㉥攸㠷㜴〱㤹扡ㅡ㜶㐱〰㥣㤸て㠰ㄳ㕣㐱㑥晥捡戵昰㈴〰ㅣ挳㉡ㅦ㥦ㄷ㠰㍦㐰慣㡦㈵㔹挸摡㘵〰㌸捥㈹慡敢攰愸〲㡢㍥㥥㑡㝦〲㔱㌷愰㌸㤴慣ㄳ㔰㌲㍦㜵㤴ㄷ〰㘶挲攴〲㜰ち昴㐳扡㠰㑣摤〸扢㈰〰收收〳愰挳ㄵ攴愴搷㉣㠶㈷〱㘰ㄱ慢摣㤶ㄷ㠰戳㈱搶攷㤰㥣换摡㘵〰㌸捦㈹慡㈵㜰㔴㠱㐵㥦㑦愵ぢ㐰搴㉤㈸づ㈵敢㐲㤴捣㑦㈵扣〰㌰㔱㈷ㄷ㠰㑢愱ㅦ搲〵㘴敡㔶搸〵〱昰扢㝣〰ㅣ攰ち㜲戲㝦敥㠰㈷〱攰ㅡ㔶㜹㔶㕥〰慥㠵㔸㕦㐷㜲㍤㙢㤷〱攰㐶愷愸敥㠴愳ち㉣晡㈶㉡摤っ愲敥㐲㜱㈸㔹㡢㔱㌲㍦㌵搹ぢ〰昳㠸㜲〱戸ㄵ晡㈱㕤㐰愶敥㠶㕤㄰〰㘳昲〱搰攸ち晣挹㐹㘵昷挲搳㐶㈴㤵昴㘶㠵㔳㌳㕢㤲㐷昲愶愸㕦ち㜹晦㡤㍤㕤摤ㅤ㌲㘵摦㌷㌵愶㘳㜲㐷昷㤸㤶慥戹慤搱〵〳㔳敥捡慣搹挹㜶㈴搴㜴㈲慦挶挷敢㤸㍢㌷㤹搰愹改ㅤ㍤㥤昱㘴搳㤸㕦㐲挲つ戶て扢㑥㜲㙤㡡ㄵ㝥㍦㉤㠷〴㉥ㄴ㕡〹㝥㐵㘵换攰搰㥦ち攰ㄹ㌵挸っ㔰搹㔰散㥦㐱㜴㐶㑢㜷㙢戲㜷㑡攴戲㕥㥥〲㡡挸㔲㑡昴㑡捤㤸㡤㈹昲㌱㝤㔳攳㍢㕢ㄲ慤㉤敤㐹敥っっ㝡昱㘱㡡㐹挹挳㤰㤱㌴戵愳慢㠵て㝡昴㑤捤攸㡣戶㜷捤㘵㜲㐵㝣挱㈶㔹㈵戹ぢ㉣㑢㡤㙥㘹敦㐲ㄸ搹㡢㕣敦㥦㥡㍥扢攳㐸㍣㘹搴搳搶㍥㍥㍡户敢ㄷ戱㔷ㄴ㜷㡢晣㘴搷愸㘲㔵㕣慣捡㡢㤱〶晡㤳㜲㝣㡡慣㝢㜰㡣つ㜴戲㐶㉢搰㑥扢㍢㕢㘲㍤〴㑣㘲㔴㠳㤶㤲挸㍥㉣㉡㕢㡥戵〲〳㍦ㅣ晥㜱昳挴㤸〳挵扡㘶愵㐷〷愶攳愴ㅦ摦攲㤰㡦扥ㄷ搵改㜳ㅦ挸挴昱晢㌵㘵戲〳晦㔷㑦㐵㤵慤㠰㘷晦㍤戵扦攵愵㤳戱㌶㠵㜲㍦愷〹㤱挷ㄶ㠵㈳ㄳ㉤㠱㈵㝦戳っ愵㐴㠷㉤戴㕦㘶㜵ㅣ昲㜹晡愴㈶㐵㘳挹㔶愴㈱戵㐵扢晢㌹〵づ㘶攰愹㤹㉥㔷搶搸搱搶ㄶ㘵㤳㘳㜳㥤ㅥ㡦戶㈶换㔳愳㝡扡㍢昶㘹㘹搷㈹㄰㘹㤷㉥㉢㍡ㅦ慣攸㝣㘱昵㐹㑤㘳㝡愲慣搳㔷挷㘱搱捥㤶敥搹㙤㉤昱㜲ㄶ㤸㐲昸㡢㘸慢㌸昸㑢〱愶昹㤹扥挴㍦愶攳㡣㙥㘰㜷㡦挰昸㈵愱攳敥㐷㡢㉥㔶ㄶ晥愹㥦㤸扤㠶㡥㐷㑥㈸㝡㌹扣昱㠶ㄲっ昷攰昹㡣户愸晣㝤㜶㉣㔶愴㜳㔲て愰㐸慥㕥〱㔵慥㜰㈹㝤㄰愴㘰㙡㔳㉦㈸㠴㈶㜵㐴ㄳ攳㌰攴摥搱搹换㝤㡡慦ㅣ扢㤶㕤㑤愷捤㘴戳㐶㘴捦㈰㉦㜲㕥㑢㈲搹㔹㑥挶㜴㡣㔳㤵㌲㑤捤㜲昶㈱挶㌰㑡㡡捡捡㝡㤷〷挵㙡㌲扥戶㜳㡦㜰敦戳㡦㑤㌹晥㍦摥㌷戲ㄷ敢ㅥち㤵㠰敡晢戱㌹晡〱㙥搳㐳㈸㜲㝢㝣ちて㔲攱㈱㤰戲㤵㄰晡昷㑤昶㜸ㅢ戲挳㌴㤴㑡攵昹㌷㘶愴㤵㈳㝢㑢㔲搹捡㘴㐳㝡㝢㔲搰㉣㈷晢慣摣㍣㔴㘷㐹摥㝦㈲攴昴慦ㅣ愵攳敥㈸㉥㉥挵慥戶晣㜳㈱㌹㘱攱慣㙤㝡㔲㜲搳搴慦㔰〵㙢㈵㙡摣㥢〷ぢ晣㌷昳〱㌳晦昵㜳㈸愴ㅦ㠱㑥㔱㐸㍤ち㙡㌶㥣搵て㠵戸搷昴晦㜰挳ㅦ〵㔱捦愲挸搳㍦㔶捤挹㑡㍤㡦搲㌲戲㌴㍢㐸昹昹㍡㐳昵〲戸换戱攸㔵㜴昲㈲搶搸捦愴摢摤ㄳ攰慥扦摤扤㑣ぢ㉣晡㐹㍡㜱ぢ敡ㄵ慣㤸㉡㤳改敥捣愷愰愳㥦愶攲慢挱ち捦㔰攱㔹㉡扣〶〵敥㔰敢㌹㤴搲㐰昱㈱户〰愰㕥㠰づ㠰㕡敤㜱敡〱敡㐵㐸昵㑢㈰敡㈳㈸昸㠱㘲戲㤲〰㘵扤っ㤵つ㍤㤳愸㌵㌰㕢㡥㐵扦㐲挷㥦㘲㉤ぢ扣搷挰㕤㍦㜸㥦挳㑣挰㝢㥤㑥摣㠲晡〲㉢〱攰扤〱ㅤ晤㈶ㄵ晦ㄳ慣戰㥡ち㙦㔱攱㑢㈸〸㜸㙦愳㤴〱て愹晡〱攰扤ぢㅤ㠰户搶攳搴〳摥㝢㜴晡㍥㥤戲戹晢挱㉢〱㙦ㄹっ㡢慣て愰戲挱攰㌱㌵㙡㌹慣昴㠷㜴㕣㠶㔲ㄶ㜸ㅦ㠳扢㝥昰㤸㑢㠵扦㈲晤〹㥤㘰㐵㤶㜲搰〰昰搶㐰㐷㝦㑡㐵ㅤ慣昰ㄹㄵ㍥愷〲昳慦〴扣㉦㔰捡㠰㠷㘷〴〲挰晢ㄲ㍡〰㡦㌹㔸㈶慡〷扣慦攸昴㙢㍡㘵扥㤴ㅦ㍣㈶㐹㉤㠳㜹㤱㘶换㤳㥦晦㄰㘵ち搵㜲㙡慣愵ㄳ收㔲㘵〱昵㉤戸敢〷㡡㌹㔷昸挳昰㈷㥤㘰㐵㤶慤㐱㑤㤵挹㜰て搱敦愱愳㝦愰攲㌶挱ち㍦㔲㘱ㅤㄵ㉡愰㈰㐰昱戱㡢㌴㔰㝣挲㌲〰愸㘲攸〰㈸收㙡㤹愸ㅥ愰㜰晡㐰挲ㅣ㠸㘲㕥㤵ㅦ㈸㈶㔳㉤㠳㌹〶愷ㄱ㔷㝥㝥愰㤸㙡戵㥣ㅡㄶ㥤㌰攷㙡〵昵捣㌹戴ㅣ摣昵〳挵摣㉣晣㈱㈱㡦㑥㘸捥㠵〹㕡愶捡㘴戸㐰昱昴愴㝢㔳戱㌶㔸愱てㄵ晡㔲㠱昹㕣〲㔴㍦㤴搲㐰昱㐱搱〰愰㙣攸〰㈸收㜴㤹愸ㅥ愰〶搰改㈶㜴摡〸〵㍦㔰㘳挱㕢〶昳〲㥤晥㌸愸〸㔰㠳攸㠴戹㔹㉢㘸㘰㠰ㅡっ敥晡㠱㙡㠲ㄹ晥㌰㉥㑣㈷㌴攷挲㐴㉥㔳㘵㌲㕣愰㌶㠷㡥摥㠲㡡㑣昲ち㔰搸㤲ち㐳愸挰扣㉦〱敡㔷㈸愵㠱攲昳慥〱㐰㙤つㅤ〰挵摣㉦攳㜴ㄳ㠹㍡〰㔴㙦㐳愷ㄵ㜴捡㍣㉤㍦㔰㑣捥㕡〶戵〲㐰㌱㜵㑢㠰ㅡ㑡㈷捣攱㕡㐱〳〳搴㜶攰慥ㅦ愸㘶㤸攱慦㐸㙦㑦㈷㌴攷㜲㈸愸愹㌲ㄹ㉥㔰㍢㐰㐷敦㐸挵㘸戰挲㌰㉡晣㠶ち捣てㄳ愰㜶㐲㈹つㄴㅦ摢つ〰㙡ㄷ攸〰愸㤴挷愹愷㐵つ愷搳ㄱ㜴捡㝣㉥㍦㔰㑣攲㕡〶昳〲㐰㌱挵㑢㠰慡愴ㄳ收㝡慤愰㠱〱慡ㅡ摣昵〳搵〳㌳晣ㄵ改ㅡ㍡愱㌹ㄷ㈶㠶〵〰ㄵ㠶㡥慥愵㈲㤳挶〲ㄴ敡愸㔰㑦〵收㤱〹㔰ㄱ㤴搲㐰昱改攳〰愰㜶㠵づ㠰㘲㉥㤹㜱敡〱㙡㌷㍡摤㥤㑥㑦㠰㠲ㅦ㈸㈶㝢㉤㠳㌹㥥㌳㠷捡〶㥦〹㑦㠶㤹㠰户㈷ㅤ㥦㠲搲ち㍡㌱攰㡤〴㜷晤攰㌱㥦っ㝦㐵㝡ㄴ㥤搰㥣ぢ㤳捡捣㘶㤰攱戶戲搱搰搱㡤㔴㘴挲㔹㠰挲ㄸ㉡㡣愵〲㜳搰〴扣㜱㈸愵挱攳㠳搵〱攰㑤㠰づ挰㘳ㅥ㥡㜱敡〱慦㠹㑥㈷搲㈹㜳挶晣攰㌱㔱㙣ㄹ捣ぢ㜴昰㤷㐰㐵㠰㥡㐴㈷㤷愲戴㠲〶〶愸挹攰慥ㅦ愸扦挳っ㝦㐵㝡ち㥤搰㥣ぢ㤳捦㑣㤵挹㜰㠱㥡ちㅤ扤㉦ㄵ慦〸㔶㤸㐶㠵改㔴㘰慥㥡〰㌵〳愵㌴㔰㝣㍥㍣〰愸㤹搰〱㔰搷㜸㥣㝡㠰㥡㐵愷晢搳㈹㜳换晣㐰㌱愱㙣ㄹ捣ぢ〰挵㜴㌳〱敡㜷㜴㜲㉢㑡㉢㘸㘰㠰㍡〸摣昵〳挵晣㌴晣㈱㜷㤵㑥㘸捥㠵㐹㙡〱㐰ㅤ〲ㅤ摤㑣㐵㈶戰〵㈸ㅣ㑡㠵㈸ㄵ㤸搳㈶㐰挵㔰㑡〳挵挷摣〳㠰㑡㐰〷㐰摤攳㜱敡〱㉡㐹愷㈹㤰㌲㘶㡣ㄴㄸㅤ挱散扡㈷慦愸ㅦ㝣㕡愹晤摡㕢扡㌱㜰挱晢慦㜱㉤摤戸〵敢㤳〲挱慡㈴〰㙤㈹〳ㅡㅥ愳㥤搳〳愵摢攴㡡戲㐶㑥户捥㤵㝢㠷㔲户ぢ㄰㍢㠳慣㥥戱搵昵㈹挹㘰㙢㐰ㅤ㝦㐹愳慦捡挹ち㜱〷㘰搵昶扥㌴ㄸ捦攰㤵〷㜷づ愰晤㉦挶㙡愵つㄵ改搹㙣㌶ち晦㜰〷摤㠲㜵づ摤慥㕣㙦ㄳ昱㘴㤳㜱㘸㍣挴攱㕢㠷搷搷㑤㔷㙣㙡敦挲〰㐸挸㉤㘱㜸慢㥦扢㍡愵愷㍢㑢ㄲ㥤㍦搰㤵攰昱愴㈹敤ㄸ㤴㡣㐷㍢ㄳ扦㤰ㄱ㉤㙣㥢㌳昰㉡㠳㔳㍦㜱搰ㄵ㑥昸昳㡣㐳㘱㥡㘳㡥㡢昵挳挰㝡㘳㤲昱晡挳㔳㕦挲㥤捥搱㉢㘷㠹㙦收㤱扤攰扣㤸㐷㘶㈸愶㈶㌱扤㠰ㄷㄵ戵㈶〷㡡㐱扡㈸愳㌷㍡㌵㉡搶㠵搱敥㙥づ㘵扡㙢㜲愰敢搴戴㘴㙢㤴捦ㄲ㘳攴搱㕤㥢ㅡ敦㐶敡㘹摡〱㥦ㄳ晥攵散㈱㈰㔲敡敥㈵㈵晢挹㉡搰扦㘵㙦〴㡦愱㥦戸㔷戱摦㔲昲㕢戳㤷扡攰㝣晥晥戹㔷㤱㔹攱㈸㈳づ㈴愶攳ㄵㄸ㐰㐷㕦敢捤㥣攴㤱㌴搰㈴昴㍡㍤㥣㜴㕥㝤っ㡦愳散㝤㌹ㅢ搲搹㡤㠷改昹㔶㤲晥㍣㜴㕡㌱っ搹摤㠲〱攵搶〵晤㔲㑤敤昱搶㥥㐴㔲㐶愳㑤㥦㉤㠳搲扦㠸晤挵愱っ昷㠸㉡㠰㡢ぢ㑡ㄳ㕥敤㘶ㅥ慥晥改㔳㔲晡㜰ㅣ㘹搲搹挱㐷㐸户戹挷ㅤ㤳㈴㌷㍡㑤㌵㠴摡㙦㤲㐹戲㤶㔷㝦愱㙢换㘱戱㑦㘳挲㘱㍡搳㔵㡥㌸㡦摡愴㡥㐹ㅤ㥣搲昲戰㈶戴㌸慣㕦挴㝥挲㜶㍡扢挹戲㌰㈶晦ㄳ㡦㄰㍡挱愰㝢つ㝦搳昷ㅢ昹摥㕦捥昹昳摦㙥㝡㜵㉦㡣ㄹ昱攰㔰捣㐳㕤㐶ㄵ㐹〰攴㐹愸㠸攳ㄴ挵㈴㌸つ㔱㠵㔹慡㜲㜵搶㠱扤愶㤸慥扡㠲㐲攵散㑦㝤〴戸㜹慦捥攸㐴㜷㍡㝢㕢㌱戵ㄵ㝦㜸戸㠶㡥挴〵晥㘷㐲慢戹〰〳捦㕣捡昲捤㠲扡㠷㡡㑣㜶つ㔰㤸㐷㠵㈳㐱捡㤸昳攸敦㙣昲愶㙦挲愰愸慣㡤㘳攱攵㙤㥣ㄳ挰愱㙡攱㘱㜰愴愷㘲㠴摡敡㕤捥昴㑥㍤ㅦ㕡㡦㍤晡㈸㥦捦挳㈸戳㈷扥捣㍤㌸㘳搹ぢㄸ晦㈸㄰挵㍣㐶晦㔵敦摢攰㉤愳㜹晥戱散㜷愰㈲戸ㅥ㐳㈷敦愲戴㐲攲戹㜳㈸㝦〰㌷㉦慥㔰㜶㜶捥晢㔸挳ㅦ㌲㐴攸〴㉢戲㝣〰㙡㈰㈳挳扤㍤㔸〸ㅤ晤㐷㉡㌲㔹㌲㐰攱㌸㉡ㅣ㑦〵收㑦捡㔵敦㥦㔰㑡㕦昵昲ㅤ㍦〱㔷扤㈷㐲〷㔷扤捣愱㌴㑥㍤㔷扤㈷搱改挹㜴捡㝣㐷㍦㔰㑣㜲㕣〶昳〲㈳㡡㑣㠱ㄴ愰㑥愵ㄳ收㐲慥愰㠱戹㍤㌸つ摣昵〳挵㥣㐹晣攱㤹㈵㍡愱㌹㤷㜵愰愶捡㘴戸㐰㥤〱ㅤ晤ㄷ㔱㉣づ㔴㌸㤳ち㘷㔱㐱㐱㐱㠰㕡㠴㔲ㅡ㈸扥慡㈸〰愸戳愱〳愰㔸㕢ㄳ搵〳搴㌹㜴㝡㉥㥤昶㠳㠲ㅦ㈸ㅢ扣㘵㌰㉦搰愲〶㐰㘵㌹㌵捥愳㤳㑤㔰㕡㐱〳〳搴〵攰慥ㅦ愸㐱㌰㈳ㄴ晡㐲㍡愱㌹㤷㑤挱㌵㔵㈶挳〵敡㈲攸攸㡢愹㌸㌸㔸攱ㄲ㉡㕣㑡〵收㘳ち㔰㤷愱㤴〱㉡戸㐵㕤づㅤ〰㌵挴攳搴〳搴ㄵ㜴㝡㈵㥤㌲㝦搲て搴づ攰㉤㠳㌹摥㈷〴㤵つㅥ搶㘰㥡攵㜲㔸改慢攸㜸ㄸ㑡㉢攸挴㠰㜷つ戸敢〷㙦㈷㤸ㄱㅥ晤㑦㍡愱㌹ㄷ㈶㘷〶㠰㜷㉤㜴昴㜵㔴摣㈵㔸攱㝡㉡摣㐰〵收㜲ち㜸㌷愲㤴〶㡦㉦㤴ち㘸㘵㌷㐳〷攰㔵㜹㥣㝡挰㕢㑣愷㑢攸㤴戹㤷㝥昰㤸㜰改㠰昷㉦愸㙣㌰㜸㑣搱㕣捥敤扥㠵㡥昷㐴㘹〵㑡㘹昰㙥〳㜷晤攰㡤㠴㤹㠰㜷㍢㥤搰㥣换㈸㜰〳挰扢〳㍡晡㑥㉡㌲改㌳㐰㘱㈹ㄵ敥愲㐲㈳ㄴ〴扣扢㔱㑡㠳挷㜷㘵〵㠰㜷て㜴〰ㅥ㜳㐱㡤㔳摥㝦㠷㐲㌲㐴㝢㉦㥤摥㐷愷㔳愱攰〷㙦ㅡ㜸〲㕥晥搹ㄱ愶㜲㉥㠷㍦扤㥣㑥㘶愰戴〲愵㌴㔰昷㠳扢㝥愰㘶挲㑣㠰㝡㠰㑥㘸捥㠵〹愰愶捡㘴戸㠷攸㠳搰搱て㔱㤱挹愱〱ち㉢愹昰㌰ㄵ㤸㉦㉡㐰㍤㠲㔲ㅡ㈸扥昲㉢〰愸㐷愱〳愰㤸㌳㙡㥣㝡㕡搹㘳㜴扡㡡㑥㔳㔰昰〳㌵ㅢ扣㘵㌰㉦搰改㌳攵㜳㌹㌵㥥愰㤳㌹㈸慤愰㠱㌹ㅣ㥦〲㜷晤㐰戵挲㡣㔰攸愷改㠴收㕣㤸㈸㙡慡㑣㠶ぢ搴㌳搰搱捦㔲戱㍤㔸攱㌹㉡㍣㑦〵收㤵ち㔰㉦愰㤴〶㡡㙦㉥ぢ〰敡㈵攸〰㈸收㤶㥡愸扣㠴㜵愷挴㕦愶搳㔷攸㤴㜹愰㝥愰晥〰摥㌲㈸ㄷ〰敡㔸愸㉣愷挶㙢㜴戲㄰愵ㄵ㌴㌰㐰扤〱敥晡㠱㘲㉥㈹愱搰㙦搲〹捤戹ㅣて慥愹㌲ㄹ㉥㔰慢愱愳摦愲㈲㤳㑤〳ㄴ摥愶挲㍢㔴㌸〱ち〲搴扢㈸愵㠱攲ぢ搸〲㠰㝡ㅦ㍡〰㡡㌹愸挶愹愷㐵㝤㐰愷ㅦ搲改㈲㈸昸㠱㍡ㅢ扣㘵㌰㉦㌰捡㜸づ㔴㤶㔳攳㘳㍡㌹ㄷ愵ㄵ㌴㌰㐰慤〱㜷晤㐰㌱攷㤴㔰攸㑦改㠴收㕣㤸㜸㙡慡㑣㠶ぢ搴㘷搰搱㥦㔳㤱㐹愹〱ち㕦㔰攱㍦㔴戸㄰ち〲搴㤷㈸愵㠱攲㝢攴〲㠰晡ㅡ㍡〰敡㔲㡦㔳て㔰晦愵搳戵㜴㝡つㄴ晣㐰㕤ぢ摥㌲㤸ㄷ〰㡡愹愶换愹昱㉤㥤㕣㡦搲ちㅡㄸ愰扥〷㜷晤㐰摤〸㌳㐲愱㝦愰ㄳ㥡㜳㘱㠲㙡〰づ㍦㐲㐷慦愳攲捤挱ちㅣ㥡搳捣㙣㔲㡢愱㈰㐰㈱㡢㈵〳ㄴ㕦㠷ㄷ〰ㄴ摥㕤㐶愰㙥昵㌸昵捣户㤵㐱慡㉤㄰㜵㉦ㄴ愴戲扤㔸㜲㉢㕢挶㉣㈶㝦㜲㑥㑥攲㤴㐴㐸㌱㠵㙡㝡昷㠲㔶愴慤㜱㤵挹㍡捥ㅡ㙦㌱㌰晥〶ㅥ㔲㠸㍡㍡㜱敢㕤敡㝦挴㌲㙤换㐷㉣㝢て㜲㌳㡥摣㤷昵昱慤敢ㅤ㥤㤴摣㠷摡㤴慤晤㉥昷捤㘰㘹㝢㔶㍣昳ち㈵摡昰㘷昱㐵敢㠳昶㘹㠹㜷㜶㜴㜵愴扡㉢愶㈳㈵戳㠲㙦愱㑢攱摥㝢㔴搹搷昰ㄸㄸ㤳ㅢ㔶摡捥㔷㙡捦攳㕢㤹㐲㠷户㜷ㅣ搹㉥戵㈹敢攲换昸ㅣ扣㝡㌱っ扢㌳昹晤ㅡ攰搹捣收愲戱敥つ摡户挴㘶㍡ㄴ㤵慤㍥㈸㙦摦㌸扡㜱㕡㜳㈴㕣ㅤ㑢搵㐴攳搱扡㔴㈴ㅣ㡤㐷愲昵搱慡慡㠶摡摡㐸ㅤ㕥㌴㔸ㅤ㑤搸て戸㌶扡㉦㙣散〷㑤愹ㅦ㑢㑣㥣㤲攰㤴㤵㍤㠲搲㠶愶㌲㐱㥦昳㤰㜱㤵㔰挹搲㕥扤㜲㠶㜸㜳㔲愰㤸㠸㈸㙦摢戲㉣㘶㐰㤵㝤〶戰晣攳挲挱㐶搹晢㠲挶㘸摤㜸㤸〹㔵搰㥢㠰㠴㙣收㐲戱㐲搶㐰搰㝥㡤愳㥢㍤㤹㥣搶㈰昰晡㠰㈷㐳ㄶ搳昰㠶㍤㙢㔳㜰〶㠰㤳晤昲㜳㙢㌰搸㥢㠰㡤㔷㐸㤹㤷㑡戱昱搹㡦扡摥㌳敦〵搷㕢㐰搵㜹㘶㙦㤵㐱㜰〸㔸慣愹㉣㑦㠰换㈶慦摥挶㔶戲愱㐱㠰扣〲愸戰愱愸搵攰戰戱㘴敦散㈷搳㜱愰㠷㥤晤㤴敢摡慡㐰搹搹搹戵㜵戵㔵㈹散改捡㐸㔵㉣ㅣつ挷㘳戱㔸㌸ㄵ愹〹㔷㠵慢ㄲ昱敡敡㕡㕢戲慢ㄸ㙢㕢搸搸捦戸ㅥ戴散散㘷㑤㠹㌲挵愴㈹敥㜰昵ち㉡挲㥤㈱愰㙥て㤱摥〱㈴㘴㌳㙦ち㉢昸㈲〰㜹㐴㔱ㄳ㌸㑤㤸㙣收㔳攱㝦攸㤲散㐸㌲㥣挲愷戰愶㈴㈷㡡慣摦㠲㤵挶㠴㌹㔱㠲挹ㄳ〸㘶㌰戱慡愰㤲昷㠸㔲慢愰㥡ぢ搴敢㈶㜸つ㡣〱搴ㅢ㈸㌳㡣ㄵ㐶搹〱㉡ㄹ㡦㔴㌶挴慡㈲愹㔸㙤㍣㕣ㄵ㡢㐵㜰㐸挴愲搱㔴慡㈶㤶㡣㔷㐷㙡㙤挹愴㘲ㅤ㙢㘱㘳慦㜶㍤攸㍡㤶㈴㠹捡挸搴扢㤰〹㔰㉢扤㐰㌵㐰㔱敦ちㄲ戲㤹㈳㠵㤵㈲㙢㌷㔰㝦敢摢ㅤ扣散搶户〷㌸〱慤㙦㑦戰㠳㕡ㅦ㤳慦㈰〲扥㈴㈳㐸㐶愱散㈰晤愱愹㜷㈳㔸㘹愴㍦〶㔷㤰扥摢㠳㜴愶昵㉤つ〴㤵㘹㔴ㄲ㘷㍣㈸㐰㕤攳扡戶㈶愰散㠰ㅡ慢㡥㔷㐶ㅡ愲㔵㤵㤵愹扡㜰㑤㌲ㅡ慤慥慥㑦挴㈲㤵㌵㤵攱㠶扡㘸㑤㥤㉤ㄹ㔶慣㘱ㄳ㙣散捦㑣攵㈶戲昴戹㈹㔱愶扥㐴㐹㐰扤挵ぢ敡㍥㄰改挹㈰㈱晢㉢㈸㘰㈵戸昵㌱愷㑡㠴㘱㙡搴㤲散㐷㔳㘹㝤㤲㉢㐵搶㉣戰搲㤸㌰㔷㑡㌰戹挶㡢〹㕢㥦ㅣ㤱㔷〵㘲挲㡣㈹㠹㜳㈰㈸㌰㘱㜶㤴㌴戴㠳㔰㜶㌰㐹㔴搵㔷搷㈵㔳戵㌱扣捣㌵ㅣ㡢攱㈳ㄶ昱㥡捡敡㥡㐴㈴㥥㘸㐰ㄳ慣戱㈵㤹㡡搵㌹ㄸ㌶㌶搳愷攸挱㘹㘸敢㑣㠹㌲㔵㡣㈳㔰㌰戹捣㡢㐹ㄴ㈲ㅤ〳〹搹㈵㔰挰㑡㤱㘶㐳搳㙣㔹㥡㡤㐹戳改搸愵㘹㈱㌵㜶㈷㘹愱㔰㌰戱㈰㤴戰㠷㠳㤵挶愴ㅣ㕣挱攴㙣㉦㈶改㕥㙡㔱㈰㈶摡挴改㠰㉢㘰ㄲ㜲㕤㕢㜳㔱㜶㌰愹慣㡡㔴㐶㉡㉢慢敡㙢ㄲ㜵攱扡晡㠶㔸㈲摣㄰愹つ㈷愲挹㠶㐸㈴㠱㔳㤲攴㑤戱㠶㐷挰挶敥㘳㉡㈷敤愴慦㈹㔱愶㙣㤴〴㤳搳扣㤸昴㐰愴攷㠱㠴散〱㔰挰㑡㜰㍢搹挴〸㐷㔳愳㤱攴昷㌴ㄵ㑣〶㐱㈸㤸ㅣぢㄶ㔷㔰挶搸ぢ愸㘰戲㌰㄰㤳㍦〴㘲戲ㄹ㡣愴ㄲ挷㠳〲㤳捤㕤搷搶㥦㔰㜶㌰愹慥㡦㔷㈶挲昵㠹㠶敡晡摡㜰慣慡㈱ㄲ㡢㔵㈵㔲昵戵昱㠶摡晡㐸㜵㐳戵㉤㈹㔲慣攱〹戰戱户㜴㍤㌸㍤昷㄰㔳愲㑣㙤㡤㤲㘰㌲摦㡢挹㈹㄰改㔳㐱㐲昶㌶㔰挰㡡搳㔵晢扡㙦扢挲〸〹㠲㙥㈲㤹㐸戲㠸慥㠷㥡㐰㝦㘵〹㙣㔹戶〳㔷㌰㘹つ挴㘴㑥㈰㈶摢㥢㌸㝦㠳㉢㘰戲㠳敢摡㍡て㘵〷㤳㈸㕥㠲㕣㤵愸慦㡥㔶㌶㔴㠶攳搵つ戱㜰㉣㥥挰㤷㘰㔲昵㔵攱㜸慡㌲㘶㑢㌶ㄴ㉢㜷㍥㙣散㘱愶㜲㜲㌶晢㡤㈹㔱愶㜶㐱㐹㌰㐹㜸㌱戹ㄸ㈲㝤〹㐸挸ㅥづ〵慣〴户㤳ㄱ㐶㌸㤵ㅡ晢㤲晣㠳愶搲㑥㉡㑤愰慢挱㑡㘳㔲つ慥㘰戲㝦㈰㈶㌳〳㌱愹㌱㜱慥㠳㉢㘰ㄲ㜶㕤㕢搷愳散昶㈷㌵㔵搵㤵昱㔸㝤㔵扣慥㉥ㅣ慥慤㘹㘸㠸搶攰捣㔵ㄷ㑥攲㍣㔶ㄳ慦戶㈵昱㠹㌵扣〱㌶㜶㥤愹㥣㘰㔲㙦㑡㤴愹㕤㔱ㄲ㑣愶㝡㌱㔹っ㤱㕥〲ㄲ戲㜷㠳〲㔶㠲㌱搹摤〸昹挲㉦昹㜴㠳扥㤳愶㠲挹㥥㈶搰㕤㘰愵㌱ㄹ〹慥㘰㌲㈶㄰㤳搱㠱㤸㌰㘹㐹㉡㜱㉦㈸㌰ㄹ敤扡戶敥㐳搹挱㈴㕥㔹ㄷ㐱㍦ㅢ㡢搵搶挴挳㤵攱㥡㐸㐳㉡㔲摢㤰㙡挰挷㠳㔲搱㘴㙤捣㙥㌴搵㔹〶ㅢ㝢㡣㈹㉤㘷㘹慣㈹㔱愶㈶愰㈴㤸散敥挵攴〱㠸昴㠳㈰㈱扢〹ち㔸〹挶㘴愲ㄱㅥ㐲㡤㘶㤲挷㘸㉡㤸㑣㌲㠱ㅥ〷㉢㡤挹㘴㜰〵㤳捡㐰㑣㐶〴㘲挲晣㈴愹挴搳愰挰㘴慡敢摡㝡〶㘵ㄷ㤳敡慡㐸〳慥晣挲つ㤵挹㜰戸ㅥ攷攵㐸㍣ㄲ慥㑤愶搰慢愴挲つ㈹㝢㕦㔳㥤㘷㘱㘳㑦㌳㈵改㘳愷㥢ㄲ㘵㙡㈶㑡㠲挹㌰㉦㈶㉦㐲愴㕦〲〹搹戳愰㠰㤵㘰㑣昶㌷㐲扥ㄶ㑣㍥㡦愱摦愴愹㘰昲㍢ㄳ攸㉤戰搲㤸ㅣ〴慥㘰昲慢㐰㑣戶っ挴㠴愹㐸㔲㠹昷㐰㠱挹㈱慥㙢敢㝤㤴ㅤ㑣ㅡ慡愳㔵㌵㤵挹㔴愲扥㈱ㅣ慥㡡攲捡〴ㄷ㠰戵㌵挹㜰㝤㜵㔵㉡㔵㔹㘵㌷㥢敡㝣〰ㅢ晢㔰㔳ㄲ㑣㈴㐱㠹㥢㐰㤹㑡㐰㈶㤸っ昲㘲昲〹㐴㝡つ㐸挸㑥㐲〱㉢挱㤸愴㡣㤰㙦ち㤳て㝡攸慦㘸㑡㑣捡㘶㐳攸扦昱〹㑥㠸攱っ㤹敤挹㔲㤲㕢愸〱愹㝤㝢愲慤昸㔸搳ㄴ㑣㤵㜷㤳昵㑢㤸㘰㉤㜵ㄲㄶ搶㝢昷㈸㥢㜰攰挱扣㠹昳㘳㤰㝤昳攷㙥㥢摣㌱晥戴改摡㔰㤹挶扥摢戰㈸㙣㥡㤹摢㝤㜳㡢ㄹ搲㙢戹慦㌱㙦摢㠲㝤㐶ㅤ晤つㄸ摣㉤㕣搴ㅣ挳晤㤶㉤挱晤㤵㜱㝡㝥挳㜳〱攸㜵㘰收㤱㈸㍥晣戶㜳㉢搲㈲㌶攰㔹挳敦㄰㔵戵〵搵㐱挹昴㌲㍣敢ㅦ愸㠳ㄵぢ㡢㍡〲扡㜲摣ㄵ㝢㡥㍢㙢ㅤ㔴昲摦㠱ㄵ〵ㅤ㡣慡搳㐴攵昷愴っㅥ㜶ㄷ戸㐴㐲ㄷ㠳㡢㐳戴ㅢ㘵晥㙣捥㍤换捡㍣戳㜲愴扢搲㝦㍥㔶㜸ㅢ捣ち晥慣㍦㥢㤳捡㡣攲扢㕡戶㡦㌲晣㑥ち昹㌲㈸㕤㡥晡慡㘳挰㤷㝤捣て改㜱㐵㤶㍦㠰㉢㤸㝤晤㙤收慥㌵㜳㉦昵㈵戸戹㌷愸挷挲㐸㠰攸敢〰戱搰㜵㙤昵㐳搹改慢㘲㌵搵攸户攳㠹捡㘸㐳㈲ㅣ㠹攳ㄴ㕦㔵㔷ㅦ㑤愴㘲㜵つ㌵攱㔴㕤捣㤶戹㘵㔶慥㍦㙣散攳㑣攵攴㍣㝦扣㈹㔱愶㑥㐴㐹晡慡㌵愸㑣晡㑥㝥㈰㐴㝡㄰㐸挸收慣戱㔴㈷攸㑥晥㘴㈳攴扢㠴攴ㅢ㌴㝡〸㑤愵晦㍥搵〴摡㡡㠱っ㈶愷㠱㉢㤸慣昶㘲㤲扥㤷㝡㈳㄰㤳搳㑤㥣㙤攱ち㡤攳っ搷戵㌵ㄴ㘵〷㤳敡摡㘸戴扥㍡㔲㕦㔳ㄹ㠹㠵ㅢㅡ㤲つ㤵㔵攱捡晡㜰戲づ㐵㝣㌶㈳㘹㍢搳挸愸摣慦㘱㘳㥦㘹㉡㈷㌷敤㘷㤹ㄲ㘵敡㙣㤴〴㤳㤷扣㤸散〸㤱ㅥ〶ㄲ戲㌹㐱㉣㤸〴摤㑢㥤㙢㠴ぢ㠹挹ㅦ㐹㝥㑢㔳挱攴㍣ㄳ愸㡡㠱っ㈶ㄷ㠰㉢㤸慣昲㘲㤲扥㤷㝡㌴㄰㤳ぢ㑤㥣㕡戸〲㈶ㄷ戹慥慤㍡㤴ㅤ㑣㙡㜱㠵㥣㠸㌶㠴慢㙢㘲昵攱㜰㕤㍣㡡㡢挳㘸㙤ㄵ捡㤵㜵㔵挹㜰戵㉤㌳挶慣㘱㍤㙣散㑢㑣攵愴㥤㕣㙡㑡㤴愹换㔱ㄲ㑣ㅥ昴㘲戲ㅢ㐴㝡㜷㤰㤰㝤〵ㄴ昲戶㤳㉢㡤昰㈴〶㍢㤹愴㤱愶㠲挹㔵㈶搰㔸〶㌲㤸㕣〳慥㘰戲㌴㄰㤳㍢〲㌱昹愷㠹搳〴㔷挰攴㕡搷戵㌵ㄱ㘵昷㍣ㅦ㡤㠷ㄳつ攱慡摡ㄴ扥ㅣ㤹㐸搵㐶㔲昵㜵㠹㥡〴㙥慣敡慢㙡慢敢挳戶㑣〴戳㠶㝢挳挶扥摥㔴㙥ㄲ㑢㌷㤸ㄲ㘵敡㘶㤴〴㤳㈵㕥㑣愶㐰愴愷㠲㠴散挵㔰挸㡢挹ㄲ㈳㍣㠳挱昸〲㈱㍤㡢愶㠲挹㉤㈶搰〱っ〴ㄹ捡㐵敡㌶㔰挱攴慡㐰㑣慥っ挴攴㜶ㄳ攷㘰戸〲㈶㜷戸慥慤㐳㔰㜶㌰愹㠹㔷㔵搶㔷搵㈷攳戱㌸敥戹愳昱ㄸ挶㈰慡㔳挹㘸愴㈶ㄲ㡦挶敡㙡㙤㤹摦㘵つ㥢㘱㘳㉦㜵㍤㘸戹㐶扥换㤴㈸㔳昷愰㈴㤸㕣攲挵㈴づ㤱㑥㠰㠴散㝢愱㔰づ㔷㔶ㄲ㐵づ㜸戹㉦㠸㤰愱㝡づて㕡㠷㐱㌰㔸挶㕣㍢挷昵戴戶㑥㡤㜶捦㥥搰搱攵㡣攵戳ㄳ戲㕡愰挰㐱㌰㍣㠰敢㌱戶收㠰㍤㈴㠷㍤戹愳挹晤㐰㘵㘶ㄸ搲扥捦慤㐴㐸搰戶昸㡤搴挹㔹摦〳搸㜵挷〳㜳扥〱㌰扣㘲㕣㑢㝢戴戵㘲㙡ㄴ㙦晡㤳て〱ㅣ㡣㈷㥢昹ㄹ搳㘴愲㘲㕡ㄲ摦ㄷ改㐹㔶っ慢晥捤㡥摢㜲㑡晢ㅣ㙥攳㕣㌸收挷愰慣㈳摣ㄵ昹㐶㤴敥㐲㐹㉤㌷戸㜵戳挴摤换攵㝥㜰㘵ㄷ晦搹扢㡢搳摤攳㈹㠱扢昸〱ㄸ㐹㍢㥢て㔷搸挵て扡慥慤〵㈸㍢扢㌸ㄶ㑤㈴ㅡㄲ㔵戱晡晡㜰㕤㌸ㄵ慦㡣㘱㘴㈵㕣㕢㕤㠳㑢摢㐸愲戲㉡㘱换捣㌴㙡愰㡦㠲㡤扤搲㔴㑥扡挷㠷㑤㠹㌲昵㈸㑡戲㡢㡦昷敥攲㍦㐰愴㡦〵〹搹㡦㐱㐱慡ㄳ搴㍤慥㌲挲㡢ㄸ㡣㙦㑤搲㈷搲㔴㥡晤ㄳ㈶搰挹っ㐴㍣戸㍣〵慥㘰㜲㘴㈰㈶㍤㠱㤸㍣㙤攲㥣〶㔷挰攴ㄹ搷戵㜵㍡捡づ㈶搵愹㌰㘶㍥敡㌱晡㔸摤㄰慥㑤㐴ㅡ搰散㔳ㅣ㘳㡡㔷㌵㌴搴㈴ㅢ㙣㤹㠴㘶つ捦㠰㡤晤㥣愹㥣㘰昲扣㈹㔱愶㕥㐲㐹㌰改昰㘲戲〸㈲晤㔷㤰㤰晤㌲ㄴ昲㘲昲㡡ㄱ㕥挱㘰㔷㤲㕣㐰㔳挱攴㌵〸〹㠳扥㠸㠱戰㈲换ㅢ攰ち㈶昱㐰㑣愲㠱㤸㜰㔲㔹㉡㜱ㄹ㕣〱㤳搵慥㙢敢敦㈸㍢㤸㔴搶㌷㈴攲㌵㤱㈸〶㈵攳攱㜰㈵㠶㥡㔲㠹㐸㑤㔵㈴㤲挴攰㜷㝤㌴㘲扦㘵慡㜳㌹㙣散户㑤㐹㌰㜹挷㤴㈸㔳敦愳㈴㤸ㅣ攸挵攴㉡㠸昴搵㈰㈱晢〳㈸攴挵攴㐳㈳扣㤶摢㝥ㅤ挹㡤㌴ㄵ㑣㍥㌶㠱㙥㘶㈰㠳挹ㅡ㜰〵㤳㈹㕥㑣搲愷搱㝤〲㌱攱晣戱㔴攲ㄶ戸〲㈶㥦戹慥慤㕢㔱㜶㡦㥤晡㐸㘵㕤㜵ㅣ㤸㐴㔲攱㘴㉡ㅥ攳戸㜵㐳㈴㔹㕦㔹㤹㐸㐵挳㈹晢㜳㔳㥤摢㘰㘳㝦㘱㑡㜲㙢昸ㅦ㔳愲㑣㝤㡤㤲㘰㌲摥㡢挹㔲㠸昴㕤㈰㈱晢扦㔰㤰敡〴㕤㙥慤㌵挲挵㠴㘳〹挹㜲㥡ち㈶摦㥡㐰昷㌳㄰㘴㈸㈳㑢て㔴㌰搹㉤㄰㤳㠶㐰㑣㌸㔵㉣㤵㔸〹㔷挰攴㐷搷戵昵㌰捡づ㈶愹扡〶㥣㉦㙢慡㙡㉢㘳㌵㘱㡣捦㐶㈲搱㠶捡㐸㑤㉣ㅥ慦挷搵㘸慣搶㕥攷摡攸㐷㘰㘳搳ㅤ敢愴〵ㄳ㘵㑡㤴昱〳挱づ㈶㌵㕥㑣㔶㐱愴ㅦ〷〹搹㘵㔰挰㕦昰㤰㈴攷㡤㐵㐸㄰㌴㕦攵㈴㕦㘷搳捦㌳㉣愷㤱㐵昸〲㑡㝤㑢捡㌸ㄳ扡㕢晥攷㐹㍣㌳㝦㍢㈳敤㍡敢愳㕥㘳昱㤱慥〵ㄸ㜲挷㤷㘶㤳ぢ㥣㔷㍥㤴ㄶ敦晡搳㝣昱㐶㤶挹昶㕣捡㜶挴㔶晦㉦晣㄰搵捣摤㈷㍤㙥㠳㐵扦㠴つ㉥敢㡢捤つ㑣敢昶㝦摢搳晢㌹㘵摥㑣㙤摡搶搴㠵搹㑥扣搰㜶㐶挷愸昴㌷㥤〷㤸㔹搰㥤捤户愶戶捦㜰捣㔳ㄳ挶㙣㑡㘷摡づ摦㙥挲挴㌵〴㍢昳换㔴㥢㘶㑡㥥㔷㘶っ挹㜰昱戰っ㔲昸㤳〹攳戱ぢㄹて愵挵㈵㌹㙦㠶㤵㜱て昷敢捤㝣㐷〶扤攱㍢㙡㑤㠹慤戰〵㐳〲㕥ㄸ㌲扡愵㕢㕥戸戳㈵攴㑡㜳ㄶ摣㝡〵㌰㔹㝢㙣㌷㜹扢㐸愴散搷搸ㄱ晥昴攵扣㌱戲㘱㘷㐴戴㜷攴㔸扦〶㠷㡡搷捦昴㐶㔶晦〱㈸㠰改扦㐹晤㙣㉦昰昸ㅢ㈹戴愸摣晤摦ㅥ搹㥦昳搲㘲㜱戰摡㜶搱愸戲㌷㡥昵扦㐸搶戱㜸㘲㉦昳㠰㠵摡㠲〱挱昵㝦愷㘷㙢㔴㈲昰㤵愰㕢戹〲晦㠷㡡散㈱昰㠴扦㈲晤㌶㙡搰户㐴㙤㠳〲㡦ㅡ㌵〴ㄶ㙣慡搲扡摥攵㔶㙥ぢ㌶㕢㤸搲ㄵ愰搶晢攰戹㔰慡捤愰㘸〰〸改て㈱改扦㍤㜴昰晦㐶挰挰㤹㘴戱搸㘰ㄸ㠶挳㈲〸㠶㑤摣慤捤昹㕥搳〰㔷攰晦㕣㤱捤挹㘷晣ㄵ改捦㔰〳挰㔰㠳㠲挰搰ㅦㄶ㘹ㄸ扥㠰㔰搵㐲攴挰挰ㄹ㘴敢㑢昰〴㠶㠶戰敡㥤〵挳搷搴收㜹搲㈰搳扦〱〵㌰㌷〲ㄳ㑥ㅡ㡢挵〶㘳㌲㡡〱戹㈵㑦㤰㍣㐹㈲愷ぢ㉢ㅦ㈶㘵慥挰晦〵㈳㥢搳挴昸挳㕢㜰㔱〳㘰挲戹㕥挱愴挴㡢挹㡦摣捡㈶㠸ㅣ㑣㌸〱㙣㜱〳㥤愶㔱慢搶㝤攳㙤ㅡ挵㤰㈸㥥ㄳ搲㤸散㠳挲挶㘱㌲搹㔸攴挳㐴㥥戹愸㔹戱搷搱㠳㙥ㅣ晦收㔱㘷敦愵昶㘳挰〰㑣扥㐵摤〲て㤷㙦㕣㠱晦愳㐶㌶愷㠹昱㠷㔱㈰㙣〸㌰㌹㄰〵挱攴扦戰㐸户㤳㄰户昲㘰㠸ㅣ㑣㌸〱㙣昵㌱㤸愰㥤晣㈷ぢ㤳㝥㤰昴㡦㐲㘷攳㘰攰㌴慦㔸攴㠳〱搵挴捦搳㙢戴挰㈲〸㠶㌵昹㘰昸挴ㄵ昸㍦㙤㘴ㅦづ㑦昸挳㤸㤱〳〳愷㜷〵㠶㡦扣㌰っ㈶っ㐷㐰攴挰挰㌹㕦㙢㜳〳㐳愴㔶扤㤷〵挳㤶㠴愱〷㍡ㅢ〷挳㍣㘳㤱て㠶㥣搶挰㔹摤㈰ㄸ㔶攷㠳攱㑤㔷㜰扦敦扢散㌶㈷㠳昱㠷㤷㐷㌸㌰㜰㐶㔷㘰㜸摤ぢ挳㔰挲㜰〲㐴づっ㥣收戵戶㑢挳㄰㔱㉦㘷挱戰〳㘱㌸〵㍡ㅢ〷挳愹挶㈲ㅦっ㙣ぢ㔹慤㠱㜳戸㐱㌰㍣㤷て㠶㘷㕤㠱晦㌳㐷昶㕦攱〹㝦㜸て戲〳〳㈷㜱〵㠶愷扤㌰㡣㈰っ攷㐳攴挰挰㤹㕤慢搲〳挳攳㔹㌰㔴ㄳ〶㑥挹㙥ㅣっ㥣扦摤戸㠳攲ㅦ戰〸㠲攱㤱㝣㌰㍣㙣〴扥㡦ㅤ搹㥣昲挵㕦㤱㡥㌸㌰㕣㠷㠲挰昰㤰ㄷ㠶㕤〹挳つ㄰㌹㌰㜰㌲搷摡摤〳挳㡡㉣ㄸ昶㈴っ㡢愱戳㜱㌰㜰捡㜶攳㘰戸ㄳㄶ㐱㌰摣㘳戶搶晦挹愳㝦扢〲晦㈷㡦散扢攰〹㝦㐵㝡㡣〳〳愷㙡〵㠶扢扣㌰㡣㈳っ换㈰㜲㘰戸て㙢搶〴〳〳扡挸摢戳㘰㤸㐸㙤㡥㍥愵㑦ㅢて愰戰㜱㤸㜰捡㜶攳㌰㜹㡣〱戹㈵扥㔳改㤲㝣㤸㉣㜶〵晥慦㈰搹㥣攵挵ㅦ挶〹ㅤ㑣㥥㐶㐱㌰戹挹㡢挹㌴㙥攵戳㄰㌹㤸㜰晥搶㥡㘱㌰㐱㝦㜹㕤ㄶ㈶㌳㈱改晦㈲㜴㌶づ〶捥搲ㄶ㠴㈱愷扦㝣ㄳㄶ㐱㌰㕣㤵て㠶㝦戸〲晦户㤰㙣㑥散攲て摦㍡㜳㘰攰散慣挰㜰㠵ㄷ㠶㐳〸挳〷㄰㌹㌰㜰捡搶㍡搴〳挳愵㔹㌰挴〸挳㈷搰搹㌸ㄸ搶ㄸ㡢㝣晤㘵づっ㕦挱㈲〸㠶ぢ昲挱㜰扥㉢昰㝦ㄱ㐹㜱愲㔰㙥㡥㘷愳敥㈵挰㠳㡢晤つ戸ㅣ㈸搵㉤攰敡㌹㈴㠷㤳戴㤲戴㤱戴㤳㜴㠰㠴㙣㌳㠹愸扥㌳扥っ〷攵㈲㥢㌳㜹㕣搱㐷㐰ㅢ㌷昴㥣㜹ㄳ摦㥤㜴搱㐵搲㑤搲㐳㌲㡦攴㐸㤲昹㈰㈱㔵っ㘵搹㉢㈷㜹昷捡㔱㤰愹㜲㠸㌲ㄸ扣㠶㡤㜰㉥㉥㡦换㠷挱ㅦ㕤㠱晦㘳ㄴ㌶攷捤愴㠶ぢ攱ㄷㄷ㔲㥣晣㤲愰挷㝡㠳ㅥ挷愰㥣户㜲㥡㐲㍦慣㔹㝦〲捦摣㜷ㅣつ㘵搳㈵㠴昴㠹㤰昴攷㔴ㄶ晥㜸〹敡晤ㄵ戸晤攲扣㤷㔸攴㙢ち㡥ㅦ捦㠵ㄴ攷扣㌲㌰㘴慥戱攷攵㠳愱挷ㄵ昸㍦㐹㘱㜳慡㑣㘰㌸つ昵〵っ㥣敦ㄲㄸ扡扣㌰㥣〱愱攲㔴㤵〳挳㔰慣㔹㘷㠲㘷敥㍢㍡戲㘰㔸〴㐹㝦捥㕥攱㙦㈳㘰ㄸ㘶㉣㌶ㄸ〶㑥㜳〵挱㌰㈷ㅦっ㉤慥挰晦㘱ち㥢戳㘳〲挳㜹づっ㥣攲ㄲㄸづ昳挲㜰〱㘱攰散㤴〳〳攷扤慣㡢っっ㤱㠸㡡㘷挱㜰〹㘱攰㠴ㄵ晥㌶〲〶捥㙥㠹挵〶挳挰㤹慤㈰ㄸづ挹〷挳挱慥挰晦㜹ち㥢ㄳ㘲〲挳㤵づっ㥣搵ㄲㄸづ昴挲㜰ㄵ㘱攰㠴㤴〳挳㐴慣㔹搷愴㘱愸㔶戳戲㘰戸㤶摡㥣捣㌲挷㐹㝦㑥㔸攱㙦㈳㌰攱散㤶㔸ㄴ挶攴㌳㜷㠰攲捥扤ㄴ㘷戶㠲㌰㤹㤶て㤳㝤㕤㠱晦㡢ㄵ㌶㈷挴〴㤳㥢ㅤ㑣㌸慢㈵㤸㑣昱㘲戲㠴㕢挹〹㈹〷ㄳ㑥㜵㔹户ㄸ㑣㜰㌹戱㜷ㄶ㈶户㐱搲㥦㜳㔴昸摢〸ㄸ㌸愱㈵ㄶ㠵㘱昰㜴ㄴ㥣昸〹㠲㘱㕣㍥ㄸ挶扡〲晦㜷㉢㙣㑥ㅡ〹っ㜷㍢㌰㜰收㐷㘰㘸昴挲㜰て㘱攰愴㡤〳〳愷㠳慣晢㍣㌰散㤵〵挳㜲挲挰㜹ㅣ晣㙤〴っ㥣昴ㄱ㡢つ㠶㠱ㄳ㍥㐱㌰散㥡て㠶〶㔷攰晦㝡㠵㝤㌲㍣〹っ㉢ㅤㄸ㌸搹㈳㌰搴㝢㘱㜸㠴㌰㜰㥥挶㠱㠱㌳㐰搶愳ㅥㄸ㙡戲㘰㔸㐵ㄸ㌸㜵㠳扦㡤㠰㠱昳㍣㘲戱挱㌰㜰㡥㈷〸㠶ㄱ昹㘰ㄸ敥ち晣摦戰戰㌹㌵㈴㌰㍣攳挰㜰ㄹ捡〲挳捥㕥ㄸ㥥㈳っ㥣㥡㜱㘰攰愴㡦昵㠲〷㠶ㅤ戳㘰㜸㠹㌰㜰戶〶㝦ㅢ〱〳愷㜶挴㘲㠳㘱攰戴㑥㄰っ㐳昳挱戰慤㉢昰㝦挹挲收㙣㤰挰昰㠶〳〳愷㜴〴㠶㙤扣㌰慣㈶っ㥣㡤㜱㘰攰㍣㡦昵戶㠱〱㤷搵㐳戲㘰㜸㤷㌰㜰㠲〶㝦ㅢ〱〳㘷㜳挴㈲ㅦっ㌹搷㤳㥣挹〹㠲㘱㜰㍥ㄸ㌶㜵〵晥敦㔹搸㥣〰ㄲㄸ㍥㜶㘰㔸㠹戲挰㌰搰ぢ挳ㅡ挲挰〹ㄸ〷〶㑥敤㔸㥦㜹㘰攸㥦〵挳ㄷ㠴㠱㜳㌲昸摢〸ㄸ㌸㠱㈳ㄶㅢっ〳攷㙤㠲㘰〸攵㠳㐱扢㠲㥣慦㕡㜰捥㘷㝤㕦戵攰昳㜷挹㉥㜹㜳ㅢ摦㈵㔵㤶㘲ㅡ㐲敦㤴挳收㌴㡤扣戳慢㔵ㅥ户敢㠳㤷搰㜷ㅥ㥥散㥣㠴㙦㉤攰搵昳搳㕢摡摣㘷挰昰つ〶扥挷挴扣收㕣㑢㠹挶㔶㙡㑡㈷摥㝢摥㉢搵搴㠵户㔲㈵捡摢㤰换㠰㡦㤷戶晦ㄲ㤲㉥昱〰㘴㈹愷戳㜰户㔱㠲搷㌳ㄷ〷㍥㝢挸㠷ち〳愷㐴〴戱ㄱㄹ㍣捣㥢㠹㡡昹敥晡㥦㤶㜲㘹慤㐵ㄳ㌳㉦㍡㐸㜸扥挶㔰慡㝡㘱ㄷ㍢㠹㜲ぢ㡢搶㐹㥤㡢㡡昱㔴㉣ㅢ敢㜷㈰㈵㜸攸㑥㙥愰㐰㐲晡㝢㜰昴晤搰ㄲ㔲㔴挶㤹㌰晦挶昱㘹搰㜱摣晡戲㈳㕢ㄲ摤戳慤搹挹㤶挳㘶攳慢㝣扤㝢㥢愷㌵ㄹ愵㤴㤳㌹㠵㈶㤲㑡愰搴慢慤㌹摡搹ㄹ㕤㔰摥搶摣㥡㙣㍦慣㝢㜶㜹昳㍣捣㥢攱㉢ㄲ㐸㙤挴搷〹昵㡦愸㡦〳㌴㡥㌷捥慡戰㕤㙡㙥㉣ㅥ㐲つ摣㌰〵㑢捤つ换㙣㔴〹㔹㤹㡤㔲㥣㠰攱㠶㤹㥦攲ㅣぢ慢慢换愰㤹づ挷搹ぢ㠶戳㉣㜰㠳戱晤㘶㙤㄰戶攵搰户㌴㐸㌶戶㝣攳㡥户ㅡ㥣〰挹慡〶攷㌸愴ㅡ㝤愰㤹慥〶㈷っ愴ㅡ㝤挱つ慥挶ㄷ㠱搵攸捦㜸搹㐸っ昰㔵攱㐷㝦ㄵ㡡〱㥣㔴㘱愰户ち攵攰ち昰㐴愲㔴㝤ㄴㄸ㙥㌰㝤㜳慢㌳挰㙦㑥㤶〷昸㄰晣㘴㙤㜱㍦ㄳ㙥㑢㘸愶户㜸㤰〹挷㉤㉥㔵㙦〷㠶摢㡡扥戳户㙥ㅢ㕦戸挱晥㜰㕢㥡㜰摢㝡挳㔵㤸㜰㑥戳㝡㌵㌰摣㜶戹攱㜶昰㠵ㅢ敡て户㠳〹㌷捣ㅢ㙥㤷散㜰捦〵㠶摢㌹㌷摣㜰㕦戸ㄱ晥㜰搵㈶摣㙦扤攱㈲搹攱ㅥてっ㔷㥤ㅢ㉥散ぢ户慢㍦摣㥥㈶㕣㥤㌷ㅣ挷㈹愵戵搶㠳ㅢ摣㕡㔷〶㔶愱㈱户ち扢昹慡㌰捥㕦㠵㠹愶ち㝢㜸慢挰㘱㐱㘹慤㑥昳㔹ㄶㄸ㙥㘴㙥戸搱扥㜰搳晣攱㘶㥡㜰㘳扣攱㌸晣收〹户㌴㌰摣昸摣㜰㑤扥㜰㠷昸挳挵㑣戸扤㍤攱㙣づ㜳挹昵挹㈴摡敦㐳㌲ㄹ㈴愴㌸搲㈵ㄷ㉡㡢㔱〳捥㥥つ挰愱㔸㡥愹晦㌹㐶㜰戳㉢昸つ〴㝡㕦ㄸ㈹㡥㠹㠹捤㡤慥㘸ㄸ㙤昰㜶扢㔶㈳戸挱ㄵ戰户づ㈹㡥㥣㠹晥昵㉥㝢戰戰摢つ晢㍡㤷扤㤹戰㌹扡㈶摡搷扡散〳㠴捤㘱㌴㘹㈲戳㔰㠵晥㐸㙡㐸挶昱㠲扢㡡㜹捣㜳攸㉡㔶搷㐰㔹捥㔷ㅦ㔵㙦㤱㌹㕦ㅤ挰つ攵ㄸㄹ㕦㔵挵㉥㈶愴て㈴换搳扢㜴㥡㜰㔷戸攱㥣㍡㜳㠰㑥㙡㜱戹换㈶㉥㈱挵㈱㍢㘱晦摤㘵㍢㥢挲㐱㍣㘱㕦收戲㥤㑤㤹㘷搸㤷扡㙣〲ㄵ㔲ㅣ攸ㄳ敤㑢㕣㌶愱つ愹昹㠶㝤戱换㜶㌶晣㈸戰搹晤捤㌸㝦改挸ㅦ㙡づㅥ愵ㄶ㠲㈱㑤挷改㜹㉥㠴㜶敥㤹㍡挵捤捣敥攸㘶晢戶晣㌸搷㌱㠲换㑦㥤〸㠶㜴攳㜳愰㤹敥㔷㑦㌳攱㥣㙥晣散挰㜰㙤昴㥤摤㡤㜷昸挲㥤攱て户挸㠴㍢挲ㅢ敥㍣ㄳ捥搹扡搳〳挳昱㠵㜵扥慤㥢攷ぢ㜷㠱㍦摣㈵㈶摣㝣㙦㌸づ昳㐸戳㕡〰㙥㜰捦㜳㘲㘰ㄵ㡥捥慤挲敦㝤㔵戸捡㕦㠵㙢㑤ㄵ㡥昵㔶㠱愳㉡㔲㠵㠵㜹慢㜰㙣㘰ㄵ㡥㘳㍣づ㝤㘶捥㥤㝦昲㔵㘱㠹扦ち户㤹㉡㥣攸慤〲㐷㌴愴㐹㌹晢㜸㝥㘰戸㔳攸㍢㝢ㅦ晦搹ㄷ敥ㅥ㝦戸攵㈶摣改摥㜰ㅣ㌹昰㠴㍢㈲㌰摣㤹戹攱ㄶ昹挲㍤攲て户捡㠴㍢摢ㅢ㡥㜷攸㥥㜰㜳〲挳晤㉤㌷摣昹扥㜰捦昹挳扤㘴挲㕤攸つ昷㠶〹攷㥣㐹攲㠱攱㉥愱敦散攳昳㌲㕦戸搵晥㜰敦㥡㜰㤷㝢挳昱㡥㔳戶捥〹㜷㔰㘰戸㝦攴㠶扢摡ㄷ㙥㡤㍦摣ㄷ㈶摣㍦㍤攱捡扥〵㜷㠳敦㑦㌸挵昲ㄳ㥦㤶扡ㄶ㐱ㄵ㙦㉣㘴㥡收㍡㤶摣㠶摥晦㐷㤷换改ㄴ㈴慡㐱挴㑡改敢愹挳慢㜶戱戸挱㙢挱㉢㜴㜲ㅤぢ㕥㘹㡢挵㡤㘴昳〲㕢㉣㙥㜲㔷㔸攸捦㡢改㡣〵㉦㡡挵攲㘶戲㜹㍤㉣ㄶ㡢摤ㄵ戱攰戵㙦挶㠲搷戵㘲戱㠴㙣㕥搲㡡挵扦摣ㄵ戱攰攵㙢挶㠲㤷愶㘲㜱ぢ搹扣㉡ㄵ㡢㕢摤ㄵ戱攰ㄵ㘸挶㠲㔷㤷㘲㜱ㅢ搹㍢戸㌲㝤扢扢㈲ㄶ扣㠸捣㔸昰〲㔱㉣敥㈰㝢戸㉢搳㜷扡㉢㘲挱敢挰㡣〵慦昱挴㘲㈹搹扣扣愳㑣摦攵慥㠸〵㉦攵㌲ㄶつ㈸㠹挵摤㘴敦收捡昴扦摤ㄵ戱攰㤵㔷挶㠲㔷㔵㘲㜱て搹扣愰愲㑣摦敢慥㠸〵㉦㥥㌲ㄶ扣㌰ㄲ㡢晢挸㙥㜲㘵㝡㤹扢㈲ㄶ扣晥挹㔸昰扡㐷捥戹㝢攲昸攰㜵づ摦戸㔰㕥㙣愹㝤㡣㘰て㔷挰㌷㥦㤶攳扤收扣㍥ㄲ㡢摤㕤〱戳〷昵〳攰昶攷㔵㔰ㅦ㤴㝡㍤㔹慣㡡㙥㉦㜹㑢㜱戹愲昸戳愲㔶〴㙣㔵㈵㜸㥤ㅣ㌴愴㠲て㘲㐵ㅤ㐸㐲敢㠷戰挲搷㔵㜱㔱㈹愳戳㤲㘲㥥㥤㐵攷㘱㜷㠵㠵晥㍣ㄳ㜳挵㘹戸㙤㈸㠹搷㐷挸收〹㔶㉣晥挷㕤ㄱぢ㥥㑣㌳ㄶ㍣㔱㡡挵愳㘴昳ㅣ㈹ㄶ㡦戹㉢㘲挱昳㘱挶攲㘸㤴挴㘲ㄵ搹㍣愵㠹挵攳敥㡡㔸昰昴㤵戱攰㘹㐸㉣㥥㈰㥢㘷㈰戱㜸搲㕤ㄱ㡢ㄳ摤㠲戳ㅤ愷愰㈴ㄶ㑦㤱晤㘷㔷愶㥦㜶㔷挴攲㜴户攰㔸昰㘴㈰ㄶ捦㤰捤昳㠰挴㜸搶㕤ㄱ㡢戳摤㠲㘳挱晥㕣㉣㥥㈳㥢㕤戹㔸㍣敦慥㠸挵㠵㙥挱戱㘰㤷㉣ㄶ㉦㤰捤摥㔸㉣㕥㜴㔷挴㠲㍤㉦㔷ㅣぢ昶慡㘲昱ㄲ搹散㔰挵攲㘵㜷㐵㉣搸㜹㘶㉣愴㔷㠳扤㝥〵㙣昳戳慦㐳㐱慥捥㕦挵ち愶㈰愵㈷换搱扡挱㘸扤敥㘸㐹敦㐵㉤㌳敦㑣㝦昶㑤㐶敢㑤㐷㑢㝡慣ㅣ㕦散戹㈴攲㕢㡥㤶昴㔲㌹扥搸㕢㠹搶㍢㡥搶㉤昸㑦戶㌰慢昶散愱㐴敢㍤㐷㑢㝡愳㥣㠸散㤵㐴敢〳㐷㑢㝡愰ㅣ慤㍢㡤搶㐷㡥㤶昴㍡㌹㕡㜷ㄹ慤㑦ㅣ㉤改㘹㜲戴搸攳㐸挴㑦ㅤ㉤改㕤㜲戴搸换㠸搶攷㡥㤶昴㈸㌹㕡散㔹㐴敢㍦愲搵㥦摤〰㕦戴㔰㍣㕦挵て㑤ㅣ㝡攸摡晥愵ㄵ㕢㤶敥㍦戲捦昹㙦㍣戲㝡搱㌳〷敤昱摥昷ㄷ㕤昴捣摢㡢ㅥ晤晥敥搸ㅥて㕤㝥昹晤ㄳ㉦㝤㜴昵㈶愹换㡡㙦㕢㍢改戲㘳慡づ㍦收㠸搴㝥㍢㡤㍦收㠰㌹晢㔶㑤ㅤ戰㜳㐹㐹慦㕥㍢づ㕣戹昹㌰㝢攱ㄱ㜷愸㘵㉦㙥搶慥愴摦㘰㌵扥㐴㈴晥㜸㍤㙥戳晦攰攷㙡昵㔷㔸搱㕦㤳晣㤷㘴㉤挹㌷㈴摦㤲㝣㐷昲㍤挹て㈰㝤㝢㈹改㘱㘸㤷戵攳搸搳挸㐶慤愳㔶㠹㤲㕥㠵㕡㔹つ㡡扤㡢㘸㈹㌴㝡㘸㐹㑦㤲攳㡢㍤㡡㘸㤵㌸㕡搲㝢攴㘸戱ㄷㄱ慤㌲㐷㑢㝡㡣ㅣ㉤昶ㅣ愲搵换搱㤲㕥㈲愷㕥散㉤㐴㑢㍢㕡搲㌳攴㘸戱㠷㄰慤摥㡥㤶昴〶㌹㕡散ㄵ㐴慢慦愳㈵㍤㐰㑥扤搸ㄳ㠸㔶㝦㐷㑢㡥晡ㅣ㉤ㅥ晤愲㌵㐰戴㙣〳戹攲挱㉤㈷㤴㌵晦㜵㑥㐱愳㘱㕢㡥㑦㕦昰㜸ㄶ挱㈷㍥〱て㘱ㄱ㝣散ㄳ昰愸ㄵ挱㐷㍥〱て㔴ㄱ㝣攸ㄳ昰搸ㄴ挱〷㍥〱て㐷ㄱ扣敦ㄳ昰〸ㄴ挱㝢㍥〱て㍡ㄱ扣敢ㄳ昰㌸ㄳ挱㍢㍥〱て㉤ㄱ扣敤ㄳ昰㘸ㄲ挱㕢搹〲㥢慤㥥㈰昶㉤㔵㙣敡愲戳㍡㕢㐷戱昹㡢攰㑤㔷㈰㐷㐶〵㔰㔷㍣㈸㐴昴扡㉢㜲㙥敡㜹㤸〸晢㌵㤷敤摣搴昳挰ㄱ昶慢㉥摢戹愹攷愱㈴散㔷㕣戶㜳㔳捦㠳㑢搸㉦扢散㘱愸㘷㐸昱㜰ㄳ昶㑢㉥摢戹愹攷〱㈸散ㄷ㕤戶㜳㔳捦㈳㑥搸㉦戸㙣搳ㄶ㜸㤰㠹攰㜹㥦㠰挷㤵〸㥥昳〹㜸㈸㠹攰㔹㥦㠰㐷㡦〸㥥昱〹㜸挰㠸攰㘹㥦㠰挷㠸〸㥥昲〹㜸㔸㠸攰㐹㥦㠰㐷㠲〸㥥昰〹搸昸㐵昰戸㑦挰晤㈳攷捣㙡慣㈸㈱㍣㠴㙡㔰攲㡦㍢捡㌶㠵摥晦〷扥昴戸づ</t>
  </si>
  <si>
    <t>Royalties are only required for MAGE A3/A6 and HPV E6/E7 TCR products only (still In Phase I)</t>
  </si>
  <si>
    <t>Main MC Assumptions</t>
  </si>
  <si>
    <t>Assumption</t>
  </si>
  <si>
    <t>Distribution</t>
  </si>
  <si>
    <t>Value</t>
  </si>
  <si>
    <t>Uniform</t>
  </si>
  <si>
    <t>2-4%</t>
  </si>
  <si>
    <t>$300-550K</t>
  </si>
  <si>
    <t>All Other Assumptions</t>
  </si>
  <si>
    <t>Normal</t>
  </si>
  <si>
    <t>Varied</t>
  </si>
  <si>
    <t>0-1</t>
  </si>
  <si>
    <t>Uniform (0,1) Random Variable Generation:</t>
  </si>
  <si>
    <t xml:space="preserve"> Probability of Drug Success (US DLBCL)</t>
  </si>
  <si>
    <t xml:space="preserve"> Probability of Drug Success (EU-5 DLBCL)</t>
  </si>
  <si>
    <t xml:space="preserve"> Probability of Drug Success (US ALL)</t>
  </si>
  <si>
    <t xml:space="preserve"> Probability of Drug Success (hit the market)</t>
  </si>
  <si>
    <t>Is Uniform R.V. Generated Greater than Probability of Success? (1=Yes, 0=No). Multiply this by profits</t>
  </si>
  <si>
    <t>Is Uniform R.V. Generated Greater than Probability of Success? (1=Yes, 0=No) Multiply this by profits</t>
  </si>
  <si>
    <t xml:space="preserve">Current estimates put the cost per treatment between $300-550k </t>
  </si>
  <si>
    <t>Reasonable SG&amp;A growth rate of 25-26%</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</si>
</sst>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_);[Red]\(&quot;$&quot;#,##0\)"/>
    <numFmt numFmtId="8" formatCode="&quot;$&quot;#,##0.00_);[Red]\(&quot;$&quot;#,##0.00\)"/>
    <numFmt numFmtId="43" formatCode="_(* #,##0.00_);_(* \(#,##0.00\);_(* &quot;-&quot;??_);_(@_)"/>
    <numFmt numFmtId="164" formatCode="_(* #,##0_);_(* \(#,##0\);_(* &quot;-&quot;??_);_(@_)"/>
    <numFmt numFmtId="165" formatCode="0.000%"/>
    <numFmt numFmtId="166" formatCode="&quot;$&quot;#,##0.00"/>
    <numFmt numFmtId="167" formatCode="&quot;$&quot;#,##0"/>
    <numFmt numFmtId="168" formatCode="&quot;$&quot;#,##0.0"/>
    <numFmt numFmtId="169" formatCode="0.0%"/>
    <numFmt numFmtId="170" formatCode="_([$$-409]* #,##0.00_);_([$$-409]* \(#,##0.00\);_([$$-409]* &quot;-&quot;??_);_(@_)"/>
  </numFmts>
  <fonts count="28" x14ac:knownFonts="1">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rgb="FFFF0000"/>
      <name val="Calibri"/>
      <family val="2"/>
      <scheme val="minor"/>
    </font>
    <font>
      <b/>
      <sz val="12"/>
      <color theme="1"/>
      <name val="Calibri"/>
      <family val="2"/>
      <scheme val="minor"/>
    </font>
    <font>
      <b/>
      <sz val="14"/>
      <color theme="1"/>
      <name val="Calibri"/>
      <family val="2"/>
      <scheme val="minor"/>
    </font>
    <font>
      <b/>
      <sz val="12"/>
      <color rgb="FF000000"/>
      <name val="Calibri"/>
      <family val="2"/>
      <scheme val="minor"/>
    </font>
    <font>
      <sz val="11"/>
      <color rgb="FF000000"/>
      <name val="Arial"/>
      <family val="2"/>
    </font>
    <font>
      <b/>
      <i/>
      <sz val="12"/>
      <color theme="1"/>
      <name val="Calibri"/>
      <family val="2"/>
      <scheme val="minor"/>
    </font>
    <font>
      <sz val="12"/>
      <color rgb="FF0000FF"/>
      <name val="Calibri"/>
      <family val="2"/>
      <scheme val="minor"/>
    </font>
    <font>
      <sz val="12"/>
      <name val="Calibri"/>
      <family val="2"/>
      <scheme val="minor"/>
    </font>
    <font>
      <sz val="12"/>
      <color rgb="FF000000"/>
      <name val="Calibri"/>
      <family val="2"/>
      <scheme val="minor"/>
    </font>
    <font>
      <b/>
      <sz val="12"/>
      <color rgb="FF0000FF"/>
      <name val="Calibri"/>
      <family val="2"/>
      <scheme val="minor"/>
    </font>
    <font>
      <u/>
      <sz val="12"/>
      <color theme="10"/>
      <name val="Calibri"/>
      <family val="2"/>
      <scheme val="minor"/>
    </font>
    <font>
      <u/>
      <sz val="12"/>
      <color theme="11"/>
      <name val="Calibri"/>
      <family val="2"/>
      <scheme val="minor"/>
    </font>
    <font>
      <sz val="12"/>
      <color theme="1" tint="0.499984740745262"/>
      <name val="Calibri"/>
      <family val="2"/>
      <scheme val="minor"/>
    </font>
    <font>
      <sz val="11"/>
      <name val="Calibri"/>
      <scheme val="minor"/>
    </font>
    <font>
      <b/>
      <sz val="11"/>
      <color theme="1"/>
      <name val="Calibri"/>
      <family val="2"/>
      <scheme val="minor"/>
    </font>
    <font>
      <sz val="14"/>
      <color theme="1"/>
      <name val="Calibri"/>
      <scheme val="minor"/>
    </font>
    <font>
      <b/>
      <sz val="20"/>
      <color theme="1"/>
      <name val="Calibri"/>
      <scheme val="minor"/>
    </font>
    <font>
      <b/>
      <sz val="18"/>
      <color theme="1"/>
      <name val="Calibri"/>
      <family val="2"/>
      <scheme val="minor"/>
    </font>
    <font>
      <u/>
      <sz val="11"/>
      <color theme="10"/>
      <name val="Calibri"/>
      <family val="2"/>
      <scheme val="minor"/>
    </font>
    <font>
      <u/>
      <sz val="12"/>
      <color theme="1"/>
      <name val="Calibri"/>
      <scheme val="minor"/>
    </font>
    <font>
      <b/>
      <sz val="12"/>
      <color rgb="FF3366FF"/>
      <name val="Calibri"/>
      <scheme val="minor"/>
    </font>
    <font>
      <b/>
      <sz val="12"/>
      <color theme="1" tint="0.499984740745262"/>
      <name val="Calibri"/>
      <scheme val="minor"/>
    </font>
    <font>
      <b/>
      <sz val="16"/>
      <color theme="1"/>
      <name val="Calibri"/>
      <scheme val="minor"/>
    </font>
    <font>
      <sz val="12"/>
      <color theme="0" tint="-0.34998626667073579"/>
      <name val="Calibri"/>
      <scheme val="minor"/>
    </font>
  </fonts>
  <fills count="14">
    <fill>
      <patternFill patternType="none"/>
    </fill>
    <fill>
      <patternFill patternType="gray125"/>
    </fill>
    <fill>
      <patternFill patternType="solid">
        <fgColor theme="0" tint="-0.249977111117893"/>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FFFF00"/>
        <bgColor indexed="64"/>
      </patternFill>
    </fill>
    <fill>
      <patternFill patternType="solid">
        <fgColor rgb="FF00FF00"/>
        <bgColor indexed="64"/>
      </patternFill>
    </fill>
    <fill>
      <patternFill patternType="solid">
        <fgColor rgb="FF00FFFF"/>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theme="4" tint="0.79998168889431442"/>
        <bgColor indexed="64"/>
      </patternFill>
    </fill>
  </fills>
  <borders count="68">
    <border>
      <left/>
      <right/>
      <top/>
      <bottom/>
      <diagonal/>
    </border>
    <border>
      <left/>
      <right/>
      <top/>
      <bottom style="medium">
        <color auto="1"/>
      </bottom>
      <diagonal/>
    </border>
    <border>
      <left/>
      <right/>
      <top/>
      <bottom style="thin">
        <color auto="1"/>
      </bottom>
      <diagonal/>
    </border>
    <border>
      <left/>
      <right/>
      <top style="thin">
        <color auto="1"/>
      </top>
      <bottom/>
      <diagonal/>
    </border>
    <border>
      <left/>
      <right style="mediumDashed">
        <color auto="1"/>
      </right>
      <top/>
      <bottom style="thin">
        <color auto="1"/>
      </bottom>
      <diagonal/>
    </border>
    <border>
      <left/>
      <right style="mediumDashed">
        <color auto="1"/>
      </right>
      <top/>
      <bottom style="medium">
        <color auto="1"/>
      </bottom>
      <diagonal/>
    </border>
    <border>
      <left/>
      <right style="mediumDashed">
        <color auto="1"/>
      </right>
      <top/>
      <bottom/>
      <diagonal/>
    </border>
    <border>
      <left/>
      <right style="mediumDashed">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top/>
      <bottom style="medium">
        <color auto="1"/>
      </bottom>
      <diagonal/>
    </border>
    <border>
      <left style="medium">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bottom/>
      <diagonal/>
    </border>
    <border>
      <left/>
      <right style="medium">
        <color auto="1"/>
      </right>
      <top/>
      <bottom style="medium">
        <color auto="1"/>
      </bottom>
      <diagonal/>
    </border>
    <border>
      <left/>
      <right style="mediumDashed">
        <color auto="1"/>
      </right>
      <top style="medium">
        <color auto="1"/>
      </top>
      <bottom style="medium">
        <color auto="1"/>
      </bottom>
      <diagonal/>
    </border>
    <border>
      <left/>
      <right style="medium">
        <color auto="1"/>
      </right>
      <top/>
      <bottom style="thin">
        <color auto="1"/>
      </bottom>
      <diagonal/>
    </border>
    <border>
      <left/>
      <right style="medium">
        <color auto="1"/>
      </right>
      <top style="thin">
        <color auto="1"/>
      </top>
      <bottom/>
      <diagonal/>
    </border>
    <border>
      <left style="medium">
        <color auto="1"/>
      </left>
      <right style="medium">
        <color auto="1"/>
      </right>
      <top style="medium">
        <color auto="1"/>
      </top>
      <bottom/>
      <diagonal/>
    </border>
    <border>
      <left/>
      <right/>
      <top style="medium">
        <color auto="1"/>
      </top>
      <bottom style="thin">
        <color auto="1"/>
      </bottom>
      <diagonal/>
    </border>
    <border>
      <left style="medium">
        <color auto="1"/>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medium">
        <color auto="1"/>
      </top>
      <bottom style="thin">
        <color auto="1"/>
      </bottom>
      <diagonal/>
    </border>
    <border>
      <left style="thin">
        <color auto="1"/>
      </left>
      <right style="thin">
        <color auto="1"/>
      </right>
      <top/>
      <bottom/>
      <diagonal/>
    </border>
    <border>
      <left style="thin">
        <color auto="1"/>
      </left>
      <right style="thin">
        <color auto="1"/>
      </right>
      <top/>
      <bottom style="medium">
        <color auto="1"/>
      </bottom>
      <diagonal/>
    </border>
    <border>
      <left/>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style="thin">
        <color auto="1"/>
      </top>
      <bottom style="medium">
        <color auto="1"/>
      </bottom>
      <diagonal/>
    </border>
    <border>
      <left style="mediumDashed">
        <color auto="1"/>
      </left>
      <right/>
      <top style="medium">
        <color auto="1"/>
      </top>
      <bottom style="medium">
        <color auto="1"/>
      </bottom>
      <diagonal/>
    </border>
    <border>
      <left/>
      <right style="mediumDashed">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right style="thin">
        <color auto="1"/>
      </right>
      <top style="medium">
        <color auto="1"/>
      </top>
      <bottom style="medium">
        <color auto="1"/>
      </bottom>
      <diagonal/>
    </border>
    <border>
      <left style="medium">
        <color auto="1"/>
      </left>
      <right/>
      <top style="medium">
        <color auto="1"/>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mediumDashed">
        <color auto="1"/>
      </right>
      <top style="thin">
        <color auto="1"/>
      </top>
      <bottom style="thin">
        <color auto="1"/>
      </bottom>
      <diagonal/>
    </border>
    <border>
      <left/>
      <right style="mediumDashed">
        <color auto="1"/>
      </right>
      <top style="thin">
        <color auto="1"/>
      </top>
      <bottom/>
      <diagonal/>
    </border>
    <border>
      <left/>
      <right style="mediumDashed">
        <color auto="1"/>
      </right>
      <top style="medium">
        <color auto="1"/>
      </top>
      <bottom style="thin">
        <color auto="1"/>
      </bottom>
      <diagonal/>
    </border>
    <border>
      <left style="medium">
        <color auto="1"/>
      </left>
      <right/>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thin">
        <color auto="1"/>
      </left>
      <right/>
      <top style="medium">
        <color auto="1"/>
      </top>
      <bottom style="medium">
        <color auto="1"/>
      </bottom>
      <diagonal/>
    </border>
    <border>
      <left style="thin">
        <color auto="1"/>
      </left>
      <right/>
      <top/>
      <bottom/>
      <diagonal/>
    </border>
    <border>
      <left style="thin">
        <color auto="1"/>
      </left>
      <right/>
      <top/>
      <bottom style="medium">
        <color auto="1"/>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top/>
      <bottom style="thin">
        <color auto="1"/>
      </bottom>
      <diagonal/>
    </border>
    <border>
      <left style="thin">
        <color auto="1"/>
      </left>
      <right/>
      <top style="thin">
        <color auto="1"/>
      </top>
      <bottom/>
      <diagonal/>
    </border>
    <border>
      <left style="thin">
        <color auto="1"/>
      </left>
      <right style="medium">
        <color auto="1"/>
      </right>
      <top style="thin">
        <color auto="1"/>
      </top>
      <bottom/>
      <diagonal/>
    </border>
  </borders>
  <cellStyleXfs count="1022">
    <xf numFmtId="0" fontId="0" fillId="0" borderId="0"/>
    <xf numFmtId="43" fontId="3" fillId="0" borderId="0" applyFon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2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9" fontId="1"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cellStyleXfs>
  <cellXfs count="628">
    <xf numFmtId="0" fontId="0" fillId="0" borderId="0" xfId="0"/>
    <xf numFmtId="0" fontId="0" fillId="0" borderId="0" xfId="0" applyFont="1"/>
    <xf numFmtId="0" fontId="0" fillId="0" borderId="0" xfId="0" applyFont="1" applyBorder="1"/>
    <xf numFmtId="0" fontId="0" fillId="0" borderId="0" xfId="0" applyFont="1" applyFill="1" applyBorder="1"/>
    <xf numFmtId="12" fontId="5" fillId="0" borderId="0" xfId="0" applyNumberFormat="1" applyFont="1" applyFill="1" applyBorder="1"/>
    <xf numFmtId="0" fontId="0" fillId="0" borderId="0" xfId="0" applyFont="1" applyAlignment="1">
      <alignment vertical="top" wrapText="1"/>
    </xf>
    <xf numFmtId="0" fontId="9" fillId="0" borderId="0" xfId="0" applyFont="1" applyFill="1" applyBorder="1"/>
    <xf numFmtId="0" fontId="5" fillId="0" borderId="0" xfId="0" applyFont="1" applyBorder="1"/>
    <xf numFmtId="0" fontId="5" fillId="0" borderId="0" xfId="0" applyFont="1" applyFill="1" applyBorder="1"/>
    <xf numFmtId="164" fontId="0" fillId="0" borderId="0" xfId="1" applyNumberFormat="1" applyFont="1" applyAlignment="1">
      <alignment wrapText="1"/>
    </xf>
    <xf numFmtId="164" fontId="0" fillId="0" borderId="0" xfId="1" applyNumberFormat="1" applyFont="1" applyAlignment="1">
      <alignment horizontal="right" vertical="top"/>
    </xf>
    <xf numFmtId="3" fontId="0" fillId="0" borderId="0" xfId="0" applyNumberFormat="1" applyFont="1"/>
    <xf numFmtId="0" fontId="0" fillId="0" borderId="0" xfId="0" applyAlignment="1">
      <alignment vertical="center"/>
    </xf>
    <xf numFmtId="0" fontId="0" fillId="0" borderId="0" xfId="0" applyFill="1"/>
    <xf numFmtId="0" fontId="5" fillId="0" borderId="0" xfId="0" applyFont="1"/>
    <xf numFmtId="0" fontId="0" fillId="0" borderId="0" xfId="0" quotePrefix="1"/>
    <xf numFmtId="0" fontId="5" fillId="3" borderId="8" xfId="0" applyFont="1" applyFill="1" applyBorder="1" applyAlignment="1">
      <alignment horizontal="center"/>
    </xf>
    <xf numFmtId="0" fontId="5" fillId="3" borderId="9" xfId="0" applyFont="1" applyFill="1" applyBorder="1" applyAlignment="1">
      <alignment horizontal="center"/>
    </xf>
    <xf numFmtId="0" fontId="5" fillId="3" borderId="17" xfId="0" applyFont="1" applyFill="1" applyBorder="1" applyAlignment="1">
      <alignment horizontal="center"/>
    </xf>
    <xf numFmtId="0" fontId="0" fillId="0" borderId="0" xfId="0" applyAlignment="1">
      <alignment horizontal="center" vertical="center"/>
    </xf>
    <xf numFmtId="0" fontId="0" fillId="0" borderId="16" xfId="0" applyBorder="1" applyAlignment="1">
      <alignment horizontal="center" vertical="center"/>
    </xf>
    <xf numFmtId="0" fontId="5" fillId="0" borderId="16" xfId="0" applyFont="1" applyBorder="1"/>
    <xf numFmtId="0" fontId="12" fillId="0" borderId="0" xfId="0" applyFont="1" applyAlignment="1">
      <alignment horizontal="center" vertical="center"/>
    </xf>
    <xf numFmtId="0" fontId="5" fillId="3" borderId="38" xfId="0" applyFont="1" applyFill="1" applyBorder="1" applyAlignment="1">
      <alignment horizontal="center"/>
    </xf>
    <xf numFmtId="0" fontId="5" fillId="3" borderId="8" xfId="0" applyFont="1" applyFill="1" applyBorder="1" applyAlignment="1">
      <alignment horizontal="center"/>
    </xf>
    <xf numFmtId="0" fontId="5" fillId="3" borderId="17" xfId="0" applyFont="1" applyFill="1" applyBorder="1" applyAlignment="1">
      <alignment horizontal="center"/>
    </xf>
    <xf numFmtId="0" fontId="5" fillId="3" borderId="10" xfId="0" applyFont="1" applyFill="1" applyBorder="1" applyAlignment="1">
      <alignment horizontal="center" vertical="center"/>
    </xf>
    <xf numFmtId="0" fontId="0" fillId="13" borderId="0" xfId="0" applyFill="1" applyBorder="1"/>
    <xf numFmtId="0" fontId="5" fillId="11" borderId="16" xfId="0" applyFont="1" applyFill="1" applyBorder="1"/>
    <xf numFmtId="0" fontId="5" fillId="3" borderId="28" xfId="0" applyFont="1" applyFill="1" applyBorder="1" applyAlignment="1">
      <alignment horizontal="center" vertical="center"/>
    </xf>
    <xf numFmtId="0" fontId="0" fillId="0" borderId="0" xfId="0" applyFill="1" applyBorder="1" applyAlignment="1">
      <alignment horizontal="center" vertical="center"/>
    </xf>
    <xf numFmtId="0" fontId="0" fillId="0" borderId="0" xfId="0" applyBorder="1" applyAlignment="1">
      <alignment horizontal="center" vertical="center"/>
    </xf>
    <xf numFmtId="0" fontId="0" fillId="0" borderId="11" xfId="0" applyBorder="1" applyAlignment="1">
      <alignment horizontal="center" vertical="center"/>
    </xf>
    <xf numFmtId="0" fontId="5" fillId="3" borderId="8" xfId="0" applyFont="1" applyFill="1" applyBorder="1" applyAlignment="1">
      <alignment horizontal="center" vertical="center"/>
    </xf>
    <xf numFmtId="0" fontId="5" fillId="3" borderId="38" xfId="0" applyFont="1" applyFill="1" applyBorder="1" applyAlignment="1">
      <alignment horizontal="center" vertical="center"/>
    </xf>
    <xf numFmtId="0" fontId="5" fillId="3" borderId="9" xfId="0" applyFont="1" applyFill="1" applyBorder="1" applyAlignment="1">
      <alignment horizontal="center" vertical="center"/>
    </xf>
    <xf numFmtId="0" fontId="5" fillId="3" borderId="17" xfId="0" applyFont="1" applyFill="1" applyBorder="1" applyAlignment="1">
      <alignment horizontal="center" vertical="center"/>
    </xf>
    <xf numFmtId="0" fontId="5" fillId="11" borderId="17" xfId="0" applyFont="1" applyFill="1" applyBorder="1" applyAlignment="1">
      <alignment horizontal="center" vertical="center"/>
    </xf>
    <xf numFmtId="0" fontId="5" fillId="11" borderId="28" xfId="0" applyFont="1" applyFill="1" applyBorder="1" applyAlignment="1">
      <alignment horizontal="center" vertical="center"/>
    </xf>
    <xf numFmtId="0" fontId="5" fillId="3" borderId="33" xfId="0" applyFont="1" applyFill="1" applyBorder="1" applyAlignment="1">
      <alignment horizontal="center" vertical="center"/>
    </xf>
    <xf numFmtId="0" fontId="0" fillId="0" borderId="0" xfId="0" applyBorder="1" applyAlignment="1">
      <alignment horizontal="center" vertical="center" wrapText="1"/>
    </xf>
    <xf numFmtId="0" fontId="5" fillId="3" borderId="49" xfId="0" applyFont="1" applyFill="1" applyBorder="1" applyAlignment="1">
      <alignment horizontal="center" vertical="center"/>
    </xf>
    <xf numFmtId="0" fontId="0" fillId="0" borderId="0" xfId="0" applyFill="1" applyBorder="1" applyAlignment="1">
      <alignment horizontal="center" vertical="center" wrapText="1"/>
    </xf>
    <xf numFmtId="0" fontId="5" fillId="11" borderId="12" xfId="0" applyFont="1" applyFill="1" applyBorder="1"/>
    <xf numFmtId="0" fontId="5" fillId="11" borderId="10" xfId="0" applyFont="1" applyFill="1" applyBorder="1" applyAlignment="1">
      <alignment horizontal="center" vertical="center" wrapText="1"/>
    </xf>
    <xf numFmtId="0" fontId="0" fillId="0" borderId="0" xfId="0" applyFont="1" applyAlignment="1">
      <alignment vertical="center"/>
    </xf>
    <xf numFmtId="0" fontId="5" fillId="11" borderId="10" xfId="0" applyFont="1" applyFill="1" applyBorder="1" applyAlignment="1">
      <alignment vertical="center"/>
    </xf>
    <xf numFmtId="15" fontId="5" fillId="11" borderId="9" xfId="0" applyNumberFormat="1" applyFont="1" applyFill="1" applyBorder="1" applyAlignment="1">
      <alignment vertical="center"/>
    </xf>
    <xf numFmtId="15" fontId="5" fillId="11" borderId="22" xfId="0" applyNumberFormat="1" applyFont="1" applyFill="1" applyBorder="1" applyAlignment="1">
      <alignment vertical="center"/>
    </xf>
    <xf numFmtId="15" fontId="5" fillId="11" borderId="17" xfId="0" applyNumberFormat="1" applyFont="1" applyFill="1" applyBorder="1" applyAlignment="1">
      <alignment vertical="center"/>
    </xf>
    <xf numFmtId="12" fontId="5" fillId="3" borderId="16" xfId="0" applyNumberFormat="1" applyFont="1" applyFill="1" applyBorder="1" applyAlignment="1">
      <alignment vertical="center"/>
    </xf>
    <xf numFmtId="12" fontId="5" fillId="3" borderId="1" xfId="0" applyNumberFormat="1" applyFont="1" applyFill="1" applyBorder="1" applyAlignment="1">
      <alignment vertical="center"/>
    </xf>
    <xf numFmtId="12" fontId="5" fillId="3" borderId="5" xfId="0" applyNumberFormat="1" applyFont="1" applyFill="1" applyBorder="1" applyAlignment="1">
      <alignment vertical="center"/>
    </xf>
    <xf numFmtId="0" fontId="7" fillId="3" borderId="14" xfId="0" applyFont="1" applyFill="1" applyBorder="1" applyAlignment="1">
      <alignment vertical="center" wrapText="1"/>
    </xf>
    <xf numFmtId="0" fontId="0" fillId="3" borderId="47" xfId="0" applyFont="1" applyFill="1" applyBorder="1" applyAlignment="1">
      <alignment vertical="center"/>
    </xf>
    <xf numFmtId="0" fontId="0" fillId="3" borderId="26" xfId="0" applyFont="1" applyFill="1" applyBorder="1" applyAlignment="1">
      <alignment vertical="center"/>
    </xf>
    <xf numFmtId="0" fontId="0" fillId="3" borderId="56" xfId="0" applyFont="1" applyFill="1" applyBorder="1" applyAlignment="1">
      <alignment vertical="center"/>
    </xf>
    <xf numFmtId="0" fontId="0" fillId="13" borderId="12" xfId="0" applyFont="1" applyFill="1" applyBorder="1" applyAlignment="1">
      <alignment vertical="center" wrapText="1"/>
    </xf>
    <xf numFmtId="38" fontId="0" fillId="13" borderId="6" xfId="1" applyNumberFormat="1" applyFont="1" applyFill="1" applyBorder="1" applyAlignment="1">
      <alignment horizontal="right" vertical="center"/>
    </xf>
    <xf numFmtId="0" fontId="5" fillId="13" borderId="12" xfId="0" applyFont="1" applyFill="1" applyBorder="1" applyAlignment="1">
      <alignment vertical="center" wrapText="1"/>
    </xf>
    <xf numFmtId="38" fontId="13" fillId="13" borderId="0" xfId="1" applyNumberFormat="1" applyFont="1" applyFill="1" applyBorder="1" applyAlignment="1">
      <alignment horizontal="right" vertical="center" wrapText="1"/>
    </xf>
    <xf numFmtId="38" fontId="13" fillId="13" borderId="6" xfId="1" applyNumberFormat="1" applyFont="1" applyFill="1" applyBorder="1" applyAlignment="1">
      <alignment horizontal="right" vertical="center" wrapText="1"/>
    </xf>
    <xf numFmtId="38" fontId="24" fillId="13" borderId="0" xfId="1" applyNumberFormat="1" applyFont="1" applyFill="1" applyBorder="1" applyAlignment="1">
      <alignment horizontal="right" vertical="center" wrapText="1"/>
    </xf>
    <xf numFmtId="38" fontId="0" fillId="13" borderId="0" xfId="1" applyNumberFormat="1" applyFont="1" applyFill="1" applyBorder="1" applyAlignment="1">
      <alignment vertical="center" wrapText="1"/>
    </xf>
    <xf numFmtId="0" fontId="5" fillId="11" borderId="14" xfId="0" applyFont="1" applyFill="1" applyBorder="1" applyAlignment="1">
      <alignment vertical="center" wrapText="1"/>
    </xf>
    <xf numFmtId="38" fontId="5" fillId="11" borderId="2" xfId="0" applyNumberFormat="1" applyFont="1" applyFill="1" applyBorder="1" applyAlignment="1">
      <alignment horizontal="right" vertical="center" wrapText="1"/>
    </xf>
    <xf numFmtId="38" fontId="5" fillId="11" borderId="4" xfId="0" applyNumberFormat="1" applyFont="1" applyFill="1" applyBorder="1" applyAlignment="1">
      <alignment horizontal="right" vertical="center" wrapText="1"/>
    </xf>
    <xf numFmtId="0" fontId="7" fillId="3" borderId="12" xfId="0" applyFont="1" applyFill="1" applyBorder="1" applyAlignment="1">
      <alignment vertical="center" wrapText="1"/>
    </xf>
    <xf numFmtId="38" fontId="0" fillId="3" borderId="0" xfId="1" applyNumberFormat="1" applyFont="1" applyFill="1" applyBorder="1" applyAlignment="1">
      <alignment vertical="center" wrapText="1"/>
    </xf>
    <xf numFmtId="38" fontId="0" fillId="3" borderId="6" xfId="1" applyNumberFormat="1" applyFont="1" applyFill="1" applyBorder="1" applyAlignment="1">
      <alignment vertical="center"/>
    </xf>
    <xf numFmtId="0" fontId="0" fillId="13" borderId="13" xfId="0" applyFont="1" applyFill="1" applyBorder="1" applyAlignment="1">
      <alignment vertical="center" wrapText="1"/>
    </xf>
    <xf numFmtId="38" fontId="0" fillId="13" borderId="3" xfId="1" applyNumberFormat="1" applyFont="1" applyFill="1" applyBorder="1" applyAlignment="1">
      <alignment vertical="center" wrapText="1"/>
    </xf>
    <xf numFmtId="38" fontId="0" fillId="13" borderId="55" xfId="1" applyNumberFormat="1" applyFont="1" applyFill="1" applyBorder="1" applyAlignment="1">
      <alignment horizontal="right" vertical="center"/>
    </xf>
    <xf numFmtId="38" fontId="0" fillId="13" borderId="0" xfId="1" applyNumberFormat="1" applyFont="1" applyFill="1" applyBorder="1" applyAlignment="1">
      <alignment horizontal="right" vertical="center"/>
    </xf>
    <xf numFmtId="0" fontId="5" fillId="13" borderId="50" xfId="0" applyFont="1" applyFill="1" applyBorder="1" applyAlignment="1">
      <alignment vertical="center" wrapText="1"/>
    </xf>
    <xf numFmtId="38" fontId="13" fillId="13" borderId="51" xfId="1" applyNumberFormat="1" applyFont="1" applyFill="1" applyBorder="1" applyAlignment="1">
      <alignment horizontal="right" vertical="center" wrapText="1"/>
    </xf>
    <xf numFmtId="38" fontId="13" fillId="13" borderId="54" xfId="1" applyNumberFormat="1" applyFont="1" applyFill="1" applyBorder="1" applyAlignment="1">
      <alignment horizontal="right" vertical="center" wrapText="1"/>
    </xf>
    <xf numFmtId="38" fontId="24" fillId="13" borderId="51" xfId="1" applyNumberFormat="1" applyFont="1" applyFill="1" applyBorder="1" applyAlignment="1">
      <alignment horizontal="right" vertical="center" wrapText="1"/>
    </xf>
    <xf numFmtId="0" fontId="5" fillId="3" borderId="16" xfId="0" applyFont="1" applyFill="1" applyBorder="1" applyAlignment="1">
      <alignment vertical="center" wrapText="1"/>
    </xf>
    <xf numFmtId="38" fontId="0" fillId="3" borderId="1" xfId="0" applyNumberFormat="1" applyFont="1" applyFill="1" applyBorder="1" applyAlignment="1">
      <alignment vertical="center" wrapText="1"/>
    </xf>
    <xf numFmtId="38" fontId="0" fillId="3" borderId="5" xfId="0" applyNumberFormat="1" applyFont="1" applyFill="1" applyBorder="1" applyAlignment="1">
      <alignment horizontal="right" vertical="center"/>
    </xf>
    <xf numFmtId="10" fontId="0" fillId="3" borderId="6" xfId="0" applyNumberFormat="1" applyFont="1" applyFill="1" applyBorder="1" applyAlignment="1">
      <alignment vertical="center"/>
    </xf>
    <xf numFmtId="38" fontId="11" fillId="13" borderId="3" xfId="1" applyNumberFormat="1" applyFont="1" applyFill="1" applyBorder="1" applyAlignment="1">
      <alignment vertical="center" wrapText="1"/>
    </xf>
    <xf numFmtId="38" fontId="11" fillId="13" borderId="0" xfId="1" applyNumberFormat="1" applyFont="1" applyFill="1" applyBorder="1" applyAlignment="1">
      <alignment vertical="center" wrapText="1"/>
    </xf>
    <xf numFmtId="38" fontId="0" fillId="6" borderId="6" xfId="1" applyNumberFormat="1" applyFont="1" applyFill="1" applyBorder="1" applyAlignment="1">
      <alignment horizontal="right" vertical="center"/>
    </xf>
    <xf numFmtId="38" fontId="0" fillId="3" borderId="6" xfId="1" applyNumberFormat="1" applyFont="1" applyFill="1" applyBorder="1" applyAlignment="1">
      <alignment horizontal="right" vertical="center"/>
    </xf>
    <xf numFmtId="0" fontId="12" fillId="13" borderId="12" xfId="0" applyFont="1" applyFill="1" applyBorder="1" applyAlignment="1">
      <alignment vertical="center" wrapText="1"/>
    </xf>
    <xf numFmtId="0" fontId="5" fillId="13" borderId="13" xfId="0" applyFont="1" applyFill="1" applyBorder="1" applyAlignment="1">
      <alignment vertical="center" wrapText="1"/>
    </xf>
    <xf numFmtId="38" fontId="13" fillId="13" borderId="3" xfId="1" applyNumberFormat="1" applyFont="1" applyFill="1" applyBorder="1" applyAlignment="1">
      <alignment horizontal="right" vertical="center" wrapText="1"/>
    </xf>
    <xf numFmtId="38" fontId="24" fillId="13" borderId="3" xfId="1" applyNumberFormat="1" applyFont="1" applyFill="1" applyBorder="1" applyAlignment="1">
      <alignment horizontal="right" vertical="center" wrapText="1"/>
    </xf>
    <xf numFmtId="0" fontId="7" fillId="3" borderId="16" xfId="0" applyFont="1" applyFill="1" applyBorder="1" applyAlignment="1">
      <alignment vertical="center" wrapText="1"/>
    </xf>
    <xf numFmtId="38" fontId="5" fillId="3" borderId="1" xfId="1" applyNumberFormat="1" applyFont="1" applyFill="1" applyBorder="1" applyAlignment="1">
      <alignment vertical="center" wrapText="1"/>
    </xf>
    <xf numFmtId="38" fontId="5" fillId="3" borderId="5" xfId="1" applyNumberFormat="1" applyFont="1" applyFill="1" applyBorder="1" applyAlignment="1">
      <alignment vertical="center"/>
    </xf>
    <xf numFmtId="38" fontId="5" fillId="3" borderId="1" xfId="1" applyNumberFormat="1" applyFont="1" applyFill="1" applyBorder="1" applyAlignment="1">
      <alignment vertical="center"/>
    </xf>
    <xf numFmtId="38" fontId="5" fillId="11" borderId="2" xfId="1" applyNumberFormat="1" applyFont="1" applyFill="1" applyBorder="1" applyAlignment="1">
      <alignment horizontal="right" vertical="center" wrapText="1"/>
    </xf>
    <xf numFmtId="38" fontId="5" fillId="11" borderId="4" xfId="1" applyNumberFormat="1" applyFont="1" applyFill="1" applyBorder="1" applyAlignment="1">
      <alignment horizontal="right" vertical="center" wrapText="1"/>
    </xf>
    <xf numFmtId="0" fontId="5" fillId="11" borderId="16" xfId="0" applyFont="1" applyFill="1" applyBorder="1" applyAlignment="1">
      <alignment vertical="center" wrapText="1"/>
    </xf>
    <xf numFmtId="15" fontId="5" fillId="11" borderId="8" xfId="0" applyNumberFormat="1" applyFont="1" applyFill="1" applyBorder="1" applyAlignment="1">
      <alignment vertical="center"/>
    </xf>
    <xf numFmtId="12" fontId="5" fillId="3" borderId="15" xfId="0" applyNumberFormat="1" applyFont="1" applyFill="1" applyBorder="1" applyAlignment="1">
      <alignment vertical="center"/>
    </xf>
    <xf numFmtId="12" fontId="5" fillId="3" borderId="21" xfId="0" applyNumberFormat="1" applyFont="1" applyFill="1" applyBorder="1" applyAlignment="1">
      <alignment vertical="center"/>
    </xf>
    <xf numFmtId="0" fontId="0" fillId="3" borderId="29" xfId="0" applyFont="1" applyFill="1" applyBorder="1" applyAlignment="1">
      <alignment vertical="center"/>
    </xf>
    <xf numFmtId="38" fontId="0" fillId="13" borderId="11" xfId="1" applyNumberFormat="1" applyFont="1" applyFill="1" applyBorder="1" applyAlignment="1">
      <alignment vertical="center" wrapText="1"/>
    </xf>
    <xf numFmtId="38" fontId="13" fillId="13" borderId="11" xfId="1" applyNumberFormat="1" applyFont="1" applyFill="1" applyBorder="1" applyAlignment="1">
      <alignment horizontal="right" vertical="center" wrapText="1"/>
    </xf>
    <xf numFmtId="38" fontId="24" fillId="13" borderId="20" xfId="1" applyNumberFormat="1" applyFont="1" applyFill="1" applyBorder="1" applyAlignment="1">
      <alignment horizontal="right" vertical="center" wrapText="1"/>
    </xf>
    <xf numFmtId="38" fontId="5" fillId="11" borderId="57" xfId="0" applyNumberFormat="1" applyFont="1" applyFill="1" applyBorder="1" applyAlignment="1">
      <alignment horizontal="right" vertical="center" wrapText="1"/>
    </xf>
    <xf numFmtId="38" fontId="0" fillId="3" borderId="11" xfId="1" applyNumberFormat="1" applyFont="1" applyFill="1" applyBorder="1" applyAlignment="1">
      <alignment vertical="center" wrapText="1"/>
    </xf>
    <xf numFmtId="38" fontId="0" fillId="13" borderId="58" xfId="1" applyNumberFormat="1" applyFont="1" applyFill="1" applyBorder="1" applyAlignment="1">
      <alignment vertical="center" wrapText="1"/>
    </xf>
    <xf numFmtId="38" fontId="0" fillId="13" borderId="20" xfId="1" applyNumberFormat="1" applyFont="1" applyFill="1" applyBorder="1" applyAlignment="1">
      <alignment horizontal="right" vertical="center"/>
    </xf>
    <xf numFmtId="38" fontId="13" fillId="13" borderId="59" xfId="1" applyNumberFormat="1" applyFont="1" applyFill="1" applyBorder="1" applyAlignment="1">
      <alignment horizontal="right" vertical="center" wrapText="1"/>
    </xf>
    <xf numFmtId="38" fontId="24" fillId="13" borderId="52" xfId="1" applyNumberFormat="1" applyFont="1" applyFill="1" applyBorder="1" applyAlignment="1">
      <alignment horizontal="right" vertical="center" wrapText="1"/>
    </xf>
    <xf numFmtId="38" fontId="0" fillId="3" borderId="15" xfId="0" applyNumberFormat="1" applyFont="1" applyFill="1" applyBorder="1" applyAlignment="1">
      <alignment vertical="center" wrapText="1"/>
    </xf>
    <xf numFmtId="38" fontId="0" fillId="3" borderId="11" xfId="0" applyNumberFormat="1" applyFont="1" applyFill="1" applyBorder="1" applyAlignment="1">
      <alignment vertical="center" wrapText="1"/>
    </xf>
    <xf numFmtId="38" fontId="0" fillId="3" borderId="0" xfId="0" applyNumberFormat="1" applyFont="1" applyFill="1" applyBorder="1" applyAlignment="1">
      <alignment vertical="center" wrapText="1"/>
    </xf>
    <xf numFmtId="38" fontId="11" fillId="13" borderId="58" xfId="1" applyNumberFormat="1" applyFont="1" applyFill="1" applyBorder="1" applyAlignment="1">
      <alignment vertical="center" wrapText="1"/>
    </xf>
    <xf numFmtId="38" fontId="11" fillId="13" borderId="11" xfId="1" applyNumberFormat="1" applyFont="1" applyFill="1" applyBorder="1" applyAlignment="1">
      <alignment vertical="center" wrapText="1"/>
    </xf>
    <xf numFmtId="38" fontId="13" fillId="13" borderId="58" xfId="1" applyNumberFormat="1" applyFont="1" applyFill="1" applyBorder="1" applyAlignment="1">
      <alignment horizontal="right" vertical="center" wrapText="1"/>
    </xf>
    <xf numFmtId="38" fontId="24" fillId="13" borderId="24" xfId="1" applyNumberFormat="1" applyFont="1" applyFill="1" applyBorder="1" applyAlignment="1">
      <alignment horizontal="right" vertical="center" wrapText="1"/>
    </xf>
    <xf numFmtId="38" fontId="5" fillId="3" borderId="15" xfId="1" applyNumberFormat="1" applyFont="1" applyFill="1" applyBorder="1" applyAlignment="1">
      <alignment vertical="center" wrapText="1"/>
    </xf>
    <xf numFmtId="38" fontId="5" fillId="3" borderId="21" xfId="1" applyNumberFormat="1" applyFont="1" applyFill="1" applyBorder="1" applyAlignment="1">
      <alignment vertical="center"/>
    </xf>
    <xf numFmtId="38" fontId="5" fillId="11" borderId="57" xfId="1" applyNumberFormat="1" applyFont="1" applyFill="1" applyBorder="1" applyAlignment="1">
      <alignment horizontal="right" vertical="center" wrapText="1"/>
    </xf>
    <xf numFmtId="38" fontId="3" fillId="13" borderId="11" xfId="1" applyNumberFormat="1" applyFont="1" applyFill="1" applyBorder="1" applyAlignment="1">
      <alignment vertical="center" wrapText="1"/>
    </xf>
    <xf numFmtId="38" fontId="3" fillId="13" borderId="0" xfId="1" applyNumberFormat="1" applyFont="1" applyFill="1" applyBorder="1" applyAlignment="1">
      <alignment vertical="center" wrapText="1"/>
    </xf>
    <xf numFmtId="164" fontId="5" fillId="11" borderId="15" xfId="1" applyNumberFormat="1" applyFont="1" applyFill="1" applyBorder="1" applyAlignment="1">
      <alignment horizontal="right" vertical="center" wrapText="1"/>
    </xf>
    <xf numFmtId="164" fontId="5" fillId="11" borderId="1" xfId="1" applyNumberFormat="1" applyFont="1" applyFill="1" applyBorder="1" applyAlignment="1">
      <alignment horizontal="right" vertical="center" wrapText="1"/>
    </xf>
    <xf numFmtId="164" fontId="5" fillId="11" borderId="5" xfId="1" applyNumberFormat="1" applyFont="1" applyFill="1" applyBorder="1" applyAlignment="1">
      <alignment horizontal="right" vertical="center" wrapText="1"/>
    </xf>
    <xf numFmtId="0" fontId="0" fillId="4" borderId="12" xfId="0" applyFont="1" applyFill="1" applyBorder="1" applyAlignment="1">
      <alignment vertical="center"/>
    </xf>
    <xf numFmtId="12" fontId="5" fillId="4" borderId="16" xfId="0" applyNumberFormat="1" applyFont="1" applyFill="1" applyBorder="1" applyAlignment="1">
      <alignment vertical="center"/>
    </xf>
    <xf numFmtId="0" fontId="0" fillId="4" borderId="27" xfId="0" applyFont="1" applyFill="1" applyBorder="1" applyAlignment="1">
      <alignment vertical="center"/>
    </xf>
    <xf numFmtId="0" fontId="0" fillId="4" borderId="50" xfId="0" applyFont="1" applyFill="1" applyBorder="1" applyAlignment="1">
      <alignment vertical="center"/>
    </xf>
    <xf numFmtId="0" fontId="0" fillId="4" borderId="16" xfId="0" applyFont="1" applyFill="1" applyBorder="1" applyAlignment="1">
      <alignment vertical="center"/>
    </xf>
    <xf numFmtId="0" fontId="5" fillId="4" borderId="12" xfId="0" applyFont="1" applyFill="1" applyBorder="1" applyAlignment="1">
      <alignment vertical="center"/>
    </xf>
    <xf numFmtId="0" fontId="5" fillId="4" borderId="16" xfId="0" applyFont="1" applyFill="1" applyBorder="1" applyAlignment="1">
      <alignment vertical="center"/>
    </xf>
    <xf numFmtId="0" fontId="9" fillId="4" borderId="16" xfId="0" applyFont="1" applyFill="1" applyBorder="1" applyAlignment="1">
      <alignment vertical="center"/>
    </xf>
    <xf numFmtId="0" fontId="5" fillId="3" borderId="10" xfId="0" applyFont="1" applyFill="1" applyBorder="1" applyAlignment="1">
      <alignment vertical="center"/>
    </xf>
    <xf numFmtId="38" fontId="16" fillId="13" borderId="0" xfId="1" applyNumberFormat="1" applyFont="1" applyFill="1" applyBorder="1" applyAlignment="1">
      <alignment horizontal="right" vertical="center"/>
    </xf>
    <xf numFmtId="38" fontId="16" fillId="13" borderId="20" xfId="1" applyNumberFormat="1" applyFont="1" applyFill="1" applyBorder="1" applyAlignment="1">
      <alignment horizontal="right" vertical="center"/>
    </xf>
    <xf numFmtId="38" fontId="25" fillId="11" borderId="2" xfId="0" applyNumberFormat="1" applyFont="1" applyFill="1" applyBorder="1" applyAlignment="1">
      <alignment horizontal="right" vertical="center" wrapText="1"/>
    </xf>
    <xf numFmtId="38" fontId="25" fillId="11" borderId="0" xfId="0" applyNumberFormat="1" applyFont="1" applyFill="1" applyBorder="1" applyAlignment="1">
      <alignment horizontal="right" vertical="center" wrapText="1"/>
    </xf>
    <xf numFmtId="38" fontId="25" fillId="11" borderId="20" xfId="0" applyNumberFormat="1" applyFont="1" applyFill="1" applyBorder="1" applyAlignment="1">
      <alignment horizontal="right" vertical="center" wrapText="1"/>
    </xf>
    <xf numFmtId="38" fontId="16" fillId="3" borderId="0" xfId="1" applyNumberFormat="1" applyFont="1" applyFill="1" applyBorder="1" applyAlignment="1">
      <alignment vertical="center"/>
    </xf>
    <xf numFmtId="38" fontId="16" fillId="3" borderId="51" xfId="1" applyNumberFormat="1" applyFont="1" applyFill="1" applyBorder="1" applyAlignment="1">
      <alignment vertical="center"/>
    </xf>
    <xf numFmtId="38" fontId="16" fillId="3" borderId="52" xfId="1" applyNumberFormat="1" applyFont="1" applyFill="1" applyBorder="1" applyAlignment="1">
      <alignment vertical="center"/>
    </xf>
    <xf numFmtId="38" fontId="16" fillId="13" borderId="3" xfId="1" applyNumberFormat="1" applyFont="1" applyFill="1" applyBorder="1" applyAlignment="1">
      <alignment horizontal="right" vertical="center"/>
    </xf>
    <xf numFmtId="38" fontId="25" fillId="11" borderId="23" xfId="0" applyNumberFormat="1" applyFont="1" applyFill="1" applyBorder="1" applyAlignment="1">
      <alignment horizontal="right" vertical="center" wrapText="1"/>
    </xf>
    <xf numFmtId="38" fontId="16" fillId="3" borderId="1" xfId="0" applyNumberFormat="1" applyFont="1" applyFill="1" applyBorder="1" applyAlignment="1">
      <alignment horizontal="right" vertical="center"/>
    </xf>
    <xf numFmtId="38" fontId="16" fillId="3" borderId="21" xfId="0" applyNumberFormat="1" applyFont="1" applyFill="1" applyBorder="1" applyAlignment="1">
      <alignment horizontal="right" vertical="center"/>
    </xf>
    <xf numFmtId="38" fontId="16" fillId="3" borderId="0" xfId="0" applyNumberFormat="1" applyFont="1" applyFill="1" applyBorder="1" applyAlignment="1">
      <alignment vertical="center"/>
    </xf>
    <xf numFmtId="38" fontId="16" fillId="3" borderId="20" xfId="0" applyNumberFormat="1" applyFont="1" applyFill="1" applyBorder="1" applyAlignment="1">
      <alignment vertical="center"/>
    </xf>
    <xf numFmtId="38" fontId="16" fillId="13" borderId="24" xfId="1" applyNumberFormat="1" applyFont="1" applyFill="1" applyBorder="1" applyAlignment="1">
      <alignment horizontal="right" vertical="center"/>
    </xf>
    <xf numFmtId="38" fontId="16" fillId="6" borderId="0" xfId="1" applyNumberFormat="1" applyFont="1" applyFill="1" applyBorder="1" applyAlignment="1">
      <alignment horizontal="right" vertical="center"/>
    </xf>
    <xf numFmtId="38" fontId="16" fillId="6" borderId="20" xfId="1" applyNumberFormat="1" applyFont="1" applyFill="1" applyBorder="1" applyAlignment="1">
      <alignment horizontal="right" vertical="center"/>
    </xf>
    <xf numFmtId="38" fontId="16" fillId="3" borderId="0" xfId="1" applyNumberFormat="1" applyFont="1" applyFill="1" applyBorder="1" applyAlignment="1">
      <alignment horizontal="right" vertical="center"/>
    </xf>
    <xf numFmtId="38" fontId="16" fillId="3" borderId="20" xfId="1" applyNumberFormat="1" applyFont="1" applyFill="1" applyBorder="1" applyAlignment="1">
      <alignment horizontal="right" vertical="center"/>
    </xf>
    <xf numFmtId="38" fontId="25" fillId="3" borderId="1" xfId="1" applyNumberFormat="1" applyFont="1" applyFill="1" applyBorder="1" applyAlignment="1">
      <alignment vertical="center"/>
    </xf>
    <xf numFmtId="38" fontId="25" fillId="3" borderId="21" xfId="1" applyNumberFormat="1" applyFont="1" applyFill="1" applyBorder="1" applyAlignment="1">
      <alignment vertical="center"/>
    </xf>
    <xf numFmtId="38" fontId="25" fillId="11" borderId="2" xfId="1" applyNumberFormat="1" applyFont="1" applyFill="1" applyBorder="1" applyAlignment="1">
      <alignment horizontal="right" vertical="center" wrapText="1"/>
    </xf>
    <xf numFmtId="38" fontId="25" fillId="11" borderId="23" xfId="1" applyNumberFormat="1" applyFont="1" applyFill="1" applyBorder="1" applyAlignment="1">
      <alignment horizontal="right" vertical="center" wrapText="1"/>
    </xf>
    <xf numFmtId="164" fontId="25" fillId="11" borderId="1" xfId="1" applyNumberFormat="1" applyFont="1" applyFill="1" applyBorder="1" applyAlignment="1">
      <alignment horizontal="right" vertical="center" wrapText="1"/>
    </xf>
    <xf numFmtId="164" fontId="25" fillId="11" borderId="21" xfId="1" applyNumberFormat="1" applyFont="1" applyFill="1" applyBorder="1" applyAlignment="1">
      <alignment horizontal="right" vertical="center" wrapText="1"/>
    </xf>
    <xf numFmtId="38" fontId="13" fillId="13" borderId="58" xfId="1" applyNumberFormat="1" applyFont="1" applyFill="1" applyBorder="1" applyAlignment="1">
      <alignment horizontal="right" vertical="center"/>
    </xf>
    <xf numFmtId="38" fontId="13" fillId="13" borderId="3" xfId="1" applyNumberFormat="1" applyFont="1" applyFill="1" applyBorder="1" applyAlignment="1">
      <alignment horizontal="right" vertical="center"/>
    </xf>
    <xf numFmtId="38" fontId="13" fillId="13" borderId="55" xfId="1" applyNumberFormat="1" applyFont="1" applyFill="1" applyBorder="1" applyAlignment="1">
      <alignment horizontal="right" vertical="center"/>
    </xf>
    <xf numFmtId="38" fontId="24" fillId="13" borderId="3" xfId="1" applyNumberFormat="1" applyFont="1" applyFill="1" applyBorder="1" applyAlignment="1">
      <alignment horizontal="right" vertical="center"/>
    </xf>
    <xf numFmtId="38" fontId="24" fillId="13" borderId="24" xfId="1" applyNumberFormat="1" applyFont="1" applyFill="1" applyBorder="1" applyAlignment="1">
      <alignment horizontal="right" vertical="center"/>
    </xf>
    <xf numFmtId="0" fontId="0" fillId="4" borderId="13" xfId="0" applyFont="1" applyFill="1" applyBorder="1" applyAlignment="1">
      <alignment vertical="center"/>
    </xf>
    <xf numFmtId="0" fontId="0" fillId="4" borderId="14" xfId="0" applyFont="1" applyFill="1" applyBorder="1" applyAlignment="1">
      <alignment vertical="center"/>
    </xf>
    <xf numFmtId="0" fontId="5" fillId="3" borderId="50" xfId="0" applyFont="1" applyFill="1" applyBorder="1" applyAlignment="1">
      <alignment vertical="center" wrapText="1"/>
    </xf>
    <xf numFmtId="38" fontId="0" fillId="3" borderId="59" xfId="1" applyNumberFormat="1" applyFont="1" applyFill="1" applyBorder="1" applyAlignment="1">
      <alignment vertical="center" wrapText="1"/>
    </xf>
    <xf numFmtId="38" fontId="0" fillId="3" borderId="51" xfId="1" applyNumberFormat="1" applyFont="1" applyFill="1" applyBorder="1" applyAlignment="1">
      <alignment vertical="center" wrapText="1"/>
    </xf>
    <xf numFmtId="38" fontId="0" fillId="3" borderId="54" xfId="1" applyNumberFormat="1" applyFont="1" applyFill="1" applyBorder="1" applyAlignment="1">
      <alignment horizontal="right" vertical="center"/>
    </xf>
    <xf numFmtId="38" fontId="16" fillId="3" borderId="51" xfId="1" applyNumberFormat="1" applyFont="1" applyFill="1" applyBorder="1" applyAlignment="1">
      <alignment horizontal="right" vertical="center"/>
    </xf>
    <xf numFmtId="38" fontId="16" fillId="3" borderId="52" xfId="1" applyNumberFormat="1" applyFont="1" applyFill="1" applyBorder="1" applyAlignment="1">
      <alignment horizontal="right" vertical="center"/>
    </xf>
    <xf numFmtId="38" fontId="13" fillId="13" borderId="55" xfId="1" applyNumberFormat="1" applyFont="1" applyFill="1" applyBorder="1" applyAlignment="1">
      <alignment vertical="center"/>
    </xf>
    <xf numFmtId="38" fontId="24" fillId="13" borderId="3" xfId="1" applyNumberFormat="1" applyFont="1" applyFill="1" applyBorder="1" applyAlignment="1">
      <alignment vertical="center"/>
    </xf>
    <xf numFmtId="38" fontId="24" fillId="13" borderId="24" xfId="1" applyNumberFormat="1" applyFont="1" applyFill="1" applyBorder="1" applyAlignment="1">
      <alignment vertical="center"/>
    </xf>
    <xf numFmtId="0" fontId="9" fillId="4" borderId="14" xfId="0" applyFont="1" applyFill="1" applyBorder="1" applyAlignment="1">
      <alignment vertical="center"/>
    </xf>
    <xf numFmtId="0" fontId="0" fillId="4" borderId="14" xfId="0" applyFill="1" applyBorder="1" applyAlignment="1">
      <alignment vertical="center"/>
    </xf>
    <xf numFmtId="38" fontId="5" fillId="11" borderId="0" xfId="1" applyNumberFormat="1" applyFont="1" applyFill="1" applyBorder="1" applyAlignment="1">
      <alignment horizontal="right" vertical="center" wrapText="1"/>
    </xf>
    <xf numFmtId="38" fontId="5" fillId="11" borderId="11" xfId="1" applyNumberFormat="1" applyFont="1" applyFill="1" applyBorder="1" applyAlignment="1">
      <alignment horizontal="right" vertical="center" wrapText="1"/>
    </xf>
    <xf numFmtId="38" fontId="5" fillId="11" borderId="6" xfId="1" applyNumberFormat="1" applyFont="1" applyFill="1" applyBorder="1" applyAlignment="1">
      <alignment horizontal="right" vertical="center" wrapText="1"/>
    </xf>
    <xf numFmtId="0" fontId="0" fillId="4" borderId="12" xfId="0" applyFill="1" applyBorder="1" applyAlignment="1">
      <alignment vertical="center"/>
    </xf>
    <xf numFmtId="0" fontId="19" fillId="2" borderId="12" xfId="0" applyFont="1" applyFill="1" applyBorder="1"/>
    <xf numFmtId="0" fontId="0" fillId="2" borderId="16" xfId="0" applyFont="1" applyFill="1" applyBorder="1"/>
    <xf numFmtId="38" fontId="25" fillId="11" borderId="0" xfId="1" applyNumberFormat="1" applyFont="1" applyFill="1" applyBorder="1" applyAlignment="1">
      <alignment horizontal="right" vertical="center" wrapText="1"/>
    </xf>
    <xf numFmtId="38" fontId="25" fillId="11" borderId="20" xfId="1" applyNumberFormat="1" applyFont="1" applyFill="1" applyBorder="1" applyAlignment="1">
      <alignment horizontal="right" vertical="center" wrapText="1"/>
    </xf>
    <xf numFmtId="0" fontId="0" fillId="13" borderId="1" xfId="0" applyFill="1" applyBorder="1"/>
    <xf numFmtId="10" fontId="0" fillId="13" borderId="1" xfId="0" applyNumberFormat="1" applyFill="1" applyBorder="1"/>
    <xf numFmtId="0" fontId="0" fillId="4" borderId="11" xfId="0" applyFill="1" applyBorder="1"/>
    <xf numFmtId="0" fontId="0" fillId="4" borderId="20" xfId="0" applyFill="1" applyBorder="1"/>
    <xf numFmtId="10" fontId="5" fillId="4" borderId="15" xfId="0" applyNumberFormat="1" applyFont="1" applyFill="1" applyBorder="1"/>
    <xf numFmtId="10" fontId="5" fillId="4" borderId="21" xfId="0" applyNumberFormat="1" applyFont="1" applyFill="1" applyBorder="1"/>
    <xf numFmtId="10" fontId="5" fillId="5" borderId="8" xfId="0" applyNumberFormat="1" applyFont="1" applyFill="1" applyBorder="1"/>
    <xf numFmtId="10" fontId="5" fillId="5" borderId="17" xfId="0" applyNumberFormat="1" applyFont="1" applyFill="1" applyBorder="1"/>
    <xf numFmtId="0" fontId="0" fillId="4" borderId="30" xfId="0" applyFill="1" applyBorder="1"/>
    <xf numFmtId="10" fontId="5" fillId="4" borderId="31" xfId="0" applyNumberFormat="1" applyFont="1" applyFill="1" applyBorder="1"/>
    <xf numFmtId="10" fontId="5" fillId="5" borderId="38" xfId="0" applyNumberFormat="1" applyFont="1" applyFill="1" applyBorder="1"/>
    <xf numFmtId="0" fontId="26" fillId="2" borderId="25" xfId="0" applyFont="1" applyFill="1" applyBorder="1"/>
    <xf numFmtId="0" fontId="19" fillId="2" borderId="12" xfId="0" applyFont="1" applyFill="1" applyBorder="1" applyAlignment="1">
      <alignment vertical="center"/>
    </xf>
    <xf numFmtId="0" fontId="0" fillId="2" borderId="12" xfId="0" applyFont="1" applyFill="1" applyBorder="1" applyAlignment="1">
      <alignment vertical="center"/>
    </xf>
    <xf numFmtId="0" fontId="0" fillId="2" borderId="16" xfId="0" applyFont="1" applyFill="1" applyBorder="1" applyAlignment="1">
      <alignment vertical="center"/>
    </xf>
    <xf numFmtId="0" fontId="23" fillId="0" borderId="0" xfId="0" applyFont="1" applyAlignment="1">
      <alignment vertical="center"/>
    </xf>
    <xf numFmtId="0" fontId="0" fillId="11" borderId="12" xfId="0" applyFill="1" applyBorder="1" applyAlignment="1">
      <alignment vertical="center"/>
    </xf>
    <xf numFmtId="10" fontId="0" fillId="4" borderId="12" xfId="0" applyNumberFormat="1" applyFill="1" applyBorder="1" applyAlignment="1">
      <alignment vertical="center"/>
    </xf>
    <xf numFmtId="10" fontId="0" fillId="4" borderId="20" xfId="0" applyNumberFormat="1" applyFill="1" applyBorder="1" applyAlignment="1">
      <alignment vertical="center"/>
    </xf>
    <xf numFmtId="165" fontId="0" fillId="4" borderId="12" xfId="0" applyNumberFormat="1" applyFill="1" applyBorder="1" applyAlignment="1">
      <alignment vertical="center"/>
    </xf>
    <xf numFmtId="10" fontId="0" fillId="10" borderId="20" xfId="0" applyNumberFormat="1" applyFill="1" applyBorder="1" applyAlignment="1">
      <alignment vertical="center"/>
    </xf>
    <xf numFmtId="0" fontId="22" fillId="0" borderId="0" xfId="818" applyAlignment="1">
      <alignment vertical="center"/>
    </xf>
    <xf numFmtId="9" fontId="0" fillId="4" borderId="12" xfId="0" applyNumberFormat="1" applyFill="1" applyBorder="1" applyAlignment="1">
      <alignment vertical="center"/>
    </xf>
    <xf numFmtId="9" fontId="0" fillId="10" borderId="20" xfId="0" applyNumberFormat="1" applyFill="1" applyBorder="1" applyAlignment="1">
      <alignment vertical="center"/>
    </xf>
    <xf numFmtId="169" fontId="0" fillId="4" borderId="25" xfId="0" applyNumberFormat="1" applyFill="1" applyBorder="1" applyAlignment="1">
      <alignment vertical="center"/>
    </xf>
    <xf numFmtId="0" fontId="5" fillId="0" borderId="0" xfId="0" applyFont="1" applyFill="1" applyBorder="1" applyAlignment="1">
      <alignment vertical="center"/>
    </xf>
    <xf numFmtId="10" fontId="0" fillId="4" borderId="16" xfId="0" applyNumberFormat="1" applyFill="1" applyBorder="1" applyAlignment="1">
      <alignment vertical="center"/>
    </xf>
    <xf numFmtId="165" fontId="0" fillId="10" borderId="20" xfId="0" applyNumberFormat="1" applyFill="1" applyBorder="1" applyAlignment="1">
      <alignment vertical="center"/>
    </xf>
    <xf numFmtId="170" fontId="0" fillId="4" borderId="28" xfId="0" applyNumberFormat="1" applyFill="1" applyBorder="1" applyAlignment="1">
      <alignment vertical="center"/>
    </xf>
    <xf numFmtId="6" fontId="0" fillId="4" borderId="12" xfId="0" applyNumberFormat="1" applyFill="1" applyBorder="1" applyAlignment="1">
      <alignment vertical="center"/>
    </xf>
    <xf numFmtId="6" fontId="0" fillId="9" borderId="12" xfId="0" applyNumberFormat="1" applyFill="1" applyBorder="1" applyAlignment="1">
      <alignment vertical="center"/>
    </xf>
    <xf numFmtId="6" fontId="0" fillId="10" borderId="20" xfId="0" applyNumberFormat="1" applyFill="1" applyBorder="1" applyAlignment="1">
      <alignment vertical="center"/>
    </xf>
    <xf numFmtId="170" fontId="0" fillId="4" borderId="20" xfId="0" applyNumberFormat="1" applyFill="1" applyBorder="1" applyAlignment="1">
      <alignment vertical="center"/>
    </xf>
    <xf numFmtId="0" fontId="17" fillId="9" borderId="12" xfId="0" applyFont="1" applyFill="1" applyBorder="1" applyAlignment="1">
      <alignment vertical="center"/>
    </xf>
    <xf numFmtId="10" fontId="0" fillId="4" borderId="21" xfId="888" applyNumberFormat="1" applyFont="1" applyFill="1" applyBorder="1" applyAlignment="1">
      <alignment vertical="center"/>
    </xf>
    <xf numFmtId="0" fontId="0" fillId="11" borderId="16" xfId="0" applyFill="1" applyBorder="1" applyAlignment="1">
      <alignment vertical="center"/>
    </xf>
    <xf numFmtId="9" fontId="0" fillId="4" borderId="16" xfId="0" applyNumberFormat="1" applyFill="1" applyBorder="1" applyAlignment="1">
      <alignment vertical="center"/>
    </xf>
    <xf numFmtId="0" fontId="0" fillId="9" borderId="16" xfId="0" applyFill="1" applyBorder="1" applyAlignment="1">
      <alignment vertical="center"/>
    </xf>
    <xf numFmtId="9" fontId="0" fillId="4" borderId="21" xfId="0" applyNumberFormat="1" applyFill="1" applyBorder="1" applyAlignment="1">
      <alignment vertical="center"/>
    </xf>
    <xf numFmtId="0" fontId="5" fillId="13" borderId="12" xfId="0" applyFont="1" applyFill="1" applyBorder="1" applyAlignment="1">
      <alignment vertical="center"/>
    </xf>
    <xf numFmtId="0" fontId="0" fillId="13" borderId="0" xfId="0" applyFill="1" applyBorder="1" applyAlignment="1">
      <alignment vertical="center"/>
    </xf>
    <xf numFmtId="3" fontId="0" fillId="13" borderId="30" xfId="0" applyNumberFormat="1" applyFill="1" applyBorder="1" applyAlignment="1">
      <alignment vertical="center"/>
    </xf>
    <xf numFmtId="3" fontId="0" fillId="13" borderId="0" xfId="0" applyNumberFormat="1" applyFill="1" applyBorder="1" applyAlignment="1">
      <alignment vertical="center"/>
    </xf>
    <xf numFmtId="3" fontId="0" fillId="13" borderId="20" xfId="0" applyNumberFormat="1" applyFill="1" applyBorder="1" applyAlignment="1">
      <alignment vertical="center"/>
    </xf>
    <xf numFmtId="0" fontId="5" fillId="12" borderId="14" xfId="0" applyFont="1" applyFill="1" applyBorder="1" applyAlignment="1">
      <alignment vertical="center"/>
    </xf>
    <xf numFmtId="10" fontId="0" fillId="12" borderId="39" xfId="0" applyNumberFormat="1" applyFill="1" applyBorder="1" applyAlignment="1">
      <alignment vertical="center"/>
    </xf>
    <xf numFmtId="10" fontId="0" fillId="12" borderId="2" xfId="0" applyNumberFormat="1" applyFill="1" applyBorder="1" applyAlignment="1">
      <alignment vertical="center"/>
    </xf>
    <xf numFmtId="10" fontId="0" fillId="12" borderId="23" xfId="0" applyNumberFormat="1" applyFill="1" applyBorder="1" applyAlignment="1">
      <alignment vertical="center"/>
    </xf>
    <xf numFmtId="165" fontId="0" fillId="12" borderId="39" xfId="0" applyNumberFormat="1" applyFill="1" applyBorder="1" applyAlignment="1">
      <alignment vertical="center"/>
    </xf>
    <xf numFmtId="165" fontId="0" fillId="12" borderId="2" xfId="0" applyNumberFormat="1" applyFill="1" applyBorder="1" applyAlignment="1">
      <alignment vertical="center"/>
    </xf>
    <xf numFmtId="165" fontId="0" fillId="12" borderId="23" xfId="0" applyNumberFormat="1" applyFill="1" applyBorder="1" applyAlignment="1">
      <alignment vertical="center"/>
    </xf>
    <xf numFmtId="9" fontId="0" fillId="12" borderId="39" xfId="0" applyNumberFormat="1" applyFill="1" applyBorder="1" applyAlignment="1">
      <alignment vertical="center"/>
    </xf>
    <xf numFmtId="9" fontId="0" fillId="12" borderId="2" xfId="0" applyNumberFormat="1" applyFill="1" applyBorder="1" applyAlignment="1">
      <alignment vertical="center"/>
    </xf>
    <xf numFmtId="9" fontId="0" fillId="12" borderId="23" xfId="0" applyNumberFormat="1" applyFill="1" applyBorder="1" applyAlignment="1">
      <alignment vertical="center"/>
    </xf>
    <xf numFmtId="0" fontId="0" fillId="13" borderId="30" xfId="0" applyFill="1" applyBorder="1" applyAlignment="1">
      <alignment vertical="center"/>
    </xf>
    <xf numFmtId="6" fontId="0" fillId="13" borderId="0" xfId="0" applyNumberFormat="1" applyFill="1" applyBorder="1" applyAlignment="1">
      <alignment vertical="center"/>
    </xf>
    <xf numFmtId="6" fontId="0" fillId="13" borderId="30" xfId="0" applyNumberFormat="1" applyFill="1" applyBorder="1" applyAlignment="1">
      <alignment vertical="center"/>
    </xf>
    <xf numFmtId="6" fontId="0" fillId="13" borderId="20" xfId="0" applyNumberFormat="1" applyFill="1" applyBorder="1" applyAlignment="1">
      <alignment vertical="center"/>
    </xf>
    <xf numFmtId="0" fontId="5" fillId="12" borderId="20" xfId="0" applyFont="1" applyFill="1" applyBorder="1" applyAlignment="1">
      <alignment vertical="center"/>
    </xf>
    <xf numFmtId="0" fontId="0" fillId="12" borderId="0" xfId="0" applyFill="1" applyBorder="1" applyAlignment="1">
      <alignment vertical="center"/>
    </xf>
    <xf numFmtId="0" fontId="0" fillId="12" borderId="30" xfId="0" applyFill="1" applyBorder="1" applyAlignment="1">
      <alignment vertical="center"/>
    </xf>
    <xf numFmtId="10" fontId="0" fillId="12" borderId="0" xfId="0" applyNumberFormat="1" applyFill="1" applyBorder="1" applyAlignment="1">
      <alignment vertical="center"/>
    </xf>
    <xf numFmtId="10" fontId="0" fillId="12" borderId="30" xfId="0" applyNumberFormat="1" applyFill="1" applyBorder="1" applyAlignment="1">
      <alignment vertical="center"/>
    </xf>
    <xf numFmtId="10" fontId="0" fillId="12" borderId="20" xfId="0" applyNumberFormat="1" applyFill="1" applyBorder="1" applyAlignment="1">
      <alignment vertical="center"/>
    </xf>
    <xf numFmtId="1" fontId="0" fillId="12" borderId="0" xfId="0" applyNumberFormat="1" applyFill="1" applyBorder="1" applyAlignment="1">
      <alignment vertical="center"/>
    </xf>
    <xf numFmtId="1" fontId="0" fillId="12" borderId="30" xfId="0" applyNumberFormat="1" applyFill="1" applyBorder="1" applyAlignment="1">
      <alignment vertical="center"/>
    </xf>
    <xf numFmtId="1" fontId="0" fillId="12" borderId="20" xfId="0" applyNumberFormat="1" applyFill="1" applyBorder="1" applyAlignment="1">
      <alignment vertical="center"/>
    </xf>
    <xf numFmtId="0" fontId="5" fillId="11" borderId="16" xfId="0" applyFont="1" applyFill="1" applyBorder="1" applyAlignment="1">
      <alignment vertical="center"/>
    </xf>
    <xf numFmtId="0" fontId="0" fillId="4" borderId="16" xfId="0" applyFill="1" applyBorder="1" applyAlignment="1">
      <alignment vertical="center"/>
    </xf>
    <xf numFmtId="0" fontId="5" fillId="12" borderId="8" xfId="0" applyFont="1" applyFill="1" applyBorder="1" applyAlignment="1">
      <alignment vertical="center"/>
    </xf>
    <xf numFmtId="0" fontId="0" fillId="12" borderId="19" xfId="0" applyFill="1" applyBorder="1" applyAlignment="1">
      <alignment vertical="center"/>
    </xf>
    <xf numFmtId="0" fontId="0" fillId="12" borderId="28" xfId="0" applyFill="1" applyBorder="1" applyAlignment="1">
      <alignment vertical="center"/>
    </xf>
    <xf numFmtId="10" fontId="0" fillId="0" borderId="0" xfId="0" applyNumberFormat="1" applyAlignment="1">
      <alignment vertical="center"/>
    </xf>
    <xf numFmtId="0" fontId="5" fillId="11" borderId="25" xfId="0" applyFont="1" applyFill="1" applyBorder="1" applyAlignment="1">
      <alignment vertical="center"/>
    </xf>
    <xf numFmtId="9" fontId="0" fillId="13" borderId="25" xfId="0" applyNumberFormat="1" applyFill="1" applyBorder="1" applyAlignment="1">
      <alignment horizontal="center" vertical="center"/>
    </xf>
    <xf numFmtId="0" fontId="0" fillId="12" borderId="20" xfId="0" applyFill="1" applyBorder="1" applyAlignment="1">
      <alignment vertical="center"/>
    </xf>
    <xf numFmtId="0" fontId="5" fillId="11" borderId="12" xfId="0" applyFont="1" applyFill="1" applyBorder="1" applyAlignment="1">
      <alignment vertical="center"/>
    </xf>
    <xf numFmtId="0" fontId="0" fillId="13" borderId="17" xfId="0" applyFill="1" applyBorder="1" applyAlignment="1">
      <alignment vertical="center"/>
    </xf>
    <xf numFmtId="0" fontId="0" fillId="12" borderId="1" xfId="0" applyFill="1" applyBorder="1" applyAlignment="1">
      <alignment vertical="center"/>
    </xf>
    <xf numFmtId="0" fontId="5" fillId="0" borderId="0" xfId="0" applyFont="1" applyBorder="1" applyAlignment="1">
      <alignment vertical="center"/>
    </xf>
    <xf numFmtId="0" fontId="0" fillId="0" borderId="0" xfId="0" applyBorder="1" applyAlignment="1">
      <alignment vertical="center"/>
    </xf>
    <xf numFmtId="0" fontId="0" fillId="0" borderId="1" xfId="0" applyBorder="1" applyAlignment="1">
      <alignment vertical="center"/>
    </xf>
    <xf numFmtId="167" fontId="0" fillId="0" borderId="1" xfId="0" applyNumberFormat="1" applyBorder="1" applyAlignment="1">
      <alignment vertical="center"/>
    </xf>
    <xf numFmtId="167" fontId="0" fillId="0" borderId="0" xfId="0" applyNumberFormat="1" applyBorder="1" applyAlignment="1">
      <alignment vertical="center"/>
    </xf>
    <xf numFmtId="0" fontId="0" fillId="0" borderId="0" xfId="0" applyFill="1" applyAlignment="1">
      <alignment vertical="center"/>
    </xf>
    <xf numFmtId="0" fontId="5" fillId="13" borderId="25" xfId="0" applyFont="1" applyFill="1" applyBorder="1" applyAlignment="1">
      <alignment vertical="center"/>
    </xf>
    <xf numFmtId="3" fontId="0" fillId="13" borderId="19" xfId="0" applyNumberFormat="1" applyFill="1" applyBorder="1" applyAlignment="1">
      <alignment vertical="center"/>
    </xf>
    <xf numFmtId="3" fontId="0" fillId="13" borderId="48" xfId="0" applyNumberFormat="1" applyFill="1" applyBorder="1" applyAlignment="1">
      <alignment vertical="center"/>
    </xf>
    <xf numFmtId="3" fontId="0" fillId="13" borderId="28" xfId="0" applyNumberFormat="1" applyFill="1" applyBorder="1" applyAlignment="1">
      <alignment vertical="center"/>
    </xf>
    <xf numFmtId="0" fontId="5" fillId="12" borderId="12" xfId="0" applyFont="1" applyFill="1" applyBorder="1" applyAlignment="1">
      <alignment vertical="center"/>
    </xf>
    <xf numFmtId="1" fontId="0" fillId="12" borderId="44" xfId="0" applyNumberFormat="1" applyFill="1" applyBorder="1" applyAlignment="1">
      <alignment vertical="center"/>
    </xf>
    <xf numFmtId="0" fontId="5" fillId="12" borderId="18" xfId="0" applyFont="1" applyFill="1" applyBorder="1" applyAlignment="1">
      <alignment vertical="center"/>
    </xf>
    <xf numFmtId="0" fontId="5" fillId="0" borderId="0" xfId="0" applyFont="1" applyBorder="1" applyAlignment="1">
      <alignment horizontal="center" vertical="center" wrapText="1"/>
    </xf>
    <xf numFmtId="3" fontId="0" fillId="13" borderId="44" xfId="0" applyNumberFormat="1" applyFill="1" applyBorder="1" applyAlignment="1">
      <alignment vertical="center"/>
    </xf>
    <xf numFmtId="10" fontId="0" fillId="12" borderId="45" xfId="0" applyNumberFormat="1" applyFill="1" applyBorder="1" applyAlignment="1">
      <alignment vertical="center"/>
    </xf>
    <xf numFmtId="165" fontId="0" fillId="12" borderId="45" xfId="0" applyNumberFormat="1" applyFill="1" applyBorder="1" applyAlignment="1">
      <alignment vertical="center"/>
    </xf>
    <xf numFmtId="9" fontId="0" fillId="12" borderId="45" xfId="0" applyNumberFormat="1" applyFill="1" applyBorder="1" applyAlignment="1">
      <alignment vertical="center"/>
    </xf>
    <xf numFmtId="6" fontId="0" fillId="13" borderId="44" xfId="0" applyNumberFormat="1" applyFill="1" applyBorder="1" applyAlignment="1">
      <alignment vertical="center"/>
    </xf>
    <xf numFmtId="10" fontId="0" fillId="12" borderId="44" xfId="0" applyNumberFormat="1" applyFill="1" applyBorder="1" applyAlignment="1">
      <alignment vertical="center"/>
    </xf>
    <xf numFmtId="0" fontId="5" fillId="0" borderId="0" xfId="0" applyFont="1" applyFill="1" applyBorder="1" applyAlignment="1">
      <alignment vertical="center" wrapText="1"/>
    </xf>
    <xf numFmtId="0" fontId="5" fillId="0" borderId="0" xfId="0" applyFont="1" applyFill="1" applyBorder="1" applyAlignment="1">
      <alignment horizontal="center" vertical="center" wrapText="1"/>
    </xf>
    <xf numFmtId="0" fontId="0" fillId="5" borderId="12" xfId="0" applyFill="1" applyBorder="1" applyAlignment="1">
      <alignment vertical="center"/>
    </xf>
    <xf numFmtId="0" fontId="0" fillId="5" borderId="25" xfId="0" applyFill="1" applyBorder="1" applyAlignment="1">
      <alignment vertical="center"/>
    </xf>
    <xf numFmtId="0" fontId="0" fillId="12" borderId="12" xfId="0" applyFill="1" applyBorder="1" applyAlignment="1">
      <alignment vertical="center"/>
    </xf>
    <xf numFmtId="3" fontId="0" fillId="12" borderId="0" xfId="0" applyNumberFormat="1" applyFill="1" applyBorder="1" applyAlignment="1">
      <alignment vertical="center"/>
    </xf>
    <xf numFmtId="10" fontId="0" fillId="5" borderId="12" xfId="0" applyNumberFormat="1" applyFill="1" applyBorder="1" applyAlignment="1">
      <alignment vertical="center"/>
    </xf>
    <xf numFmtId="0" fontId="0" fillId="5" borderId="16" xfId="0" applyFill="1" applyBorder="1" applyAlignment="1">
      <alignment vertical="center"/>
    </xf>
    <xf numFmtId="167" fontId="0" fillId="13" borderId="19" xfId="0" applyNumberFormat="1" applyFill="1" applyBorder="1" applyAlignment="1">
      <alignment vertical="center"/>
    </xf>
    <xf numFmtId="0" fontId="0" fillId="12" borderId="14" xfId="0" applyFill="1" applyBorder="1" applyAlignment="1">
      <alignment vertical="center"/>
    </xf>
    <xf numFmtId="0" fontId="5" fillId="13" borderId="13" xfId="0" applyFont="1" applyFill="1" applyBorder="1" applyAlignment="1">
      <alignment vertical="center"/>
    </xf>
    <xf numFmtId="167" fontId="0" fillId="13" borderId="3" xfId="0" applyNumberFormat="1" applyFill="1" applyBorder="1" applyAlignment="1">
      <alignment vertical="center"/>
    </xf>
    <xf numFmtId="0" fontId="0" fillId="12" borderId="16" xfId="0" applyFill="1" applyBorder="1" applyAlignment="1">
      <alignment vertical="center"/>
    </xf>
    <xf numFmtId="10" fontId="0" fillId="12" borderId="1" xfId="0" applyNumberFormat="1" applyFill="1" applyBorder="1" applyAlignment="1">
      <alignment vertical="center"/>
    </xf>
    <xf numFmtId="0" fontId="0" fillId="5" borderId="10" xfId="0" applyFill="1" applyBorder="1" applyAlignment="1">
      <alignment vertical="center"/>
    </xf>
    <xf numFmtId="0" fontId="0" fillId="0" borderId="11" xfId="0" applyBorder="1" applyAlignment="1">
      <alignment vertical="center"/>
    </xf>
    <xf numFmtId="0" fontId="18" fillId="3" borderId="10" xfId="0" applyFont="1" applyFill="1" applyBorder="1" applyAlignment="1">
      <alignment horizontal="center" vertical="center"/>
    </xf>
    <xf numFmtId="166" fontId="0" fillId="0" borderId="0" xfId="0" applyNumberFormat="1" applyBorder="1" applyAlignment="1">
      <alignment vertical="center"/>
    </xf>
    <xf numFmtId="0" fontId="5" fillId="0" borderId="16" xfId="0" applyFont="1" applyBorder="1" applyAlignment="1">
      <alignment vertical="center"/>
    </xf>
    <xf numFmtId="43" fontId="0" fillId="0" borderId="0" xfId="0" applyNumberFormat="1" applyAlignment="1">
      <alignment vertical="center"/>
    </xf>
    <xf numFmtId="15" fontId="5" fillId="11" borderId="1" xfId="0" applyNumberFormat="1" applyFont="1" applyFill="1" applyBorder="1" applyAlignment="1">
      <alignment vertical="center"/>
    </xf>
    <xf numFmtId="15" fontId="5" fillId="11" borderId="5" xfId="0" applyNumberFormat="1" applyFont="1" applyFill="1" applyBorder="1" applyAlignment="1">
      <alignment vertical="center"/>
    </xf>
    <xf numFmtId="15" fontId="5" fillId="11" borderId="21" xfId="0" applyNumberFormat="1" applyFont="1" applyFill="1" applyBorder="1" applyAlignment="1">
      <alignment vertical="center"/>
    </xf>
    <xf numFmtId="15" fontId="0" fillId="0" borderId="0" xfId="0" applyNumberFormat="1" applyFont="1" applyFill="1" applyBorder="1" applyAlignment="1">
      <alignment vertical="center"/>
    </xf>
    <xf numFmtId="0" fontId="0" fillId="13" borderId="12" xfId="0" applyFill="1" applyBorder="1" applyAlignment="1">
      <alignment vertical="center"/>
    </xf>
    <xf numFmtId="164" fontId="0" fillId="13" borderId="6" xfId="1" applyNumberFormat="1" applyFont="1" applyFill="1" applyBorder="1" applyAlignment="1">
      <alignment vertical="center"/>
    </xf>
    <xf numFmtId="164" fontId="0" fillId="13" borderId="0" xfId="1" applyNumberFormat="1" applyFont="1" applyFill="1" applyBorder="1" applyAlignment="1">
      <alignment vertical="center"/>
    </xf>
    <xf numFmtId="0" fontId="0" fillId="13" borderId="12" xfId="0" applyFill="1" applyBorder="1" applyAlignment="1">
      <alignment vertical="center" wrapText="1"/>
    </xf>
    <xf numFmtId="164" fontId="0" fillId="0" borderId="0" xfId="1" applyNumberFormat="1" applyFont="1" applyAlignment="1">
      <alignment vertical="center"/>
    </xf>
    <xf numFmtId="10" fontId="16" fillId="13" borderId="0" xfId="1" applyNumberFormat="1" applyFont="1" applyFill="1" applyBorder="1" applyAlignment="1">
      <alignment horizontal="right" vertical="center"/>
    </xf>
    <xf numFmtId="10" fontId="16" fillId="0" borderId="0" xfId="0" applyNumberFormat="1" applyFont="1" applyAlignment="1">
      <alignment vertical="center"/>
    </xf>
    <xf numFmtId="38" fontId="0" fillId="13" borderId="0" xfId="1" applyNumberFormat="1" applyFont="1" applyFill="1" applyBorder="1" applyAlignment="1">
      <alignment horizontal="right" vertical="center" wrapText="1"/>
    </xf>
    <xf numFmtId="164" fontId="0" fillId="13" borderId="0" xfId="1" applyNumberFormat="1" applyFont="1" applyFill="1" applyBorder="1" applyAlignment="1">
      <alignment horizontal="right" vertical="center"/>
    </xf>
    <xf numFmtId="3" fontId="0" fillId="0" borderId="0" xfId="0" applyNumberFormat="1" applyAlignment="1">
      <alignment vertical="center"/>
    </xf>
    <xf numFmtId="10" fontId="16" fillId="0" borderId="0" xfId="1" applyNumberFormat="1" applyFont="1" applyFill="1" applyBorder="1" applyAlignment="1">
      <alignment horizontal="right" vertical="center"/>
    </xf>
    <xf numFmtId="38" fontId="10" fillId="0" borderId="0" xfId="1" applyNumberFormat="1" applyFont="1" applyFill="1" applyBorder="1" applyAlignment="1">
      <alignment horizontal="right" vertical="center" wrapText="1"/>
    </xf>
    <xf numFmtId="38" fontId="9" fillId="13" borderId="0" xfId="1" applyNumberFormat="1" applyFont="1" applyFill="1" applyBorder="1" applyAlignment="1">
      <alignment horizontal="right" vertical="center" wrapText="1"/>
    </xf>
    <xf numFmtId="38" fontId="2" fillId="13" borderId="6" xfId="1" applyNumberFormat="1" applyFont="1" applyFill="1" applyBorder="1" applyAlignment="1">
      <alignment horizontal="right" vertical="center" wrapText="1"/>
    </xf>
    <xf numFmtId="38" fontId="2" fillId="13" borderId="0" xfId="1" applyNumberFormat="1" applyFont="1" applyFill="1" applyBorder="1" applyAlignment="1">
      <alignment horizontal="right" vertical="center" wrapText="1"/>
    </xf>
    <xf numFmtId="38" fontId="2" fillId="13" borderId="20" xfId="1" applyNumberFormat="1" applyFont="1" applyFill="1" applyBorder="1" applyAlignment="1">
      <alignment horizontal="right" vertical="center" wrapText="1"/>
    </xf>
    <xf numFmtId="38" fontId="9" fillId="13" borderId="6" xfId="1" applyNumberFormat="1" applyFont="1" applyFill="1" applyBorder="1" applyAlignment="1">
      <alignment horizontal="right" vertical="center" wrapText="1"/>
    </xf>
    <xf numFmtId="38" fontId="9" fillId="13" borderId="20" xfId="1" applyNumberFormat="1" applyFont="1" applyFill="1" applyBorder="1" applyAlignment="1">
      <alignment horizontal="right" vertical="center" wrapText="1"/>
    </xf>
    <xf numFmtId="166" fontId="0" fillId="13" borderId="0" xfId="1" applyNumberFormat="1" applyFont="1" applyFill="1" applyBorder="1" applyAlignment="1">
      <alignment horizontal="right" vertical="center"/>
    </xf>
    <xf numFmtId="0" fontId="5" fillId="3" borderId="53" xfId="0" applyFont="1" applyFill="1" applyBorder="1" applyAlignment="1">
      <alignment vertical="center" wrapText="1"/>
    </xf>
    <xf numFmtId="38" fontId="0" fillId="3" borderId="34" xfId="0" applyNumberFormat="1" applyFont="1" applyFill="1" applyBorder="1" applyAlignment="1">
      <alignment vertical="center" wrapText="1"/>
    </xf>
    <xf numFmtId="38" fontId="0" fillId="3" borderId="32" xfId="0" applyNumberFormat="1" applyFont="1" applyFill="1" applyBorder="1" applyAlignment="1">
      <alignment vertical="center" wrapText="1"/>
    </xf>
    <xf numFmtId="38" fontId="0" fillId="3" borderId="36" xfId="0" applyNumberFormat="1" applyFont="1" applyFill="1" applyBorder="1" applyAlignment="1">
      <alignment horizontal="right" vertical="center"/>
    </xf>
    <xf numFmtId="0" fontId="5" fillId="3" borderId="12" xfId="0" applyFont="1" applyFill="1" applyBorder="1" applyAlignment="1">
      <alignment vertical="center" wrapText="1"/>
    </xf>
    <xf numFmtId="0" fontId="12" fillId="13" borderId="13" xfId="0" applyFont="1" applyFill="1" applyBorder="1" applyAlignment="1">
      <alignment vertical="center" wrapText="1"/>
    </xf>
    <xf numFmtId="38" fontId="5" fillId="11" borderId="2" xfId="0" applyNumberFormat="1" applyFont="1" applyFill="1" applyBorder="1" applyAlignment="1">
      <alignment horizontal="center" vertical="center" wrapText="1"/>
    </xf>
    <xf numFmtId="38" fontId="5" fillId="11" borderId="4" xfId="0" applyNumberFormat="1" applyFont="1" applyFill="1" applyBorder="1" applyAlignment="1">
      <alignment horizontal="center" vertical="center" wrapText="1"/>
    </xf>
    <xf numFmtId="38" fontId="5" fillId="11" borderId="2" xfId="1" applyNumberFormat="1" applyFont="1" applyFill="1" applyBorder="1" applyAlignment="1">
      <alignment horizontal="center" vertical="center" wrapText="1"/>
    </xf>
    <xf numFmtId="38" fontId="5" fillId="11" borderId="4" xfId="1" applyNumberFormat="1" applyFont="1" applyFill="1" applyBorder="1" applyAlignment="1">
      <alignment horizontal="center" vertical="center" wrapText="1"/>
    </xf>
    <xf numFmtId="164" fontId="5" fillId="11" borderId="1" xfId="1" applyNumberFormat="1" applyFont="1" applyFill="1" applyBorder="1" applyAlignment="1">
      <alignment horizontal="center" vertical="center" wrapText="1"/>
    </xf>
    <xf numFmtId="164" fontId="5" fillId="11" borderId="5" xfId="1" applyNumberFormat="1" applyFont="1" applyFill="1" applyBorder="1" applyAlignment="1">
      <alignment horizontal="center" vertical="center" wrapText="1"/>
    </xf>
    <xf numFmtId="38" fontId="13" fillId="13" borderId="55" xfId="1" applyNumberFormat="1" applyFont="1" applyFill="1" applyBorder="1" applyAlignment="1">
      <alignment horizontal="right" vertical="center" wrapText="1"/>
    </xf>
    <xf numFmtId="38" fontId="13" fillId="13" borderId="24" xfId="1" applyNumberFormat="1" applyFont="1" applyFill="1" applyBorder="1" applyAlignment="1">
      <alignment horizontal="right" vertical="center"/>
    </xf>
    <xf numFmtId="38" fontId="13" fillId="13" borderId="3" xfId="1" applyNumberFormat="1" applyFont="1" applyFill="1" applyBorder="1" applyAlignment="1">
      <alignment vertical="center"/>
    </xf>
    <xf numFmtId="38" fontId="13" fillId="13" borderId="24" xfId="1" applyNumberFormat="1" applyFont="1" applyFill="1" applyBorder="1" applyAlignment="1">
      <alignment vertical="center"/>
    </xf>
    <xf numFmtId="38" fontId="0" fillId="3" borderId="54" xfId="1" applyNumberFormat="1" applyFont="1" applyFill="1" applyBorder="1" applyAlignment="1">
      <alignment vertical="center"/>
    </xf>
    <xf numFmtId="15" fontId="5" fillId="11" borderId="15" xfId="0" applyNumberFormat="1" applyFont="1" applyFill="1" applyBorder="1" applyAlignment="1">
      <alignment vertical="center"/>
    </xf>
    <xf numFmtId="38" fontId="5" fillId="11" borderId="57" xfId="0" applyNumberFormat="1" applyFont="1" applyFill="1" applyBorder="1" applyAlignment="1">
      <alignment horizontal="center" vertical="center" wrapText="1"/>
    </xf>
    <xf numFmtId="38" fontId="5" fillId="11" borderId="57" xfId="1" applyNumberFormat="1" applyFont="1" applyFill="1" applyBorder="1" applyAlignment="1">
      <alignment horizontal="center" vertical="center" wrapText="1"/>
    </xf>
    <xf numFmtId="164" fontId="5" fillId="11" borderId="15" xfId="1" applyNumberFormat="1" applyFont="1" applyFill="1" applyBorder="1" applyAlignment="1">
      <alignment horizontal="center" vertical="center" wrapText="1"/>
    </xf>
    <xf numFmtId="0" fontId="0" fillId="13" borderId="11" xfId="0" applyFill="1" applyBorder="1" applyAlignment="1">
      <alignment vertical="center"/>
    </xf>
    <xf numFmtId="10" fontId="16" fillId="13" borderId="6" xfId="1" applyNumberFormat="1" applyFont="1" applyFill="1" applyBorder="1" applyAlignment="1">
      <alignment horizontal="right" vertical="center"/>
    </xf>
    <xf numFmtId="38" fontId="0" fillId="13" borderId="11" xfId="1" applyNumberFormat="1" applyFont="1" applyFill="1" applyBorder="1" applyAlignment="1">
      <alignment horizontal="right" vertical="center" wrapText="1"/>
    </xf>
    <xf numFmtId="38" fontId="0" fillId="13" borderId="6" xfId="1" applyNumberFormat="1" applyFont="1" applyFill="1" applyBorder="1" applyAlignment="1">
      <alignment horizontal="right" vertical="center" wrapText="1"/>
    </xf>
    <xf numFmtId="38" fontId="9" fillId="13" borderId="11" xfId="1" applyNumberFormat="1" applyFont="1" applyFill="1" applyBorder="1" applyAlignment="1">
      <alignment horizontal="right" vertical="center" wrapText="1"/>
    </xf>
    <xf numFmtId="38" fontId="2" fillId="13" borderId="11" xfId="1" applyNumberFormat="1" applyFont="1" applyFill="1" applyBorder="1" applyAlignment="1">
      <alignment horizontal="right" vertical="center" wrapText="1"/>
    </xf>
    <xf numFmtId="166" fontId="0" fillId="13" borderId="11" xfId="1" applyNumberFormat="1" applyFont="1" applyFill="1" applyBorder="1" applyAlignment="1">
      <alignment vertical="center" wrapText="1"/>
    </xf>
    <xf numFmtId="166" fontId="0" fillId="13" borderId="6" xfId="1" applyNumberFormat="1" applyFont="1" applyFill="1" applyBorder="1" applyAlignment="1">
      <alignment horizontal="right" vertical="center"/>
    </xf>
    <xf numFmtId="164" fontId="0" fillId="13" borderId="11" xfId="1" applyNumberFormat="1" applyFont="1" applyFill="1" applyBorder="1" applyAlignment="1">
      <alignment vertical="center"/>
    </xf>
    <xf numFmtId="38" fontId="5" fillId="13" borderId="11" xfId="1" applyNumberFormat="1" applyFont="1" applyFill="1" applyBorder="1" applyAlignment="1">
      <alignment horizontal="right" vertical="center" wrapText="1"/>
    </xf>
    <xf numFmtId="38" fontId="5" fillId="13" borderId="0" xfId="1" applyNumberFormat="1" applyFont="1" applyFill="1" applyBorder="1" applyAlignment="1">
      <alignment horizontal="right" vertical="center" wrapText="1"/>
    </xf>
    <xf numFmtId="38" fontId="5" fillId="13" borderId="6" xfId="1" applyNumberFormat="1" applyFont="1" applyFill="1" applyBorder="1" applyAlignment="1">
      <alignment horizontal="right" vertical="center" wrapText="1"/>
    </xf>
    <xf numFmtId="38" fontId="5" fillId="13" borderId="20" xfId="1" applyNumberFormat="1" applyFont="1" applyFill="1" applyBorder="1" applyAlignment="1">
      <alignment horizontal="right" vertical="center" wrapText="1"/>
    </xf>
    <xf numFmtId="38" fontId="13" fillId="13" borderId="58" xfId="1" applyNumberFormat="1" applyFont="1" applyFill="1" applyBorder="1" applyAlignment="1">
      <alignment vertical="center"/>
    </xf>
    <xf numFmtId="38" fontId="13" fillId="13" borderId="58" xfId="1" applyNumberFormat="1" applyFont="1" applyFill="1" applyBorder="1" applyAlignment="1">
      <alignment vertical="center" wrapText="1"/>
    </xf>
    <xf numFmtId="38" fontId="13" fillId="13" borderId="3" xfId="1" applyNumberFormat="1" applyFont="1" applyFill="1" applyBorder="1" applyAlignment="1">
      <alignment vertical="center" wrapText="1"/>
    </xf>
    <xf numFmtId="38" fontId="13" fillId="13" borderId="55" xfId="1" applyNumberFormat="1" applyFont="1" applyFill="1" applyBorder="1" applyAlignment="1">
      <alignment vertical="center" wrapText="1"/>
    </xf>
    <xf numFmtId="38" fontId="24" fillId="13" borderId="3" xfId="1" applyNumberFormat="1" applyFont="1" applyFill="1" applyBorder="1" applyAlignment="1">
      <alignment vertical="center" wrapText="1"/>
    </xf>
    <xf numFmtId="38" fontId="24" fillId="13" borderId="24" xfId="1" applyNumberFormat="1" applyFont="1" applyFill="1" applyBorder="1" applyAlignment="1">
      <alignment vertical="center" wrapText="1"/>
    </xf>
    <xf numFmtId="0" fontId="0" fillId="13" borderId="50" xfId="0" applyFont="1" applyFill="1" applyBorder="1" applyAlignment="1">
      <alignment vertical="center" wrapText="1"/>
    </xf>
    <xf numFmtId="38" fontId="0" fillId="13" borderId="59" xfId="1" applyNumberFormat="1" applyFont="1" applyFill="1" applyBorder="1" applyAlignment="1">
      <alignment vertical="center" wrapText="1"/>
    </xf>
    <xf numFmtId="38" fontId="0" fillId="13" borderId="51" xfId="1" applyNumberFormat="1" applyFont="1" applyFill="1" applyBorder="1" applyAlignment="1">
      <alignment horizontal="right" vertical="center"/>
    </xf>
    <xf numFmtId="38" fontId="0" fillId="13" borderId="54" xfId="1" applyNumberFormat="1" applyFont="1" applyFill="1" applyBorder="1" applyAlignment="1">
      <alignment horizontal="right" vertical="center"/>
    </xf>
    <xf numFmtId="38" fontId="0" fillId="3" borderId="8" xfId="0" applyNumberFormat="1" applyFill="1" applyBorder="1" applyAlignment="1">
      <alignment vertical="center"/>
    </xf>
    <xf numFmtId="38" fontId="0" fillId="3" borderId="9" xfId="0" applyNumberFormat="1" applyFill="1" applyBorder="1" applyAlignment="1">
      <alignment vertical="center"/>
    </xf>
    <xf numFmtId="38" fontId="0" fillId="3" borderId="22" xfId="0" applyNumberFormat="1" applyFill="1" applyBorder="1" applyAlignment="1">
      <alignment vertical="center"/>
    </xf>
    <xf numFmtId="0" fontId="7" fillId="3" borderId="27" xfId="0" applyFont="1" applyFill="1" applyBorder="1" applyAlignment="1">
      <alignment vertical="center" wrapText="1"/>
    </xf>
    <xf numFmtId="38" fontId="25" fillId="11" borderId="2" xfId="0" applyNumberFormat="1" applyFont="1" applyFill="1" applyBorder="1" applyAlignment="1">
      <alignment horizontal="center" vertical="center" wrapText="1"/>
    </xf>
    <xf numFmtId="38" fontId="25" fillId="11" borderId="23" xfId="0" applyNumberFormat="1" applyFont="1" applyFill="1" applyBorder="1" applyAlignment="1">
      <alignment horizontal="center" vertical="center" wrapText="1"/>
    </xf>
    <xf numFmtId="38" fontId="16" fillId="3" borderId="32" xfId="0" applyNumberFormat="1" applyFont="1" applyFill="1" applyBorder="1" applyAlignment="1">
      <alignment horizontal="right" vertical="center"/>
    </xf>
    <xf numFmtId="38" fontId="16" fillId="3" borderId="37" xfId="0" applyNumberFormat="1" applyFont="1" applyFill="1" applyBorder="1" applyAlignment="1">
      <alignment horizontal="right" vertical="center"/>
    </xf>
    <xf numFmtId="38" fontId="25" fillId="13" borderId="3" xfId="1" applyNumberFormat="1" applyFont="1" applyFill="1" applyBorder="1" applyAlignment="1">
      <alignment vertical="center"/>
    </xf>
    <xf numFmtId="38" fontId="25" fillId="13" borderId="24" xfId="1" applyNumberFormat="1" applyFont="1" applyFill="1" applyBorder="1" applyAlignment="1">
      <alignment vertical="center"/>
    </xf>
    <xf numFmtId="38" fontId="25" fillId="11" borderId="2" xfId="1" applyNumberFormat="1" applyFont="1" applyFill="1" applyBorder="1" applyAlignment="1">
      <alignment horizontal="center" vertical="center" wrapText="1"/>
    </xf>
    <xf numFmtId="38" fontId="25" fillId="11" borderId="23" xfId="1" applyNumberFormat="1" applyFont="1" applyFill="1" applyBorder="1" applyAlignment="1">
      <alignment horizontal="center" vertical="center" wrapText="1"/>
    </xf>
    <xf numFmtId="164" fontId="25" fillId="11" borderId="1" xfId="1" applyNumberFormat="1" applyFont="1" applyFill="1" applyBorder="1" applyAlignment="1">
      <alignment horizontal="center" vertical="center" wrapText="1"/>
    </xf>
    <xf numFmtId="164" fontId="25" fillId="11" borderId="21" xfId="1" applyNumberFormat="1" applyFont="1" applyFill="1" applyBorder="1" applyAlignment="1">
      <alignment horizontal="center" vertical="center" wrapText="1"/>
    </xf>
    <xf numFmtId="3" fontId="16" fillId="13" borderId="0" xfId="0" applyNumberFormat="1" applyFont="1" applyFill="1" applyBorder="1" applyAlignment="1">
      <alignment vertical="center"/>
    </xf>
    <xf numFmtId="164" fontId="16" fillId="13" borderId="0" xfId="1" applyNumberFormat="1" applyFont="1" applyFill="1" applyBorder="1" applyAlignment="1">
      <alignment vertical="center"/>
    </xf>
    <xf numFmtId="164" fontId="16" fillId="13" borderId="20" xfId="1" applyNumberFormat="1" applyFont="1" applyFill="1" applyBorder="1" applyAlignment="1">
      <alignment vertical="center"/>
    </xf>
    <xf numFmtId="38" fontId="16" fillId="13" borderId="51" xfId="1" applyNumberFormat="1" applyFont="1" applyFill="1" applyBorder="1" applyAlignment="1">
      <alignment horizontal="right" vertical="center"/>
    </xf>
    <xf numFmtId="38" fontId="16" fillId="13" borderId="52" xfId="1" applyNumberFormat="1" applyFont="1" applyFill="1" applyBorder="1" applyAlignment="1">
      <alignment horizontal="right" vertical="center"/>
    </xf>
    <xf numFmtId="38" fontId="16" fillId="13" borderId="0" xfId="1" applyNumberFormat="1" applyFont="1" applyFill="1" applyBorder="1" applyAlignment="1">
      <alignment horizontal="right" vertical="center" wrapText="1"/>
    </xf>
    <xf numFmtId="166" fontId="16" fillId="13" borderId="0" xfId="1" applyNumberFormat="1" applyFont="1" applyFill="1" applyBorder="1" applyAlignment="1">
      <alignment horizontal="right" vertical="center"/>
    </xf>
    <xf numFmtId="166" fontId="16" fillId="13" borderId="20" xfId="1" applyNumberFormat="1" applyFont="1" applyFill="1" applyBorder="1" applyAlignment="1">
      <alignment horizontal="right" vertical="center"/>
    </xf>
    <xf numFmtId="38" fontId="16" fillId="3" borderId="9" xfId="0" applyNumberFormat="1" applyFont="1" applyFill="1" applyBorder="1" applyAlignment="1">
      <alignment vertical="center"/>
    </xf>
    <xf numFmtId="38" fontId="16" fillId="3" borderId="17" xfId="0" applyNumberFormat="1" applyFont="1" applyFill="1" applyBorder="1" applyAlignment="1">
      <alignment vertical="center"/>
    </xf>
    <xf numFmtId="10" fontId="27" fillId="13" borderId="0" xfId="1" applyNumberFormat="1" applyFont="1" applyFill="1" applyBorder="1" applyAlignment="1">
      <alignment horizontal="right" vertical="center"/>
    </xf>
    <xf numFmtId="10" fontId="27" fillId="13" borderId="20" xfId="1" applyNumberFormat="1" applyFont="1" applyFill="1" applyBorder="1" applyAlignment="1">
      <alignment horizontal="right" vertical="center"/>
    </xf>
    <xf numFmtId="0" fontId="26" fillId="2" borderId="25" xfId="0" applyFont="1" applyFill="1" applyBorder="1" applyAlignment="1">
      <alignment vertical="center"/>
    </xf>
    <xf numFmtId="0" fontId="0" fillId="0" borderId="0" xfId="0" applyFill="1" applyBorder="1" applyAlignment="1">
      <alignment vertical="center"/>
    </xf>
    <xf numFmtId="0" fontId="5" fillId="3" borderId="42" xfId="0" applyFont="1" applyFill="1" applyBorder="1" applyAlignment="1">
      <alignment horizontal="center" vertical="center"/>
    </xf>
    <xf numFmtId="0" fontId="0" fillId="13" borderId="33" xfId="0" applyFill="1" applyBorder="1" applyAlignment="1">
      <alignment vertical="center"/>
    </xf>
    <xf numFmtId="0" fontId="5" fillId="3" borderId="46" xfId="0" applyFont="1" applyFill="1" applyBorder="1" applyAlignment="1">
      <alignment horizontal="center" vertical="center"/>
    </xf>
    <xf numFmtId="0" fontId="0" fillId="13" borderId="40" xfId="0" applyFill="1" applyBorder="1" applyAlignment="1">
      <alignment vertical="center"/>
    </xf>
    <xf numFmtId="0" fontId="0" fillId="13" borderId="18" xfId="0" applyFill="1" applyBorder="1" applyAlignment="1">
      <alignment vertical="center"/>
    </xf>
    <xf numFmtId="3" fontId="0" fillId="13" borderId="63" xfId="0" applyNumberFormat="1" applyFill="1" applyBorder="1" applyAlignment="1">
      <alignment vertical="center"/>
    </xf>
    <xf numFmtId="0" fontId="0" fillId="12" borderId="57" xfId="0" applyFill="1" applyBorder="1" applyAlignment="1">
      <alignment vertical="center"/>
    </xf>
    <xf numFmtId="0" fontId="0" fillId="12" borderId="11" xfId="0" applyFill="1" applyBorder="1" applyAlignment="1">
      <alignment vertical="center"/>
    </xf>
    <xf numFmtId="167" fontId="0" fillId="13" borderId="61" xfId="0" applyNumberFormat="1" applyFill="1" applyBorder="1" applyAlignment="1">
      <alignment vertical="center"/>
    </xf>
    <xf numFmtId="10" fontId="0" fillId="12" borderId="61" xfId="0" applyNumberFormat="1" applyFill="1" applyBorder="1" applyAlignment="1">
      <alignment vertical="center"/>
    </xf>
    <xf numFmtId="167" fontId="0" fillId="13" borderId="64" xfId="0" applyNumberFormat="1" applyFill="1" applyBorder="1" applyAlignment="1">
      <alignment vertical="center"/>
    </xf>
    <xf numFmtId="10" fontId="0" fillId="12" borderId="65" xfId="0" applyNumberFormat="1" applyFill="1" applyBorder="1" applyAlignment="1">
      <alignment vertical="center"/>
    </xf>
    <xf numFmtId="6" fontId="0" fillId="13" borderId="66" xfId="0" applyNumberFormat="1" applyFill="1" applyBorder="1" applyAlignment="1">
      <alignment vertical="center"/>
    </xf>
    <xf numFmtId="167" fontId="0" fillId="13" borderId="66" xfId="0" applyNumberFormat="1" applyFill="1" applyBorder="1" applyAlignment="1">
      <alignment vertical="center"/>
    </xf>
    <xf numFmtId="10" fontId="0" fillId="12" borderId="62" xfId="0" applyNumberFormat="1" applyFill="1" applyBorder="1" applyAlignment="1">
      <alignment vertical="center"/>
    </xf>
    <xf numFmtId="0" fontId="0" fillId="13" borderId="61" xfId="0" applyFill="1" applyBorder="1" applyAlignment="1">
      <alignment vertical="center"/>
    </xf>
    <xf numFmtId="167" fontId="0" fillId="13" borderId="44" xfId="0" applyNumberFormat="1" applyFill="1" applyBorder="1" applyAlignment="1">
      <alignment vertical="center"/>
    </xf>
    <xf numFmtId="167" fontId="0" fillId="13" borderId="63" xfId="0" applyNumberFormat="1" applyFill="1" applyBorder="1" applyAlignment="1">
      <alignment vertical="center"/>
    </xf>
    <xf numFmtId="6" fontId="0" fillId="13" borderId="67" xfId="0" applyNumberFormat="1" applyFill="1" applyBorder="1" applyAlignment="1">
      <alignment vertical="center"/>
    </xf>
    <xf numFmtId="167" fontId="0" fillId="13" borderId="67" xfId="0" applyNumberFormat="1" applyFill="1" applyBorder="1" applyAlignment="1">
      <alignment vertical="center"/>
    </xf>
    <xf numFmtId="10" fontId="0" fillId="12" borderId="43" xfId="0" applyNumberFormat="1" applyFill="1" applyBorder="1" applyAlignment="1">
      <alignment vertical="center"/>
    </xf>
    <xf numFmtId="0" fontId="0" fillId="4" borderId="20" xfId="0" applyFill="1" applyBorder="1" applyAlignment="1">
      <alignment vertical="center"/>
    </xf>
    <xf numFmtId="0" fontId="0" fillId="0" borderId="16" xfId="0" applyBorder="1" applyAlignment="1">
      <alignment vertical="center"/>
    </xf>
    <xf numFmtId="0" fontId="5" fillId="11" borderId="11" xfId="0" applyFont="1" applyFill="1" applyBorder="1" applyAlignment="1">
      <alignment vertical="center"/>
    </xf>
    <xf numFmtId="0" fontId="5" fillId="11" borderId="15" xfId="0" applyFont="1" applyFill="1" applyBorder="1" applyAlignment="1">
      <alignment vertical="center"/>
    </xf>
    <xf numFmtId="0" fontId="5" fillId="0" borderId="11" xfId="0" applyFont="1" applyFill="1" applyBorder="1" applyAlignment="1">
      <alignment vertical="center"/>
    </xf>
    <xf numFmtId="9" fontId="0" fillId="0" borderId="0" xfId="0" applyNumberFormat="1" applyFill="1" applyBorder="1" applyAlignment="1">
      <alignment horizontal="center" vertical="center"/>
    </xf>
    <xf numFmtId="0" fontId="0" fillId="0" borderId="0" xfId="0" applyFill="1" applyBorder="1" applyAlignment="1">
      <alignment horizontal="left" vertical="center"/>
    </xf>
    <xf numFmtId="0" fontId="0" fillId="0" borderId="11" xfId="0" applyFont="1" applyFill="1" applyBorder="1" applyAlignment="1">
      <alignment vertical="center"/>
    </xf>
    <xf numFmtId="2" fontId="0" fillId="13" borderId="30" xfId="0" applyNumberFormat="1" applyFill="1" applyBorder="1" applyAlignment="1">
      <alignment vertical="center"/>
    </xf>
    <xf numFmtId="2" fontId="0" fillId="13" borderId="0" xfId="0" applyNumberFormat="1" applyFill="1" applyBorder="1" applyAlignment="1">
      <alignment vertical="center"/>
    </xf>
    <xf numFmtId="0" fontId="0" fillId="13" borderId="41" xfId="0" applyFill="1" applyBorder="1" applyAlignment="1">
      <alignment vertical="center"/>
    </xf>
    <xf numFmtId="0" fontId="0" fillId="13" borderId="31" xfId="0" applyFill="1" applyBorder="1" applyAlignment="1">
      <alignment vertical="center"/>
    </xf>
    <xf numFmtId="2" fontId="0" fillId="13" borderId="31" xfId="0" applyNumberFormat="1" applyFill="1" applyBorder="1" applyAlignment="1">
      <alignment vertical="center"/>
    </xf>
    <xf numFmtId="2" fontId="0" fillId="13" borderId="1" xfId="0" applyNumberFormat="1" applyFill="1" applyBorder="1" applyAlignment="1">
      <alignment vertical="center"/>
    </xf>
    <xf numFmtId="0" fontId="0" fillId="4" borderId="10" xfId="0" applyFont="1" applyFill="1" applyBorder="1" applyAlignment="1">
      <alignment vertical="center"/>
    </xf>
    <xf numFmtId="0" fontId="0" fillId="13" borderId="25" xfId="0" applyFill="1" applyBorder="1" applyAlignment="1">
      <alignment vertical="center"/>
    </xf>
    <xf numFmtId="0" fontId="0" fillId="13" borderId="19" xfId="0" applyFill="1" applyBorder="1" applyAlignment="1">
      <alignment vertical="center"/>
    </xf>
    <xf numFmtId="164" fontId="0" fillId="6" borderId="7" xfId="1" applyNumberFormat="1" applyFont="1" applyFill="1" applyBorder="1" applyAlignment="1">
      <alignment vertical="center"/>
    </xf>
    <xf numFmtId="3" fontId="16" fillId="13" borderId="19" xfId="0" applyNumberFormat="1" applyFont="1" applyFill="1" applyBorder="1" applyAlignment="1">
      <alignment vertical="center"/>
    </xf>
    <xf numFmtId="164" fontId="16" fillId="13" borderId="19" xfId="1" applyNumberFormat="1" applyFont="1" applyFill="1" applyBorder="1" applyAlignment="1">
      <alignment vertical="center"/>
    </xf>
    <xf numFmtId="164" fontId="16" fillId="13" borderId="28" xfId="1" applyNumberFormat="1" applyFont="1" applyFill="1" applyBorder="1" applyAlignment="1">
      <alignment vertical="center"/>
    </xf>
    <xf numFmtId="0" fontId="0" fillId="4" borderId="25" xfId="0" applyFill="1" applyBorder="1" applyAlignment="1">
      <alignment vertical="center"/>
    </xf>
    <xf numFmtId="0" fontId="8" fillId="4" borderId="12" xfId="0" applyFont="1" applyFill="1" applyBorder="1" applyAlignment="1">
      <alignment vertical="center"/>
    </xf>
    <xf numFmtId="0" fontId="8" fillId="4" borderId="13" xfId="0" applyFont="1" applyFill="1" applyBorder="1" applyAlignment="1">
      <alignment vertical="center"/>
    </xf>
    <xf numFmtId="0" fontId="5" fillId="13" borderId="14" xfId="0" applyFont="1" applyFill="1" applyBorder="1" applyAlignment="1">
      <alignment vertical="center" wrapText="1"/>
    </xf>
    <xf numFmtId="38" fontId="0" fillId="13" borderId="57" xfId="1" applyNumberFormat="1" applyFont="1" applyFill="1" applyBorder="1" applyAlignment="1">
      <alignment horizontal="right" vertical="center" wrapText="1"/>
    </xf>
    <xf numFmtId="164" fontId="0" fillId="13" borderId="2" xfId="1" applyNumberFormat="1" applyFont="1" applyFill="1" applyBorder="1" applyAlignment="1">
      <alignment horizontal="right" vertical="center"/>
    </xf>
    <xf numFmtId="38" fontId="0" fillId="13" borderId="4" xfId="1" applyNumberFormat="1" applyFont="1" applyFill="1" applyBorder="1" applyAlignment="1">
      <alignment horizontal="right" vertical="center"/>
    </xf>
    <xf numFmtId="38" fontId="16" fillId="13" borderId="2" xfId="1" applyNumberFormat="1" applyFont="1" applyFill="1" applyBorder="1" applyAlignment="1">
      <alignment horizontal="right" vertical="center"/>
    </xf>
    <xf numFmtId="38" fontId="16" fillId="13" borderId="23" xfId="1" applyNumberFormat="1" applyFont="1" applyFill="1" applyBorder="1" applyAlignment="1">
      <alignment horizontal="right" vertical="center"/>
    </xf>
    <xf numFmtId="0" fontId="8" fillId="4" borderId="14" xfId="0" applyFont="1" applyFill="1" applyBorder="1" applyAlignment="1">
      <alignment vertical="center"/>
    </xf>
    <xf numFmtId="0" fontId="0" fillId="4" borderId="13" xfId="0" applyFill="1" applyBorder="1" applyAlignment="1">
      <alignment vertical="center"/>
    </xf>
    <xf numFmtId="0" fontId="0" fillId="4" borderId="50" xfId="0" applyFill="1" applyBorder="1" applyAlignment="1">
      <alignment vertical="center"/>
    </xf>
    <xf numFmtId="0" fontId="5" fillId="11" borderId="12" xfId="0" applyFont="1" applyFill="1" applyBorder="1" applyAlignment="1">
      <alignment vertical="center" wrapText="1"/>
    </xf>
    <xf numFmtId="38" fontId="9" fillId="13" borderId="58" xfId="1" applyNumberFormat="1" applyFont="1" applyFill="1" applyBorder="1" applyAlignment="1">
      <alignment horizontal="right" vertical="center" wrapText="1"/>
    </xf>
    <xf numFmtId="38" fontId="9" fillId="13" borderId="3" xfId="1" applyNumberFormat="1" applyFont="1" applyFill="1" applyBorder="1" applyAlignment="1">
      <alignment horizontal="right" vertical="center" wrapText="1"/>
    </xf>
    <xf numFmtId="38" fontId="2" fillId="13" borderId="55" xfId="1" applyNumberFormat="1" applyFont="1" applyFill="1" applyBorder="1" applyAlignment="1">
      <alignment horizontal="right" vertical="center" wrapText="1"/>
    </xf>
    <xf numFmtId="38" fontId="16" fillId="13" borderId="3" xfId="1" applyNumberFormat="1" applyFont="1" applyFill="1" applyBorder="1" applyAlignment="1">
      <alignment horizontal="right" vertical="center" wrapText="1"/>
    </xf>
    <xf numFmtId="38" fontId="2" fillId="13" borderId="3" xfId="1" applyNumberFormat="1" applyFont="1" applyFill="1" applyBorder="1" applyAlignment="1">
      <alignment horizontal="right" vertical="center" wrapText="1"/>
    </xf>
    <xf numFmtId="38" fontId="2" fillId="13" borderId="24" xfId="1" applyNumberFormat="1" applyFont="1" applyFill="1" applyBorder="1" applyAlignment="1">
      <alignment horizontal="right" vertical="center" wrapText="1"/>
    </xf>
    <xf numFmtId="38" fontId="2" fillId="13" borderId="59" xfId="1" applyNumberFormat="1" applyFont="1" applyFill="1" applyBorder="1" applyAlignment="1">
      <alignment horizontal="right" vertical="center" wrapText="1"/>
    </xf>
    <xf numFmtId="38" fontId="2" fillId="13" borderId="51" xfId="1" applyNumberFormat="1" applyFont="1" applyFill="1" applyBorder="1" applyAlignment="1">
      <alignment horizontal="right" vertical="center" wrapText="1"/>
    </xf>
    <xf numFmtId="38" fontId="9" fillId="13" borderId="54" xfId="1" applyNumberFormat="1" applyFont="1" applyFill="1" applyBorder="1" applyAlignment="1">
      <alignment horizontal="right" vertical="center" wrapText="1"/>
    </xf>
    <xf numFmtId="38" fontId="9" fillId="13" borderId="51" xfId="1" applyNumberFormat="1" applyFont="1" applyFill="1" applyBorder="1" applyAlignment="1">
      <alignment horizontal="right" vertical="center" wrapText="1"/>
    </xf>
    <xf numFmtId="38" fontId="9" fillId="13" borderId="52" xfId="1" applyNumberFormat="1" applyFont="1" applyFill="1" applyBorder="1" applyAlignment="1">
      <alignment horizontal="right" vertical="center" wrapText="1"/>
    </xf>
    <xf numFmtId="0" fontId="0" fillId="13" borderId="16" xfId="0" applyFill="1" applyBorder="1" applyAlignment="1">
      <alignment vertical="center" wrapText="1"/>
    </xf>
    <xf numFmtId="164" fontId="0" fillId="6" borderId="6" xfId="1" applyNumberFormat="1" applyFont="1" applyFill="1" applyBorder="1" applyAlignment="1">
      <alignment vertical="center"/>
    </xf>
    <xf numFmtId="0" fontId="0" fillId="4" borderId="10" xfId="0" applyFill="1" applyBorder="1" applyAlignment="1">
      <alignment vertical="center"/>
    </xf>
    <xf numFmtId="0" fontId="4" fillId="0" borderId="0" xfId="0" applyFont="1" applyAlignment="1">
      <alignment vertical="center"/>
    </xf>
    <xf numFmtId="0" fontId="18" fillId="0" borderId="0" xfId="0" applyFont="1" applyFill="1" applyBorder="1" applyAlignment="1">
      <alignment horizontal="left" vertical="center"/>
    </xf>
    <xf numFmtId="3" fontId="0" fillId="13" borderId="18" xfId="0" applyNumberFormat="1" applyFill="1" applyBorder="1" applyAlignment="1">
      <alignment vertical="center"/>
    </xf>
    <xf numFmtId="10" fontId="18" fillId="11" borderId="16" xfId="0" applyNumberFormat="1" applyFont="1" applyFill="1" applyBorder="1" applyAlignment="1">
      <alignment vertical="center"/>
    </xf>
    <xf numFmtId="0" fontId="5" fillId="11" borderId="9" xfId="0" applyFont="1" applyFill="1" applyBorder="1" applyAlignment="1">
      <alignment vertical="center" wrapText="1"/>
    </xf>
    <xf numFmtId="0" fontId="5" fillId="11" borderId="10" xfId="0" applyFont="1" applyFill="1" applyBorder="1" applyAlignment="1">
      <alignment horizontal="center" vertical="center"/>
    </xf>
    <xf numFmtId="0" fontId="0" fillId="13" borderId="13" xfId="0" applyFill="1" applyBorder="1" applyAlignment="1">
      <alignment horizontal="center" vertical="center"/>
    </xf>
    <xf numFmtId="0" fontId="5" fillId="11" borderId="8" xfId="0" applyFont="1" applyFill="1" applyBorder="1" applyAlignment="1">
      <alignment vertical="center"/>
    </xf>
    <xf numFmtId="0" fontId="5" fillId="11" borderId="38" xfId="0" applyFont="1" applyFill="1" applyBorder="1" applyAlignment="1">
      <alignment vertical="center"/>
    </xf>
    <xf numFmtId="167" fontId="5" fillId="11" borderId="38" xfId="0" applyNumberFormat="1" applyFont="1" applyFill="1" applyBorder="1" applyAlignment="1">
      <alignment vertical="center"/>
    </xf>
    <xf numFmtId="167" fontId="5" fillId="11" borderId="49" xfId="0" applyNumberFormat="1" applyFont="1" applyFill="1" applyBorder="1" applyAlignment="1">
      <alignment vertical="center"/>
    </xf>
    <xf numFmtId="167" fontId="5" fillId="11" borderId="9" xfId="0" applyNumberFormat="1" applyFont="1" applyFill="1" applyBorder="1" applyAlignment="1">
      <alignment vertical="center"/>
    </xf>
    <xf numFmtId="167" fontId="5" fillId="11" borderId="60" xfId="0" applyNumberFormat="1" applyFont="1" applyFill="1" applyBorder="1" applyAlignment="1">
      <alignment vertical="center"/>
    </xf>
    <xf numFmtId="166" fontId="5" fillId="11" borderId="16" xfId="0" applyNumberFormat="1" applyFont="1" applyFill="1" applyBorder="1" applyAlignment="1">
      <alignment vertical="center"/>
    </xf>
    <xf numFmtId="6" fontId="5" fillId="11" borderId="9" xfId="0" applyNumberFormat="1" applyFont="1" applyFill="1" applyBorder="1" applyAlignment="1">
      <alignment vertical="center"/>
    </xf>
    <xf numFmtId="6" fontId="5" fillId="11" borderId="60" xfId="0" applyNumberFormat="1" applyFont="1" applyFill="1" applyBorder="1" applyAlignment="1">
      <alignment vertical="center"/>
    </xf>
    <xf numFmtId="6" fontId="5" fillId="11" borderId="49" xfId="0" applyNumberFormat="1" applyFont="1" applyFill="1" applyBorder="1" applyAlignment="1">
      <alignment vertical="center"/>
    </xf>
    <xf numFmtId="6" fontId="0" fillId="13" borderId="61" xfId="0" applyNumberFormat="1" applyFill="1" applyBorder="1" applyAlignment="1">
      <alignment vertical="center"/>
    </xf>
    <xf numFmtId="0" fontId="5" fillId="3" borderId="25" xfId="0" applyFont="1" applyFill="1" applyBorder="1" applyAlignment="1">
      <alignment vertical="center"/>
    </xf>
    <xf numFmtId="0" fontId="5" fillId="3" borderId="13" xfId="0" applyFont="1" applyFill="1" applyBorder="1" applyAlignment="1">
      <alignment vertical="center"/>
    </xf>
    <xf numFmtId="0" fontId="5" fillId="11" borderId="28" xfId="0" applyFont="1" applyFill="1" applyBorder="1" applyAlignment="1">
      <alignment horizontal="center" vertical="center"/>
    </xf>
    <xf numFmtId="10" fontId="0" fillId="0" borderId="2" xfId="0" applyNumberFormat="1" applyFill="1" applyBorder="1" applyAlignment="1">
      <alignment vertical="center"/>
    </xf>
    <xf numFmtId="10" fontId="0" fillId="7" borderId="2" xfId="0" applyNumberFormat="1" applyFill="1" applyBorder="1" applyAlignment="1">
      <alignment vertical="center"/>
    </xf>
    <xf numFmtId="10" fontId="0" fillId="0" borderId="39" xfId="0" applyNumberFormat="1" applyFill="1" applyBorder="1" applyAlignment="1">
      <alignment vertical="center"/>
    </xf>
    <xf numFmtId="10" fontId="0" fillId="7" borderId="39" xfId="0" applyNumberFormat="1" applyFill="1" applyBorder="1" applyAlignment="1">
      <alignment vertical="center"/>
    </xf>
    <xf numFmtId="10" fontId="0" fillId="7" borderId="23" xfId="0" applyNumberFormat="1" applyFill="1" applyBorder="1" applyAlignment="1">
      <alignment vertical="center"/>
    </xf>
    <xf numFmtId="165" fontId="0" fillId="7" borderId="39" xfId="0" applyNumberFormat="1" applyFill="1" applyBorder="1" applyAlignment="1">
      <alignment vertical="center"/>
    </xf>
    <xf numFmtId="165" fontId="0" fillId="7" borderId="2" xfId="0" applyNumberFormat="1" applyFill="1" applyBorder="1" applyAlignment="1">
      <alignment vertical="center"/>
    </xf>
    <xf numFmtId="165" fontId="0" fillId="0" borderId="23" xfId="0" applyNumberFormat="1" applyFill="1" applyBorder="1" applyAlignment="1">
      <alignment vertical="center"/>
    </xf>
    <xf numFmtId="165" fontId="0" fillId="7" borderId="23" xfId="0" applyNumberFormat="1" applyFill="1" applyBorder="1" applyAlignment="1">
      <alignment vertical="center"/>
    </xf>
    <xf numFmtId="9" fontId="0" fillId="7" borderId="39" xfId="0" applyNumberFormat="1" applyFill="1" applyBorder="1" applyAlignment="1">
      <alignment vertical="center"/>
    </xf>
    <xf numFmtId="9" fontId="0" fillId="7" borderId="2" xfId="0" applyNumberFormat="1" applyFill="1" applyBorder="1" applyAlignment="1">
      <alignment vertical="center"/>
    </xf>
    <xf numFmtId="9" fontId="0" fillId="7" borderId="23" xfId="0" applyNumberFormat="1" applyFill="1" applyBorder="1" applyAlignment="1">
      <alignment vertical="center"/>
    </xf>
    <xf numFmtId="6" fontId="0" fillId="0" borderId="0" xfId="0" applyNumberFormat="1" applyFill="1" applyBorder="1" applyAlignment="1">
      <alignment vertical="center"/>
    </xf>
    <xf numFmtId="6" fontId="0" fillId="7" borderId="0" xfId="0" applyNumberFormat="1" applyFill="1" applyBorder="1" applyAlignment="1">
      <alignment vertical="center"/>
    </xf>
    <xf numFmtId="6" fontId="0" fillId="7" borderId="30" xfId="0" applyNumberFormat="1" applyFill="1" applyBorder="1" applyAlignment="1">
      <alignment vertical="center"/>
    </xf>
    <xf numFmtId="6" fontId="0" fillId="7" borderId="20" xfId="0" applyNumberFormat="1" applyFill="1" applyBorder="1" applyAlignment="1">
      <alignment vertical="center"/>
    </xf>
    <xf numFmtId="6" fontId="0" fillId="7" borderId="44" xfId="0" applyNumberFormat="1" applyFill="1" applyBorder="1" applyAlignment="1">
      <alignment vertical="center"/>
    </xf>
    <xf numFmtId="10" fontId="0" fillId="0" borderId="45" xfId="0" applyNumberFormat="1" applyFill="1" applyBorder="1" applyAlignment="1">
      <alignment vertical="center"/>
    </xf>
    <xf numFmtId="165" fontId="0" fillId="7" borderId="45" xfId="0" applyNumberFormat="1" applyFill="1" applyBorder="1" applyAlignment="1">
      <alignment vertical="center"/>
    </xf>
    <xf numFmtId="9" fontId="0" fillId="7" borderId="45" xfId="0" applyNumberFormat="1" applyFill="1" applyBorder="1" applyAlignment="1">
      <alignment vertical="center"/>
    </xf>
    <xf numFmtId="9" fontId="0" fillId="7" borderId="25" xfId="0" applyNumberFormat="1" applyFill="1" applyBorder="1" applyAlignment="1">
      <alignment horizontal="center" vertical="center"/>
    </xf>
    <xf numFmtId="0" fontId="0" fillId="7" borderId="13" xfId="0" applyFill="1" applyBorder="1" applyAlignment="1">
      <alignment horizontal="center" vertical="center"/>
    </xf>
    <xf numFmtId="10" fontId="0" fillId="0" borderId="61" xfId="0" applyNumberFormat="1" applyFill="1" applyBorder="1" applyAlignment="1">
      <alignment vertical="center"/>
    </xf>
    <xf numFmtId="10" fontId="0" fillId="7" borderId="61" xfId="0" applyNumberFormat="1" applyFill="1" applyBorder="1" applyAlignment="1">
      <alignment vertical="center"/>
    </xf>
    <xf numFmtId="10" fontId="0" fillId="0" borderId="44" xfId="0" applyNumberFormat="1" applyFill="1" applyBorder="1" applyAlignment="1">
      <alignment vertical="center"/>
    </xf>
    <xf numFmtId="10" fontId="0" fillId="7" borderId="44" xfId="0" applyNumberFormat="1" applyFill="1" applyBorder="1" applyAlignment="1">
      <alignment vertical="center"/>
    </xf>
    <xf numFmtId="10" fontId="0" fillId="7" borderId="12" xfId="0" applyNumberFormat="1" applyFill="1" applyBorder="1" applyAlignment="1">
      <alignment vertical="center"/>
    </xf>
    <xf numFmtId="166" fontId="5" fillId="8" borderId="16" xfId="0" applyNumberFormat="1" applyFont="1" applyFill="1" applyBorder="1" applyAlignment="1">
      <alignment vertical="center"/>
    </xf>
    <xf numFmtId="0" fontId="5" fillId="3" borderId="8" xfId="0" applyFont="1" applyFill="1" applyBorder="1" applyAlignment="1">
      <alignment horizontal="center" vertical="center"/>
    </xf>
    <xf numFmtId="0" fontId="5" fillId="3" borderId="9" xfId="0" applyFont="1" applyFill="1" applyBorder="1" applyAlignment="1">
      <alignment horizontal="center" vertical="center"/>
    </xf>
    <xf numFmtId="0" fontId="5" fillId="3" borderId="22" xfId="0" applyFont="1" applyFill="1" applyBorder="1" applyAlignment="1">
      <alignment horizontal="center" vertical="center"/>
    </xf>
    <xf numFmtId="0" fontId="5" fillId="3" borderId="35"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xf numFmtId="0" fontId="5" fillId="3" borderId="19"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28" xfId="0" applyFont="1" applyFill="1" applyBorder="1" applyAlignment="1">
      <alignment horizontal="center" vertical="center"/>
    </xf>
    <xf numFmtId="0" fontId="0" fillId="4" borderId="15" xfId="0" applyFill="1" applyBorder="1" applyAlignment="1">
      <alignment horizontal="center" vertical="center"/>
    </xf>
    <xf numFmtId="0" fontId="0" fillId="4" borderId="1" xfId="0" applyFill="1" applyBorder="1" applyAlignment="1">
      <alignment horizontal="center" vertical="center"/>
    </xf>
    <xf numFmtId="0" fontId="0" fillId="4" borderId="21" xfId="0" applyFill="1" applyBorder="1" applyAlignment="1">
      <alignment horizontal="center" vertical="center"/>
    </xf>
    <xf numFmtId="9" fontId="0" fillId="4" borderId="15" xfId="0" applyNumberFormat="1" applyFill="1" applyBorder="1" applyAlignment="1">
      <alignment horizontal="center" vertical="center"/>
    </xf>
    <xf numFmtId="9" fontId="0" fillId="4" borderId="21" xfId="0" applyNumberFormat="1" applyFill="1" applyBorder="1" applyAlignment="1">
      <alignment horizontal="center" vertical="center"/>
    </xf>
    <xf numFmtId="9" fontId="0" fillId="4" borderId="11" xfId="0" applyNumberFormat="1" applyFill="1" applyBorder="1" applyAlignment="1">
      <alignment horizontal="center" vertical="center"/>
    </xf>
    <xf numFmtId="9" fontId="0" fillId="4" borderId="20" xfId="0" applyNumberFormat="1" applyFill="1" applyBorder="1" applyAlignment="1">
      <alignment horizontal="center" vertical="center"/>
    </xf>
    <xf numFmtId="9" fontId="0" fillId="4" borderId="18" xfId="0" applyNumberFormat="1" applyFill="1" applyBorder="1" applyAlignment="1">
      <alignment horizontal="center" vertical="center"/>
    </xf>
    <xf numFmtId="9" fontId="0" fillId="4" borderId="28" xfId="0" applyNumberFormat="1" applyFill="1" applyBorder="1" applyAlignment="1">
      <alignment horizontal="center" vertical="center"/>
    </xf>
    <xf numFmtId="0" fontId="0" fillId="4" borderId="18" xfId="0" applyFill="1" applyBorder="1" applyAlignment="1">
      <alignment horizontal="center" vertical="center"/>
    </xf>
    <xf numFmtId="0" fontId="0" fillId="4" borderId="19" xfId="0" applyFill="1" applyBorder="1" applyAlignment="1">
      <alignment horizontal="center" vertical="center"/>
    </xf>
    <xf numFmtId="0" fontId="0" fillId="4" borderId="28" xfId="0" applyFill="1" applyBorder="1" applyAlignment="1">
      <alignment horizontal="center" vertical="center"/>
    </xf>
    <xf numFmtId="0" fontId="0" fillId="4" borderId="11" xfId="0" applyFill="1" applyBorder="1" applyAlignment="1">
      <alignment horizontal="center" vertical="center"/>
    </xf>
    <xf numFmtId="0" fontId="0" fillId="4" borderId="0" xfId="0" applyFill="1" applyBorder="1" applyAlignment="1">
      <alignment horizontal="center" vertical="center"/>
    </xf>
    <xf numFmtId="0" fontId="0" fillId="4" borderId="20" xfId="0" applyFill="1" applyBorder="1" applyAlignment="1">
      <alignment horizontal="center" vertical="center"/>
    </xf>
    <xf numFmtId="0" fontId="0" fillId="4" borderId="15" xfId="0" applyFill="1" applyBorder="1" applyAlignment="1">
      <alignment horizontal="left" vertical="center"/>
    </xf>
    <xf numFmtId="0" fontId="0" fillId="4" borderId="1" xfId="0" applyFill="1" applyBorder="1" applyAlignment="1">
      <alignment horizontal="left" vertical="center"/>
    </xf>
    <xf numFmtId="0" fontId="0" fillId="4" borderId="21" xfId="0" applyFill="1" applyBorder="1" applyAlignment="1">
      <alignment horizontal="left" vertical="center"/>
    </xf>
    <xf numFmtId="0" fontId="0" fillId="4" borderId="11" xfId="0" applyFill="1" applyBorder="1" applyAlignment="1">
      <alignment horizontal="left" vertical="center"/>
    </xf>
    <xf numFmtId="0" fontId="0" fillId="4" borderId="0" xfId="0" applyFill="1" applyBorder="1" applyAlignment="1">
      <alignment horizontal="left" vertical="center"/>
    </xf>
    <xf numFmtId="0" fontId="0" fillId="4" borderId="20" xfId="0" applyFill="1" applyBorder="1" applyAlignment="1">
      <alignment horizontal="left" vertical="center"/>
    </xf>
    <xf numFmtId="0" fontId="0" fillId="4" borderId="11" xfId="0" applyFill="1" applyBorder="1" applyAlignment="1">
      <alignment horizontal="center"/>
    </xf>
    <xf numFmtId="0" fontId="0" fillId="4" borderId="0" xfId="0" applyFill="1" applyBorder="1" applyAlignment="1">
      <alignment horizontal="center"/>
    </xf>
    <xf numFmtId="0" fontId="0" fillId="4" borderId="20" xfId="0" applyFill="1" applyBorder="1" applyAlignment="1">
      <alignment horizontal="center"/>
    </xf>
    <xf numFmtId="0" fontId="0" fillId="4" borderId="18" xfId="0" applyFill="1" applyBorder="1" applyAlignment="1">
      <alignment horizontal="center"/>
    </xf>
    <xf numFmtId="0" fontId="0" fillId="4" borderId="19" xfId="0" applyFill="1" applyBorder="1" applyAlignment="1">
      <alignment horizontal="center"/>
    </xf>
    <xf numFmtId="0" fontId="0" fillId="4" borderId="28" xfId="0" applyFill="1" applyBorder="1" applyAlignment="1">
      <alignment horizontal="center"/>
    </xf>
    <xf numFmtId="0" fontId="5" fillId="3" borderId="8" xfId="0" applyFont="1" applyFill="1" applyBorder="1" applyAlignment="1">
      <alignment horizontal="center"/>
    </xf>
    <xf numFmtId="0" fontId="5" fillId="3" borderId="9" xfId="0" applyFont="1" applyFill="1" applyBorder="1" applyAlignment="1">
      <alignment horizontal="center"/>
    </xf>
    <xf numFmtId="0" fontId="5" fillId="3" borderId="17" xfId="0" applyFont="1" applyFill="1" applyBorder="1" applyAlignment="1">
      <alignment horizontal="center"/>
    </xf>
    <xf numFmtId="0" fontId="0" fillId="4" borderId="15" xfId="0" applyFill="1" applyBorder="1" applyAlignment="1">
      <alignment horizontal="center"/>
    </xf>
    <xf numFmtId="0" fontId="0" fillId="4" borderId="1" xfId="0" applyFill="1" applyBorder="1" applyAlignment="1">
      <alignment horizontal="center"/>
    </xf>
    <xf numFmtId="0" fontId="0" fillId="4" borderId="21" xfId="0" applyFill="1" applyBorder="1" applyAlignment="1">
      <alignment horizontal="center"/>
    </xf>
    <xf numFmtId="0" fontId="0" fillId="4" borderId="8" xfId="0" applyFill="1" applyBorder="1" applyAlignment="1">
      <alignment horizontal="center"/>
    </xf>
    <xf numFmtId="0" fontId="0" fillId="4" borderId="9" xfId="0" applyFill="1" applyBorder="1" applyAlignment="1">
      <alignment horizontal="center"/>
    </xf>
    <xf numFmtId="0" fontId="0" fillId="4" borderId="17" xfId="0" applyFill="1" applyBorder="1" applyAlignment="1">
      <alignment horizontal="center"/>
    </xf>
    <xf numFmtId="0" fontId="5" fillId="11" borderId="15" xfId="0" applyFont="1" applyFill="1" applyBorder="1" applyAlignment="1">
      <alignment horizontal="center" vertical="center"/>
    </xf>
    <xf numFmtId="0" fontId="5" fillId="11" borderId="21" xfId="0" applyFont="1" applyFill="1" applyBorder="1" applyAlignment="1">
      <alignment horizontal="center" vertical="center"/>
    </xf>
    <xf numFmtId="0" fontId="5" fillId="11" borderId="18" xfId="0" applyFont="1" applyFill="1" applyBorder="1" applyAlignment="1">
      <alignment horizontal="center" vertical="center"/>
    </xf>
    <xf numFmtId="0" fontId="5" fillId="11" borderId="28" xfId="0" applyFont="1" applyFill="1" applyBorder="1" applyAlignment="1">
      <alignment horizontal="center" vertical="center"/>
    </xf>
    <xf numFmtId="0" fontId="0" fillId="4" borderId="12" xfId="0" applyFill="1" applyBorder="1" applyAlignment="1">
      <alignment horizontal="left" vertical="center" wrapText="1"/>
    </xf>
    <xf numFmtId="0" fontId="5" fillId="9" borderId="8" xfId="0" applyFont="1" applyFill="1" applyBorder="1" applyAlignment="1">
      <alignment horizontal="center" vertical="center"/>
    </xf>
    <xf numFmtId="0" fontId="5" fillId="9" borderId="9" xfId="0" applyFont="1" applyFill="1" applyBorder="1" applyAlignment="1">
      <alignment horizontal="center" vertical="center"/>
    </xf>
    <xf numFmtId="0" fontId="5" fillId="9" borderId="17" xfId="0" applyFont="1" applyFill="1" applyBorder="1" applyAlignment="1">
      <alignment horizontal="center" vertical="center"/>
    </xf>
    <xf numFmtId="0" fontId="5" fillId="11" borderId="11" xfId="0" applyFont="1" applyFill="1" applyBorder="1" applyAlignment="1">
      <alignment horizontal="center" vertical="center"/>
    </xf>
    <xf numFmtId="0" fontId="5" fillId="11" borderId="20" xfId="0" applyFont="1" applyFill="1" applyBorder="1" applyAlignment="1">
      <alignment horizontal="center" vertical="center"/>
    </xf>
    <xf numFmtId="0" fontId="5" fillId="3" borderId="13"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21" fillId="3" borderId="18" xfId="0" applyFont="1" applyFill="1" applyBorder="1" applyAlignment="1">
      <alignment horizontal="center" vertical="center"/>
    </xf>
    <xf numFmtId="0" fontId="21" fillId="3" borderId="19" xfId="0" applyFont="1" applyFill="1" applyBorder="1" applyAlignment="1">
      <alignment horizontal="center" vertical="center"/>
    </xf>
    <xf numFmtId="0" fontId="21" fillId="3" borderId="28" xfId="0" applyFont="1" applyFill="1" applyBorder="1" applyAlignment="1">
      <alignment horizontal="center" vertical="center"/>
    </xf>
    <xf numFmtId="0" fontId="21" fillId="3" borderId="15" xfId="0" applyFont="1" applyFill="1" applyBorder="1" applyAlignment="1">
      <alignment horizontal="center" vertical="center"/>
    </xf>
    <xf numFmtId="0" fontId="21" fillId="3" borderId="1" xfId="0" applyFont="1" applyFill="1" applyBorder="1" applyAlignment="1">
      <alignment horizontal="center" vertical="center"/>
    </xf>
    <xf numFmtId="0" fontId="21" fillId="3" borderId="21" xfId="0" applyFont="1" applyFill="1" applyBorder="1" applyAlignment="1">
      <alignment horizontal="center" vertical="center"/>
    </xf>
    <xf numFmtId="0" fontId="0" fillId="13" borderId="13" xfId="0" applyFill="1" applyBorder="1" applyAlignment="1">
      <alignment horizontal="center" vertical="center" wrapText="1"/>
    </xf>
    <xf numFmtId="0" fontId="0" fillId="13" borderId="16" xfId="0" applyFill="1" applyBorder="1" applyAlignment="1">
      <alignment horizontal="center" vertical="center" wrapText="1"/>
    </xf>
    <xf numFmtId="0" fontId="5" fillId="10" borderId="8" xfId="0" applyFont="1" applyFill="1" applyBorder="1" applyAlignment="1">
      <alignment horizontal="center" vertical="center"/>
    </xf>
    <xf numFmtId="0" fontId="5" fillId="10" borderId="9" xfId="0" applyFont="1" applyFill="1" applyBorder="1" applyAlignment="1">
      <alignment horizontal="center" vertical="center"/>
    </xf>
    <xf numFmtId="0" fontId="5" fillId="10" borderId="17" xfId="0" applyFont="1" applyFill="1" applyBorder="1" applyAlignment="1">
      <alignment horizontal="center" vertical="center"/>
    </xf>
    <xf numFmtId="0" fontId="5" fillId="11" borderId="8" xfId="0" applyFont="1" applyFill="1" applyBorder="1" applyAlignment="1">
      <alignment horizontal="center" vertical="center" wrapText="1"/>
    </xf>
    <xf numFmtId="0" fontId="5" fillId="11" borderId="17" xfId="0" applyFont="1" applyFill="1" applyBorder="1" applyAlignment="1">
      <alignment horizontal="center" vertical="center" wrapText="1"/>
    </xf>
    <xf numFmtId="0" fontId="5" fillId="11" borderId="11" xfId="0" applyFont="1" applyFill="1" applyBorder="1" applyAlignment="1">
      <alignment horizontal="center" vertical="center" wrapText="1"/>
    </xf>
    <xf numFmtId="0" fontId="5" fillId="11" borderId="2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6" fillId="3" borderId="8" xfId="0" applyFont="1" applyFill="1" applyBorder="1" applyAlignment="1">
      <alignment horizontal="center"/>
    </xf>
    <xf numFmtId="0" fontId="6" fillId="3" borderId="9" xfId="0" applyFont="1" applyFill="1" applyBorder="1" applyAlignment="1">
      <alignment horizontal="center"/>
    </xf>
    <xf numFmtId="0" fontId="6" fillId="3" borderId="17" xfId="0" applyFont="1" applyFill="1" applyBorder="1" applyAlignment="1">
      <alignment horizontal="center"/>
    </xf>
    <xf numFmtId="0" fontId="5" fillId="11" borderId="8" xfId="0" applyFont="1" applyFill="1" applyBorder="1" applyAlignment="1">
      <alignment horizontal="center" vertical="center"/>
    </xf>
    <xf numFmtId="0" fontId="5" fillId="11" borderId="9" xfId="0" applyFont="1" applyFill="1" applyBorder="1" applyAlignment="1">
      <alignment horizontal="center" vertical="center"/>
    </xf>
    <xf numFmtId="0" fontId="0" fillId="11" borderId="18" xfId="0" applyFont="1" applyFill="1" applyBorder="1" applyAlignment="1">
      <alignment horizontal="center" vertical="center"/>
    </xf>
    <xf numFmtId="0" fontId="0" fillId="11" borderId="19" xfId="0" applyFont="1" applyFill="1" applyBorder="1" applyAlignment="1">
      <alignment horizontal="center" vertical="center"/>
    </xf>
    <xf numFmtId="0" fontId="0" fillId="11" borderId="28" xfId="0" applyFill="1" applyBorder="1" applyAlignment="1">
      <alignment horizontal="center" vertical="center"/>
    </xf>
    <xf numFmtId="0" fontId="0" fillId="11" borderId="11" xfId="0" applyFont="1" applyFill="1" applyBorder="1" applyAlignment="1">
      <alignment horizontal="center" vertical="center"/>
    </xf>
    <xf numFmtId="0" fontId="0" fillId="11" borderId="0" xfId="0" applyFont="1" applyFill="1" applyBorder="1" applyAlignment="1">
      <alignment horizontal="center" vertical="center"/>
    </xf>
    <xf numFmtId="0" fontId="0" fillId="11" borderId="20" xfId="0" applyFill="1" applyBorder="1" applyAlignment="1">
      <alignment horizontal="center" vertical="center"/>
    </xf>
    <xf numFmtId="9" fontId="0" fillId="11" borderId="20" xfId="0" applyNumberFormat="1" applyFill="1" applyBorder="1" applyAlignment="1">
      <alignment horizontal="center" vertical="center"/>
    </xf>
    <xf numFmtId="0" fontId="0" fillId="11" borderId="25" xfId="0" applyFill="1" applyBorder="1" applyAlignment="1">
      <alignment horizontal="center" vertical="center"/>
    </xf>
    <xf numFmtId="0" fontId="0" fillId="11" borderId="12" xfId="0" applyFill="1" applyBorder="1" applyAlignment="1">
      <alignment horizontal="center" vertical="center"/>
    </xf>
    <xf numFmtId="0" fontId="0" fillId="11" borderId="16" xfId="0" applyFill="1" applyBorder="1" applyAlignment="1">
      <alignment horizontal="center" vertical="center"/>
    </xf>
    <xf numFmtId="0" fontId="0" fillId="11" borderId="0" xfId="0" applyFill="1" applyBorder="1" applyAlignment="1">
      <alignment horizontal="center" vertical="center"/>
    </xf>
    <xf numFmtId="0" fontId="5" fillId="11" borderId="19" xfId="0" applyFont="1" applyFill="1" applyBorder="1" applyAlignment="1">
      <alignment horizontal="center" vertical="center"/>
    </xf>
    <xf numFmtId="0" fontId="5" fillId="11" borderId="25" xfId="0" applyFont="1" applyFill="1" applyBorder="1" applyAlignment="1">
      <alignment horizontal="center" vertical="center"/>
    </xf>
    <xf numFmtId="0" fontId="0" fillId="11" borderId="15" xfId="0" applyFill="1" applyBorder="1" applyAlignment="1">
      <alignment horizontal="center" vertical="center"/>
    </xf>
    <xf numFmtId="0" fontId="0" fillId="11" borderId="1" xfId="0" applyFill="1" applyBorder="1" applyAlignment="1">
      <alignment horizontal="center" vertical="center"/>
    </xf>
    <xf numFmtId="0" fontId="0" fillId="11" borderId="21" xfId="0" applyFill="1" applyBorder="1" applyAlignment="1">
      <alignment horizontal="center" vertical="center"/>
    </xf>
    <xf numFmtId="0" fontId="0" fillId="11" borderId="11" xfId="0" applyFill="1" applyBorder="1" applyAlignment="1">
      <alignment horizontal="center" vertical="center"/>
    </xf>
    <xf numFmtId="0" fontId="0" fillId="4" borderId="12" xfId="0" applyFill="1" applyBorder="1" applyAlignment="1">
      <alignment horizontal="left" vertical="center"/>
    </xf>
    <xf numFmtId="0" fontId="20" fillId="2" borderId="25" xfId="0" applyFont="1" applyFill="1" applyBorder="1" applyAlignment="1">
      <alignment vertical="center"/>
    </xf>
    <xf numFmtId="0" fontId="18" fillId="11" borderId="18" xfId="0" applyFont="1" applyFill="1" applyBorder="1" applyAlignment="1">
      <alignment horizontal="right" vertical="center"/>
    </xf>
    <xf numFmtId="0" fontId="18" fillId="11" borderId="28" xfId="0" applyFont="1" applyFill="1" applyBorder="1" applyAlignment="1">
      <alignment horizontal="center" vertical="center"/>
    </xf>
    <xf numFmtId="0" fontId="18" fillId="11" borderId="11" xfId="0" applyFont="1" applyFill="1" applyBorder="1" applyAlignment="1">
      <alignment horizontal="right" vertical="center"/>
    </xf>
    <xf numFmtId="14" fontId="18" fillId="11" borderId="20" xfId="0" applyNumberFormat="1" applyFont="1" applyFill="1" applyBorder="1" applyAlignment="1">
      <alignment horizontal="center" vertical="center"/>
    </xf>
    <xf numFmtId="8" fontId="18" fillId="11" borderId="20" xfId="0" applyNumberFormat="1" applyFont="1" applyFill="1" applyBorder="1" applyAlignment="1">
      <alignment horizontal="center" vertical="center"/>
    </xf>
    <xf numFmtId="168" fontId="18" fillId="11" borderId="20" xfId="0" applyNumberFormat="1" applyFont="1" applyFill="1" applyBorder="1" applyAlignment="1">
      <alignment horizontal="center" vertical="center"/>
    </xf>
    <xf numFmtId="166" fontId="18" fillId="11" borderId="20" xfId="0" applyNumberFormat="1" applyFont="1" applyFill="1" applyBorder="1" applyAlignment="1">
      <alignment horizontal="center" vertical="center"/>
    </xf>
    <xf numFmtId="10" fontId="18" fillId="11" borderId="20" xfId="0" applyNumberFormat="1" applyFont="1" applyFill="1" applyBorder="1" applyAlignment="1">
      <alignment horizontal="center" vertical="center"/>
    </xf>
    <xf numFmtId="0" fontId="18" fillId="11" borderId="15" xfId="0" applyFont="1" applyFill="1" applyBorder="1" applyAlignment="1">
      <alignment horizontal="right" vertical="center"/>
    </xf>
    <xf numFmtId="8" fontId="18" fillId="11" borderId="21" xfId="0" applyNumberFormat="1" applyFont="1" applyFill="1" applyBorder="1" applyAlignment="1">
      <alignment horizontal="center" vertical="center"/>
    </xf>
    <xf numFmtId="0" fontId="5" fillId="11" borderId="17" xfId="0" applyFont="1" applyFill="1" applyBorder="1" applyAlignment="1">
      <alignment horizontal="center" vertical="center"/>
    </xf>
    <xf numFmtId="0" fontId="21" fillId="3" borderId="8" xfId="0" applyFont="1" applyFill="1" applyBorder="1" applyAlignment="1">
      <alignment horizontal="center" vertical="center"/>
    </xf>
    <xf numFmtId="0" fontId="21" fillId="3" borderId="9" xfId="0" applyFont="1" applyFill="1" applyBorder="1" applyAlignment="1">
      <alignment horizontal="center" vertical="center"/>
    </xf>
    <xf numFmtId="0" fontId="21" fillId="3" borderId="17" xfId="0" applyFont="1" applyFill="1" applyBorder="1" applyAlignment="1">
      <alignment horizontal="center" vertical="center"/>
    </xf>
  </cellXfs>
  <cellStyles count="1022">
    <cellStyle name="Comma" xfId="1" builtinId="3"/>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0" builtinId="9" hidden="1"/>
    <cellStyle name="Followed Hyperlink" xfId="821" builtinId="9" hidden="1"/>
    <cellStyle name="Followed Hyperlink" xfId="822" builtinId="9" hidden="1"/>
    <cellStyle name="Followed Hyperlink" xfId="823" builtinId="9" hidden="1"/>
    <cellStyle name="Followed Hyperlink" xfId="824" builtinId="9" hidden="1"/>
    <cellStyle name="Followed Hyperlink" xfId="825" builtinId="9" hidden="1"/>
    <cellStyle name="Followed Hyperlink" xfId="826" builtinId="9" hidden="1"/>
    <cellStyle name="Followed Hyperlink" xfId="827" builtinId="9" hidden="1"/>
    <cellStyle name="Followed Hyperlink" xfId="828" builtinId="9" hidden="1"/>
    <cellStyle name="Followed Hyperlink" xfId="829" builtinId="9" hidden="1"/>
    <cellStyle name="Followed Hyperlink" xfId="830" builtinId="9" hidden="1"/>
    <cellStyle name="Followed Hyperlink" xfId="831" builtinId="9" hidden="1"/>
    <cellStyle name="Followed Hyperlink" xfId="832" builtinId="9" hidden="1"/>
    <cellStyle name="Followed Hyperlink" xfId="833" builtinId="9" hidden="1"/>
    <cellStyle name="Followed Hyperlink" xfId="834" builtinId="9" hidden="1"/>
    <cellStyle name="Followed Hyperlink" xfId="835" builtinId="9" hidden="1"/>
    <cellStyle name="Followed Hyperlink" xfId="836" builtinId="9" hidden="1"/>
    <cellStyle name="Followed Hyperlink" xfId="837" builtinId="9" hidden="1"/>
    <cellStyle name="Followed Hyperlink" xfId="838" builtinId="9" hidden="1"/>
    <cellStyle name="Followed Hyperlink" xfId="839" builtinId="9" hidden="1"/>
    <cellStyle name="Followed Hyperlink" xfId="840" builtinId="9" hidden="1"/>
    <cellStyle name="Followed Hyperlink" xfId="841" builtinId="9" hidden="1"/>
    <cellStyle name="Followed Hyperlink" xfId="842" builtinId="9" hidden="1"/>
    <cellStyle name="Followed Hyperlink" xfId="843" builtinId="9" hidden="1"/>
    <cellStyle name="Followed Hyperlink" xfId="844" builtinId="9" hidden="1"/>
    <cellStyle name="Followed Hyperlink" xfId="845" builtinId="9" hidden="1"/>
    <cellStyle name="Followed Hyperlink" xfId="846" builtinId="9" hidden="1"/>
    <cellStyle name="Followed Hyperlink" xfId="847" builtinId="9" hidden="1"/>
    <cellStyle name="Followed Hyperlink" xfId="848" builtinId="9" hidden="1"/>
    <cellStyle name="Followed Hyperlink" xfId="849" builtinId="9" hidden="1"/>
    <cellStyle name="Followed Hyperlink" xfId="850" builtinId="9" hidden="1"/>
    <cellStyle name="Followed Hyperlink" xfId="851" builtinId="9" hidden="1"/>
    <cellStyle name="Followed Hyperlink" xfId="852" builtinId="9" hidden="1"/>
    <cellStyle name="Followed Hyperlink" xfId="853" builtinId="9" hidden="1"/>
    <cellStyle name="Followed Hyperlink" xfId="854" builtinId="9" hidden="1"/>
    <cellStyle name="Followed Hyperlink" xfId="855" builtinId="9" hidden="1"/>
    <cellStyle name="Followed Hyperlink" xfId="856" builtinId="9" hidden="1"/>
    <cellStyle name="Followed Hyperlink" xfId="857" builtinId="9" hidden="1"/>
    <cellStyle name="Followed Hyperlink" xfId="858" builtinId="9" hidden="1"/>
    <cellStyle name="Followed Hyperlink" xfId="859" builtinId="9" hidden="1"/>
    <cellStyle name="Followed Hyperlink" xfId="860" builtinId="9" hidden="1"/>
    <cellStyle name="Followed Hyperlink" xfId="861" builtinId="9" hidden="1"/>
    <cellStyle name="Followed Hyperlink" xfId="862" builtinId="9" hidden="1"/>
    <cellStyle name="Followed Hyperlink" xfId="863" builtinId="9" hidden="1"/>
    <cellStyle name="Followed Hyperlink" xfId="864" builtinId="9" hidden="1"/>
    <cellStyle name="Followed Hyperlink" xfId="865" builtinId="9" hidden="1"/>
    <cellStyle name="Followed Hyperlink" xfId="866" builtinId="9" hidden="1"/>
    <cellStyle name="Followed Hyperlink" xfId="867" builtinId="9" hidden="1"/>
    <cellStyle name="Followed Hyperlink" xfId="868" builtinId="9" hidden="1"/>
    <cellStyle name="Followed Hyperlink" xfId="869" builtinId="9" hidden="1"/>
    <cellStyle name="Followed Hyperlink" xfId="870" builtinId="9" hidden="1"/>
    <cellStyle name="Followed Hyperlink" xfId="871" builtinId="9" hidden="1"/>
    <cellStyle name="Followed Hyperlink" xfId="872" builtinId="9" hidden="1"/>
    <cellStyle name="Followed Hyperlink" xfId="873" builtinId="9" hidden="1"/>
    <cellStyle name="Followed Hyperlink" xfId="874" builtinId="9" hidden="1"/>
    <cellStyle name="Followed Hyperlink" xfId="875" builtinId="9" hidden="1"/>
    <cellStyle name="Followed Hyperlink" xfId="876" builtinId="9" hidden="1"/>
    <cellStyle name="Followed Hyperlink" xfId="877" builtinId="9" hidden="1"/>
    <cellStyle name="Followed Hyperlink" xfId="878" builtinId="9" hidden="1"/>
    <cellStyle name="Followed Hyperlink" xfId="879" builtinId="9" hidden="1"/>
    <cellStyle name="Followed Hyperlink" xfId="880" builtinId="9" hidden="1"/>
    <cellStyle name="Followed Hyperlink" xfId="881" builtinId="9" hidden="1"/>
    <cellStyle name="Followed Hyperlink" xfId="882" builtinId="9" hidden="1"/>
    <cellStyle name="Followed Hyperlink" xfId="883" builtinId="9" hidden="1"/>
    <cellStyle name="Followed Hyperlink" xfId="884" builtinId="9" hidden="1"/>
    <cellStyle name="Followed Hyperlink" xfId="885" builtinId="9" hidden="1"/>
    <cellStyle name="Followed Hyperlink" xfId="886" builtinId="9" hidden="1"/>
    <cellStyle name="Followed Hyperlink" xfId="887" builtinId="9" hidden="1"/>
    <cellStyle name="Followed Hyperlink" xfId="889" builtinId="9" hidden="1"/>
    <cellStyle name="Followed Hyperlink" xfId="890" builtinId="9" hidden="1"/>
    <cellStyle name="Followed Hyperlink" xfId="891" builtinId="9" hidden="1"/>
    <cellStyle name="Followed Hyperlink" xfId="892" builtinId="9" hidden="1"/>
    <cellStyle name="Followed Hyperlink" xfId="893" builtinId="9" hidden="1"/>
    <cellStyle name="Followed Hyperlink" xfId="894" builtinId="9" hidden="1"/>
    <cellStyle name="Followed Hyperlink" xfId="895" builtinId="9" hidden="1"/>
    <cellStyle name="Followed Hyperlink" xfId="896" builtinId="9" hidden="1"/>
    <cellStyle name="Followed Hyperlink" xfId="897" builtinId="9" hidden="1"/>
    <cellStyle name="Followed Hyperlink" xfId="898" builtinId="9" hidden="1"/>
    <cellStyle name="Followed Hyperlink" xfId="899" builtinId="9" hidden="1"/>
    <cellStyle name="Followed Hyperlink" xfId="900" builtinId="9" hidden="1"/>
    <cellStyle name="Followed Hyperlink" xfId="901" builtinId="9" hidden="1"/>
    <cellStyle name="Followed Hyperlink" xfId="902" builtinId="9" hidden="1"/>
    <cellStyle name="Followed Hyperlink" xfId="903" builtinId="9" hidden="1"/>
    <cellStyle name="Followed Hyperlink" xfId="904" builtinId="9" hidden="1"/>
    <cellStyle name="Followed Hyperlink" xfId="905" builtinId="9" hidden="1"/>
    <cellStyle name="Followed Hyperlink" xfId="906" builtinId="9" hidden="1"/>
    <cellStyle name="Followed Hyperlink" xfId="907" builtinId="9" hidden="1"/>
    <cellStyle name="Followed Hyperlink" xfId="908" builtinId="9" hidden="1"/>
    <cellStyle name="Followed Hyperlink" xfId="909" builtinId="9" hidden="1"/>
    <cellStyle name="Followed Hyperlink" xfId="910" builtinId="9" hidden="1"/>
    <cellStyle name="Followed Hyperlink" xfId="911" builtinId="9" hidden="1"/>
    <cellStyle name="Followed Hyperlink" xfId="912" builtinId="9" hidden="1"/>
    <cellStyle name="Followed Hyperlink" xfId="913" builtinId="9" hidden="1"/>
    <cellStyle name="Followed Hyperlink" xfId="914" builtinId="9" hidden="1"/>
    <cellStyle name="Followed Hyperlink" xfId="915" builtinId="9" hidden="1"/>
    <cellStyle name="Followed Hyperlink" xfId="916" builtinId="9" hidden="1"/>
    <cellStyle name="Followed Hyperlink" xfId="917" builtinId="9" hidden="1"/>
    <cellStyle name="Followed Hyperlink" xfId="918" builtinId="9" hidden="1"/>
    <cellStyle name="Followed Hyperlink" xfId="919" builtinId="9" hidden="1"/>
    <cellStyle name="Followed Hyperlink" xfId="920" builtinId="9" hidden="1"/>
    <cellStyle name="Followed Hyperlink" xfId="921" builtinId="9" hidden="1"/>
    <cellStyle name="Followed Hyperlink" xfId="922" builtinId="9" hidden="1"/>
    <cellStyle name="Followed Hyperlink" xfId="923" builtinId="9" hidden="1"/>
    <cellStyle name="Followed Hyperlink" xfId="924" builtinId="9" hidden="1"/>
    <cellStyle name="Followed Hyperlink" xfId="925" builtinId="9" hidden="1"/>
    <cellStyle name="Followed Hyperlink" xfId="926" builtinId="9" hidden="1"/>
    <cellStyle name="Followed Hyperlink" xfId="927" builtinId="9" hidden="1"/>
    <cellStyle name="Followed Hyperlink" xfId="928" builtinId="9" hidden="1"/>
    <cellStyle name="Followed Hyperlink" xfId="929" builtinId="9" hidden="1"/>
    <cellStyle name="Followed Hyperlink" xfId="930" builtinId="9" hidden="1"/>
    <cellStyle name="Followed Hyperlink" xfId="931" builtinId="9" hidden="1"/>
    <cellStyle name="Followed Hyperlink" xfId="932" builtinId="9" hidden="1"/>
    <cellStyle name="Followed Hyperlink" xfId="933" builtinId="9" hidden="1"/>
    <cellStyle name="Followed Hyperlink" xfId="934" builtinId="9" hidden="1"/>
    <cellStyle name="Followed Hyperlink" xfId="935" builtinId="9" hidden="1"/>
    <cellStyle name="Followed Hyperlink" xfId="936" builtinId="9" hidden="1"/>
    <cellStyle name="Followed Hyperlink" xfId="937" builtinId="9" hidden="1"/>
    <cellStyle name="Followed Hyperlink" xfId="938" builtinId="9" hidden="1"/>
    <cellStyle name="Followed Hyperlink" xfId="939" builtinId="9" hidden="1"/>
    <cellStyle name="Followed Hyperlink" xfId="940" builtinId="9" hidden="1"/>
    <cellStyle name="Followed Hyperlink" xfId="941" builtinId="9" hidden="1"/>
    <cellStyle name="Followed Hyperlink" xfId="942" builtinId="9" hidden="1"/>
    <cellStyle name="Followed Hyperlink" xfId="943" builtinId="9" hidden="1"/>
    <cellStyle name="Followed Hyperlink" xfId="944" builtinId="9" hidden="1"/>
    <cellStyle name="Followed Hyperlink" xfId="945" builtinId="9" hidden="1"/>
    <cellStyle name="Followed Hyperlink" xfId="946" builtinId="9" hidden="1"/>
    <cellStyle name="Followed Hyperlink" xfId="947" builtinId="9" hidden="1"/>
    <cellStyle name="Followed Hyperlink" xfId="948" builtinId="9" hidden="1"/>
    <cellStyle name="Followed Hyperlink" xfId="949" builtinId="9" hidden="1"/>
    <cellStyle name="Followed Hyperlink" xfId="950" builtinId="9" hidden="1"/>
    <cellStyle name="Followed Hyperlink" xfId="951" builtinId="9" hidden="1"/>
    <cellStyle name="Followed Hyperlink" xfId="952" builtinId="9" hidden="1"/>
    <cellStyle name="Followed Hyperlink" xfId="953" builtinId="9" hidden="1"/>
    <cellStyle name="Followed Hyperlink" xfId="954" builtinId="9" hidden="1"/>
    <cellStyle name="Followed Hyperlink" xfId="955" builtinId="9" hidden="1"/>
    <cellStyle name="Followed Hyperlink" xfId="956" builtinId="9" hidden="1"/>
    <cellStyle name="Followed Hyperlink" xfId="957" builtinId="9" hidden="1"/>
    <cellStyle name="Followed Hyperlink" xfId="958" builtinId="9" hidden="1"/>
    <cellStyle name="Followed Hyperlink" xfId="959" builtinId="9" hidden="1"/>
    <cellStyle name="Followed Hyperlink" xfId="960" builtinId="9" hidden="1"/>
    <cellStyle name="Followed Hyperlink" xfId="961" builtinId="9" hidden="1"/>
    <cellStyle name="Followed Hyperlink" xfId="962" builtinId="9" hidden="1"/>
    <cellStyle name="Followed Hyperlink" xfId="963" builtinId="9" hidden="1"/>
    <cellStyle name="Followed Hyperlink" xfId="964" builtinId="9" hidden="1"/>
    <cellStyle name="Followed Hyperlink" xfId="965" builtinId="9" hidden="1"/>
    <cellStyle name="Followed Hyperlink" xfId="966" builtinId="9" hidden="1"/>
    <cellStyle name="Followed Hyperlink" xfId="967" builtinId="9" hidden="1"/>
    <cellStyle name="Followed Hyperlink" xfId="968" builtinId="9" hidden="1"/>
    <cellStyle name="Followed Hyperlink" xfId="969" builtinId="9" hidden="1"/>
    <cellStyle name="Followed Hyperlink" xfId="970" builtinId="9" hidden="1"/>
    <cellStyle name="Followed Hyperlink" xfId="971" builtinId="9" hidden="1"/>
    <cellStyle name="Followed Hyperlink" xfId="972" builtinId="9" hidden="1"/>
    <cellStyle name="Followed Hyperlink" xfId="973" builtinId="9" hidden="1"/>
    <cellStyle name="Followed Hyperlink" xfId="974" builtinId="9" hidden="1"/>
    <cellStyle name="Followed Hyperlink" xfId="975" builtinId="9" hidden="1"/>
    <cellStyle name="Followed Hyperlink" xfId="976" builtinId="9" hidden="1"/>
    <cellStyle name="Followed Hyperlink" xfId="977" builtinId="9" hidden="1"/>
    <cellStyle name="Followed Hyperlink" xfId="978" builtinId="9" hidden="1"/>
    <cellStyle name="Followed Hyperlink" xfId="979" builtinId="9" hidden="1"/>
    <cellStyle name="Followed Hyperlink" xfId="980" builtinId="9" hidden="1"/>
    <cellStyle name="Followed Hyperlink" xfId="981" builtinId="9" hidden="1"/>
    <cellStyle name="Followed Hyperlink" xfId="982" builtinId="9" hidden="1"/>
    <cellStyle name="Followed Hyperlink" xfId="983" builtinId="9" hidden="1"/>
    <cellStyle name="Followed Hyperlink" xfId="984" builtinId="9" hidden="1"/>
    <cellStyle name="Followed Hyperlink" xfId="985" builtinId="9" hidden="1"/>
    <cellStyle name="Followed Hyperlink" xfId="986" builtinId="9" hidden="1"/>
    <cellStyle name="Followed Hyperlink" xfId="987" builtinId="9" hidden="1"/>
    <cellStyle name="Followed Hyperlink" xfId="988" builtinId="9" hidden="1"/>
    <cellStyle name="Followed Hyperlink" xfId="989" builtinId="9" hidden="1"/>
    <cellStyle name="Followed Hyperlink" xfId="990" builtinId="9" hidden="1"/>
    <cellStyle name="Followed Hyperlink" xfId="991" builtinId="9" hidden="1"/>
    <cellStyle name="Followed Hyperlink" xfId="992" builtinId="9" hidden="1"/>
    <cellStyle name="Followed Hyperlink" xfId="993" builtinId="9" hidden="1"/>
    <cellStyle name="Followed Hyperlink" xfId="994" builtinId="9" hidden="1"/>
    <cellStyle name="Followed Hyperlink" xfId="995" builtinId="9" hidden="1"/>
    <cellStyle name="Followed Hyperlink" xfId="996" builtinId="9" hidden="1"/>
    <cellStyle name="Followed Hyperlink" xfId="997" builtinId="9" hidden="1"/>
    <cellStyle name="Followed Hyperlink" xfId="998" builtinId="9" hidden="1"/>
    <cellStyle name="Followed Hyperlink" xfId="999" builtinId="9" hidden="1"/>
    <cellStyle name="Followed Hyperlink" xfId="1000" builtinId="9" hidden="1"/>
    <cellStyle name="Followed Hyperlink" xfId="1001" builtinId="9" hidden="1"/>
    <cellStyle name="Followed Hyperlink" xfId="1002" builtinId="9" hidden="1"/>
    <cellStyle name="Followed Hyperlink" xfId="1003" builtinId="9" hidden="1"/>
    <cellStyle name="Followed Hyperlink" xfId="1004" builtinId="9" hidden="1"/>
    <cellStyle name="Followed Hyperlink" xfId="1005" builtinId="9" hidden="1"/>
    <cellStyle name="Followed Hyperlink" xfId="1006" builtinId="9" hidden="1"/>
    <cellStyle name="Followed Hyperlink" xfId="1007" builtinId="9" hidden="1"/>
    <cellStyle name="Followed Hyperlink" xfId="1008" builtinId="9" hidden="1"/>
    <cellStyle name="Followed Hyperlink" xfId="1009" builtinId="9" hidden="1"/>
    <cellStyle name="Followed Hyperlink" xfId="1010" builtinId="9" hidden="1"/>
    <cellStyle name="Followed Hyperlink" xfId="1011" builtinId="9" hidden="1"/>
    <cellStyle name="Followed Hyperlink" xfId="1012" builtinId="9" hidden="1"/>
    <cellStyle name="Followed Hyperlink" xfId="1013" builtinId="9" hidden="1"/>
    <cellStyle name="Followed Hyperlink" xfId="1014" builtinId="9" hidden="1"/>
    <cellStyle name="Followed Hyperlink" xfId="1015" builtinId="9" hidden="1"/>
    <cellStyle name="Followed Hyperlink" xfId="1016" builtinId="9" hidden="1"/>
    <cellStyle name="Followed Hyperlink" xfId="1017" builtinId="9" hidden="1"/>
    <cellStyle name="Followed Hyperlink" xfId="1018" builtinId="9" hidden="1"/>
    <cellStyle name="Followed Hyperlink" xfId="1019" builtinId="9" hidden="1"/>
    <cellStyle name="Followed Hyperlink" xfId="1020" builtinId="9" hidden="1"/>
    <cellStyle name="Followed Hyperlink" xfId="1021"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cellStyle name="Normal" xfId="0" builtinId="0"/>
    <cellStyle name="Percent" xfId="888" builtinId="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theme" Target="theme/theme1.xml"/><Relationship Id="rId12" Type="http://schemas.openxmlformats.org/officeDocument/2006/relationships/styles" Target="styles.xml"/><Relationship Id="rId13" Type="http://schemas.openxmlformats.org/officeDocument/2006/relationships/sharedStrings" Target="sharedStrings.xml"/><Relationship Id="rId14"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gif"/><Relationship Id="rId3" Type="http://schemas.openxmlformats.org/officeDocument/2006/relationships/image" Target="../media/image3.gif"/></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4" Type="http://schemas.openxmlformats.org/officeDocument/2006/relationships/image" Target="../media/image9.png"/><Relationship Id="rId5" Type="http://schemas.openxmlformats.org/officeDocument/2006/relationships/image" Target="../media/image10.png"/><Relationship Id="rId6" Type="http://schemas.openxmlformats.org/officeDocument/2006/relationships/image" Target="../media/image11.png"/><Relationship Id="rId1" Type="http://schemas.openxmlformats.org/officeDocument/2006/relationships/image" Target="../media/image6.png"/><Relationship Id="rId2"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4</xdr:row>
      <xdr:rowOff>165100</xdr:rowOff>
    </xdr:from>
    <xdr:to>
      <xdr:col>2</xdr:col>
      <xdr:colOff>735060</xdr:colOff>
      <xdr:row>14</xdr:row>
      <xdr:rowOff>88900</xdr:rowOff>
    </xdr:to>
    <xdr:pic>
      <xdr:nvPicPr>
        <xdr:cNvPr id="2" name="Picture 1" descr="Kite-pharma-portfolio-300x99.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1117600"/>
          <a:ext cx="4926060" cy="1828800"/>
        </a:xfrm>
        <a:prstGeom prst="rect">
          <a:avLst/>
        </a:prstGeom>
        <a:ln>
          <a:solidFill>
            <a:srgbClr val="000000"/>
          </a:solidFill>
        </a:ln>
      </xdr:spPr>
    </xdr:pic>
    <xdr:clientData/>
  </xdr:twoCellAnchor>
  <xdr:twoCellAnchor editAs="oneCell">
    <xdr:from>
      <xdr:col>3</xdr:col>
      <xdr:colOff>50800</xdr:colOff>
      <xdr:row>3</xdr:row>
      <xdr:rowOff>152400</xdr:rowOff>
    </xdr:from>
    <xdr:to>
      <xdr:col>11</xdr:col>
      <xdr:colOff>800100</xdr:colOff>
      <xdr:row>40</xdr:row>
      <xdr:rowOff>76200</xdr:rowOff>
    </xdr:to>
    <xdr:pic>
      <xdr:nvPicPr>
        <xdr:cNvPr id="3" name="Picture 2" descr="GP S&amp;P 500 and Small Cap.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30800" y="2095500"/>
          <a:ext cx="9347200" cy="7010400"/>
        </a:xfrm>
        <a:prstGeom prst="rect">
          <a:avLst/>
        </a:prstGeom>
      </xdr:spPr>
    </xdr:pic>
    <xdr:clientData/>
  </xdr:twoCellAnchor>
  <xdr:twoCellAnchor editAs="oneCell">
    <xdr:from>
      <xdr:col>3</xdr:col>
      <xdr:colOff>38100</xdr:colOff>
      <xdr:row>43</xdr:row>
      <xdr:rowOff>76200</xdr:rowOff>
    </xdr:from>
    <xdr:to>
      <xdr:col>11</xdr:col>
      <xdr:colOff>787400</xdr:colOff>
      <xdr:row>80</xdr:row>
      <xdr:rowOff>25400</xdr:rowOff>
    </xdr:to>
    <xdr:pic>
      <xdr:nvPicPr>
        <xdr:cNvPr id="4" name="Picture 3" descr="EPS.gif"/>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118100" y="9677400"/>
          <a:ext cx="9347200" cy="6997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63500</xdr:colOff>
      <xdr:row>4</xdr:row>
      <xdr:rowOff>0</xdr:rowOff>
    </xdr:from>
    <xdr:to>
      <xdr:col>15</xdr:col>
      <xdr:colOff>520700</xdr:colOff>
      <xdr:row>28</xdr:row>
      <xdr:rowOff>63500</xdr:rowOff>
    </xdr:to>
    <xdr:pic>
      <xdr:nvPicPr>
        <xdr:cNvPr id="2" name="Picture 1" descr="Screen Shot 2016-12-06 at 5.26.14 AM.png"/>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6" t="1882" r="544"/>
        <a:stretch/>
      </xdr:blipFill>
      <xdr:spPr>
        <a:xfrm>
          <a:off x="63500" y="914400"/>
          <a:ext cx="15125700" cy="4635500"/>
        </a:xfrm>
        <a:prstGeom prst="rect">
          <a:avLst/>
        </a:prstGeom>
        <a:ln>
          <a:solidFill>
            <a:schemeClr val="tx1"/>
          </a:solidFill>
        </a:ln>
      </xdr:spPr>
    </xdr:pic>
    <xdr:clientData/>
  </xdr:twoCellAnchor>
  <xdr:twoCellAnchor editAs="oneCell">
    <xdr:from>
      <xdr:col>0</xdr:col>
      <xdr:colOff>76200</xdr:colOff>
      <xdr:row>30</xdr:row>
      <xdr:rowOff>0</xdr:rowOff>
    </xdr:from>
    <xdr:to>
      <xdr:col>15</xdr:col>
      <xdr:colOff>520700</xdr:colOff>
      <xdr:row>50</xdr:row>
      <xdr:rowOff>38100</xdr:rowOff>
    </xdr:to>
    <xdr:pic>
      <xdr:nvPicPr>
        <xdr:cNvPr id="3" name="Picture 2" descr="Screen Shot 2016-12-06 at 5.27.36 AM.png"/>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83" r="513"/>
        <a:stretch/>
      </xdr:blipFill>
      <xdr:spPr>
        <a:xfrm>
          <a:off x="76200" y="5867400"/>
          <a:ext cx="15113000" cy="3848100"/>
        </a:xfrm>
        <a:prstGeom prst="rect">
          <a:avLst/>
        </a:prstGeom>
        <a:ln>
          <a:solidFill>
            <a:srgbClr val="000000"/>
          </a:solidFill>
        </a:ln>
      </xdr:spPr>
    </xdr:pic>
    <xdr:clientData/>
  </xdr:twoCellAnchor>
  <xdr:oneCellAnchor>
    <xdr:from>
      <xdr:col>2</xdr:col>
      <xdr:colOff>139700</xdr:colOff>
      <xdr:row>8</xdr:row>
      <xdr:rowOff>0</xdr:rowOff>
    </xdr:from>
    <xdr:ext cx="2987717" cy="276999"/>
    <xdr:sp macro="" textlink="">
      <xdr:nvSpPr>
        <xdr:cNvPr id="4" name="TextBox 3"/>
        <xdr:cNvSpPr txBox="1"/>
      </xdr:nvSpPr>
      <xdr:spPr>
        <a:xfrm>
          <a:off x="3441700" y="1663700"/>
          <a:ext cx="2987717" cy="276999"/>
        </a:xfrm>
        <a:prstGeom prst="rect">
          <a:avLst/>
        </a:prstGeom>
        <a:noFill/>
        <a:ln>
          <a:solidFill>
            <a:srgbClr val="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t>Rolling BLA was</a:t>
          </a:r>
          <a:r>
            <a:rPr lang="en-US" sz="1200" b="1" baseline="0"/>
            <a:t> filed to FDA on Dec. 4, 2016</a:t>
          </a:r>
          <a:endParaRPr lang="en-US" sz="1200" b="1"/>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10</xdr:col>
      <xdr:colOff>89646</xdr:colOff>
      <xdr:row>4</xdr:row>
      <xdr:rowOff>71225</xdr:rowOff>
    </xdr:from>
    <xdr:to>
      <xdr:col>19</xdr:col>
      <xdr:colOff>548461</xdr:colOff>
      <xdr:row>19</xdr:row>
      <xdr:rowOff>85299</xdr:rowOff>
    </xdr:to>
    <xdr:pic>
      <xdr:nvPicPr>
        <xdr:cNvPr id="12289" name="Picture 1"/>
        <xdr:cNvPicPr>
          <a:picLocks noChangeAspect="1" noChangeArrowheads="1"/>
        </xdr:cNvPicPr>
      </xdr:nvPicPr>
      <xdr:blipFill>
        <a:blip xmlns:r="http://schemas.openxmlformats.org/officeDocument/2006/relationships" r:embed="rId1"/>
        <a:srcRect/>
        <a:stretch>
          <a:fillRect/>
        </a:stretch>
      </xdr:blipFill>
      <xdr:spPr bwMode="auto">
        <a:xfrm>
          <a:off x="6913527" y="867344"/>
          <a:ext cx="6600307" cy="2999522"/>
        </a:xfrm>
        <a:prstGeom prst="rect">
          <a:avLst/>
        </a:prstGeom>
        <a:noFill/>
        <a:ln w="1">
          <a:noFill/>
          <a:miter lim="800000"/>
          <a:headEnd/>
          <a:tailEnd type="none" w="med" len="med"/>
        </a:ln>
        <a:effectLst/>
      </xdr:spPr>
    </xdr:pic>
    <xdr:clientData/>
  </xdr:twoCellAnchor>
  <xdr:twoCellAnchor editAs="oneCell">
    <xdr:from>
      <xdr:col>0</xdr:col>
      <xdr:colOff>118849</xdr:colOff>
      <xdr:row>4</xdr:row>
      <xdr:rowOff>57006</xdr:rowOff>
    </xdr:from>
    <xdr:to>
      <xdr:col>9</xdr:col>
      <xdr:colOff>608953</xdr:colOff>
      <xdr:row>19</xdr:row>
      <xdr:rowOff>85299</xdr:rowOff>
    </xdr:to>
    <xdr:pic>
      <xdr:nvPicPr>
        <xdr:cNvPr id="12290" name="Picture 2"/>
        <xdr:cNvPicPr>
          <a:picLocks noChangeAspect="1" noChangeArrowheads="1"/>
        </xdr:cNvPicPr>
      </xdr:nvPicPr>
      <xdr:blipFill>
        <a:blip xmlns:r="http://schemas.openxmlformats.org/officeDocument/2006/relationships" r:embed="rId2"/>
        <a:srcRect/>
        <a:stretch>
          <a:fillRect/>
        </a:stretch>
      </xdr:blipFill>
      <xdr:spPr bwMode="auto">
        <a:xfrm>
          <a:off x="118849" y="853125"/>
          <a:ext cx="6631597" cy="3013741"/>
        </a:xfrm>
        <a:prstGeom prst="rect">
          <a:avLst/>
        </a:prstGeom>
        <a:noFill/>
        <a:ln w="1">
          <a:noFill/>
          <a:miter lim="800000"/>
          <a:headEnd/>
          <a:tailEnd type="none" w="med" len="med"/>
        </a:ln>
        <a:effectLst/>
      </xdr:spPr>
    </xdr:pic>
    <xdr:clientData/>
  </xdr:twoCellAnchor>
  <xdr:twoCellAnchor editAs="oneCell">
    <xdr:from>
      <xdr:col>20</xdr:col>
      <xdr:colOff>113728</xdr:colOff>
      <xdr:row>4</xdr:row>
      <xdr:rowOff>99512</xdr:rowOff>
    </xdr:from>
    <xdr:to>
      <xdr:col>29</xdr:col>
      <xdr:colOff>582873</xdr:colOff>
      <xdr:row>33</xdr:row>
      <xdr:rowOff>5257</xdr:rowOff>
    </xdr:to>
    <xdr:pic>
      <xdr:nvPicPr>
        <xdr:cNvPr id="12291" name="Picture 3"/>
        <xdr:cNvPicPr>
          <a:picLocks noChangeAspect="1" noChangeArrowheads="1"/>
        </xdr:cNvPicPr>
      </xdr:nvPicPr>
      <xdr:blipFill>
        <a:blip xmlns:r="http://schemas.openxmlformats.org/officeDocument/2006/relationships" r:embed="rId3"/>
        <a:srcRect/>
        <a:stretch>
          <a:fillRect/>
        </a:stretch>
      </xdr:blipFill>
      <xdr:spPr bwMode="auto">
        <a:xfrm>
          <a:off x="13761489" y="895631"/>
          <a:ext cx="6610638" cy="5677611"/>
        </a:xfrm>
        <a:prstGeom prst="rect">
          <a:avLst/>
        </a:prstGeom>
        <a:noFill/>
        <a:ln w="1">
          <a:noFill/>
          <a:miter lim="800000"/>
          <a:headEnd/>
          <a:tailEnd type="none" w="med" len="med"/>
        </a:ln>
        <a:effectLst/>
      </xdr:spPr>
    </xdr:pic>
    <xdr:clientData/>
  </xdr:twoCellAnchor>
  <xdr:twoCellAnchor editAs="oneCell">
    <xdr:from>
      <xdr:col>0</xdr:col>
      <xdr:colOff>0</xdr:colOff>
      <xdr:row>38</xdr:row>
      <xdr:rowOff>0</xdr:rowOff>
    </xdr:from>
    <xdr:to>
      <xdr:col>9</xdr:col>
      <xdr:colOff>568656</xdr:colOff>
      <xdr:row>55</xdr:row>
      <xdr:rowOff>71082</xdr:rowOff>
    </xdr:to>
    <xdr:pic>
      <xdr:nvPicPr>
        <xdr:cNvPr id="12292" name="Picture 4"/>
        <xdr:cNvPicPr>
          <a:picLocks noChangeAspect="1" noChangeArrowheads="1"/>
        </xdr:cNvPicPr>
      </xdr:nvPicPr>
      <xdr:blipFill>
        <a:blip xmlns:r="http://schemas.openxmlformats.org/officeDocument/2006/relationships" r:embed="rId4"/>
        <a:srcRect/>
        <a:stretch>
          <a:fillRect/>
        </a:stretch>
      </xdr:blipFill>
      <xdr:spPr bwMode="auto">
        <a:xfrm>
          <a:off x="0" y="7904328"/>
          <a:ext cx="6710149" cy="3454590"/>
        </a:xfrm>
        <a:prstGeom prst="rect">
          <a:avLst/>
        </a:prstGeom>
        <a:noFill/>
        <a:ln w="1">
          <a:noFill/>
          <a:miter lim="800000"/>
          <a:headEnd/>
          <a:tailEnd type="none" w="med" len="med"/>
        </a:ln>
        <a:effectLst/>
      </xdr:spPr>
    </xdr:pic>
    <xdr:clientData/>
  </xdr:twoCellAnchor>
  <xdr:twoCellAnchor editAs="oneCell">
    <xdr:from>
      <xdr:col>10</xdr:col>
      <xdr:colOff>85301</xdr:colOff>
      <xdr:row>38</xdr:row>
      <xdr:rowOff>14216</xdr:rowOff>
    </xdr:from>
    <xdr:to>
      <xdr:col>19</xdr:col>
      <xdr:colOff>611309</xdr:colOff>
      <xdr:row>55</xdr:row>
      <xdr:rowOff>56865</xdr:rowOff>
    </xdr:to>
    <xdr:pic>
      <xdr:nvPicPr>
        <xdr:cNvPr id="12293" name="Picture 5"/>
        <xdr:cNvPicPr>
          <a:picLocks noChangeAspect="1" noChangeArrowheads="1"/>
        </xdr:cNvPicPr>
      </xdr:nvPicPr>
      <xdr:blipFill>
        <a:blip xmlns:r="http://schemas.openxmlformats.org/officeDocument/2006/relationships" r:embed="rId5"/>
        <a:srcRect/>
        <a:stretch>
          <a:fillRect/>
        </a:stretch>
      </xdr:blipFill>
      <xdr:spPr bwMode="auto">
        <a:xfrm>
          <a:off x="6909182" y="7918544"/>
          <a:ext cx="6667500" cy="3426157"/>
        </a:xfrm>
        <a:prstGeom prst="rect">
          <a:avLst/>
        </a:prstGeom>
        <a:noFill/>
        <a:ln w="1">
          <a:noFill/>
          <a:miter lim="800000"/>
          <a:headEnd/>
          <a:tailEnd type="none" w="med" len="med"/>
        </a:ln>
        <a:effectLst/>
      </xdr:spPr>
    </xdr:pic>
    <xdr:clientData/>
  </xdr:twoCellAnchor>
  <xdr:twoCellAnchor editAs="oneCell">
    <xdr:from>
      <xdr:col>20</xdr:col>
      <xdr:colOff>113728</xdr:colOff>
      <xdr:row>38</xdr:row>
      <xdr:rowOff>0</xdr:rowOff>
    </xdr:from>
    <xdr:to>
      <xdr:col>29</xdr:col>
      <xdr:colOff>361378</xdr:colOff>
      <xdr:row>66</xdr:row>
      <xdr:rowOff>104775</xdr:rowOff>
    </xdr:to>
    <xdr:pic>
      <xdr:nvPicPr>
        <xdr:cNvPr id="12294" name="Picture 6"/>
        <xdr:cNvPicPr>
          <a:picLocks noChangeAspect="1" noChangeArrowheads="1"/>
        </xdr:cNvPicPr>
      </xdr:nvPicPr>
      <xdr:blipFill>
        <a:blip xmlns:r="http://schemas.openxmlformats.org/officeDocument/2006/relationships" r:embed="rId6"/>
        <a:srcRect/>
        <a:stretch>
          <a:fillRect/>
        </a:stretch>
      </xdr:blipFill>
      <xdr:spPr bwMode="auto">
        <a:xfrm>
          <a:off x="13761489" y="7904328"/>
          <a:ext cx="6389143" cy="5677611"/>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workbookViewId="0">
      <selection activeCell="C19" sqref="C19"/>
    </sheetView>
  </sheetViews>
  <sheetFormatPr baseColWidth="10" defaultColWidth="10.6640625" defaultRowHeight="15" x14ac:dyDescent="0"/>
  <cols>
    <col min="1" max="1" width="38" style="12" customWidth="1"/>
    <col min="2" max="2" width="18" style="12" customWidth="1"/>
    <col min="3" max="3" width="10.6640625" style="12"/>
    <col min="4" max="4" width="38.1640625" style="12" customWidth="1"/>
    <col min="5" max="16384" width="10.6640625" style="12"/>
  </cols>
  <sheetData>
    <row r="1" spans="1:12" ht="25">
      <c r="A1" s="613" t="s">
        <v>78</v>
      </c>
    </row>
    <row r="2" spans="1:12" ht="19" thickBot="1">
      <c r="A2" s="197" t="s">
        <v>80</v>
      </c>
    </row>
    <row r="3" spans="1:12" ht="16" thickBot="1">
      <c r="A3" s="198" t="s">
        <v>35</v>
      </c>
      <c r="D3" s="593" t="s">
        <v>195</v>
      </c>
      <c r="E3" s="594"/>
      <c r="F3" s="594"/>
      <c r="G3" s="594"/>
      <c r="H3" s="594"/>
      <c r="I3" s="594"/>
      <c r="J3" s="594"/>
      <c r="K3" s="594"/>
      <c r="L3" s="624"/>
    </row>
    <row r="4" spans="1:12" ht="16" thickBot="1">
      <c r="A4" s="199" t="s">
        <v>95</v>
      </c>
    </row>
    <row r="15" spans="1:12" ht="16" thickBot="1"/>
    <row r="16" spans="1:12">
      <c r="A16" s="614" t="s">
        <v>40</v>
      </c>
      <c r="B16" s="615" t="s">
        <v>79</v>
      </c>
    </row>
    <row r="17" spans="1:2">
      <c r="A17" s="616" t="s">
        <v>41</v>
      </c>
      <c r="B17" s="617">
        <v>42712</v>
      </c>
    </row>
    <row r="18" spans="1:2">
      <c r="A18" s="616" t="s">
        <v>42</v>
      </c>
      <c r="B18" s="617" t="s">
        <v>157</v>
      </c>
    </row>
    <row r="19" spans="1:2">
      <c r="A19" s="616" t="s">
        <v>39</v>
      </c>
      <c r="B19" s="618">
        <v>45.07</v>
      </c>
    </row>
    <row r="20" spans="1:2">
      <c r="A20" s="616" t="s">
        <v>43</v>
      </c>
      <c r="B20" s="618" t="s">
        <v>191</v>
      </c>
    </row>
    <row r="21" spans="1:2">
      <c r="A21" s="616" t="s">
        <v>44</v>
      </c>
      <c r="B21" s="618" t="s">
        <v>192</v>
      </c>
    </row>
    <row r="22" spans="1:2">
      <c r="A22" s="616" t="s">
        <v>45</v>
      </c>
      <c r="B22" s="619" t="s">
        <v>198</v>
      </c>
    </row>
    <row r="23" spans="1:2">
      <c r="A23" s="616" t="s">
        <v>5</v>
      </c>
      <c r="B23" s="619" t="s">
        <v>197</v>
      </c>
    </row>
    <row r="24" spans="1:2">
      <c r="A24" s="616" t="s">
        <v>46</v>
      </c>
      <c r="B24" s="619" t="s">
        <v>196</v>
      </c>
    </row>
    <row r="25" spans="1:2">
      <c r="A25" s="616" t="s">
        <v>47</v>
      </c>
      <c r="B25" s="620">
        <v>0</v>
      </c>
    </row>
    <row r="26" spans="1:2">
      <c r="A26" s="616" t="s">
        <v>48</v>
      </c>
      <c r="B26" s="621" t="s">
        <v>193</v>
      </c>
    </row>
    <row r="27" spans="1:2">
      <c r="A27" s="616" t="s">
        <v>49</v>
      </c>
      <c r="B27" s="621" t="s">
        <v>193</v>
      </c>
    </row>
    <row r="28" spans="1:2">
      <c r="A28" s="616" t="s">
        <v>202</v>
      </c>
      <c r="B28" s="618">
        <v>-5.67</v>
      </c>
    </row>
    <row r="29" spans="1:2">
      <c r="A29" s="616" t="s">
        <v>201</v>
      </c>
      <c r="B29" s="618">
        <v>-4.46</v>
      </c>
    </row>
    <row r="30" spans="1:2">
      <c r="A30" s="616" t="s">
        <v>50</v>
      </c>
      <c r="B30" s="618">
        <v>-2.33</v>
      </c>
    </row>
    <row r="31" spans="1:2">
      <c r="A31" s="616" t="s">
        <v>51</v>
      </c>
      <c r="B31" s="618">
        <v>-1.91</v>
      </c>
    </row>
    <row r="32" spans="1:2" ht="16" thickBot="1">
      <c r="A32" s="622" t="s">
        <v>52</v>
      </c>
      <c r="B32" s="623">
        <v>-1.43</v>
      </c>
    </row>
    <row r="34" spans="1:12">
      <c r="A34" s="469" t="s">
        <v>194</v>
      </c>
    </row>
    <row r="35" spans="1:12">
      <c r="A35" s="469" t="s">
        <v>54</v>
      </c>
    </row>
    <row r="42" spans="1:12" ht="16" thickBot="1"/>
    <row r="43" spans="1:12" ht="16" thickBot="1">
      <c r="D43" s="593" t="s">
        <v>53</v>
      </c>
      <c r="E43" s="594"/>
      <c r="F43" s="594"/>
      <c r="G43" s="594"/>
      <c r="H43" s="594"/>
      <c r="I43" s="594"/>
      <c r="J43" s="594"/>
      <c r="K43" s="594"/>
      <c r="L43" s="624"/>
    </row>
  </sheetData>
  <mergeCells count="2">
    <mergeCell ref="D3:L3"/>
    <mergeCell ref="D43:L43"/>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7"/>
  <sheetViews>
    <sheetView tabSelected="1" workbookViewId="0">
      <selection activeCell="J26" sqref="J26"/>
    </sheetView>
  </sheetViews>
  <sheetFormatPr baseColWidth="10" defaultColWidth="8.83203125" defaultRowHeight="15" x14ac:dyDescent="0"/>
  <sheetData>
    <row r="1" spans="1:30" ht="16" thickBot="1"/>
    <row r="2" spans="1:30" ht="27" customHeight="1" thickBot="1">
      <c r="A2" s="625" t="s">
        <v>281</v>
      </c>
      <c r="B2" s="626"/>
      <c r="C2" s="626"/>
      <c r="D2" s="626"/>
      <c r="E2" s="626"/>
      <c r="F2" s="626"/>
      <c r="G2" s="626"/>
      <c r="H2" s="626"/>
      <c r="I2" s="626"/>
      <c r="J2" s="626"/>
      <c r="K2" s="626"/>
      <c r="L2" s="626"/>
      <c r="M2" s="626"/>
      <c r="N2" s="626"/>
      <c r="O2" s="626"/>
      <c r="P2" s="626"/>
      <c r="Q2" s="626"/>
      <c r="R2" s="626"/>
      <c r="S2" s="626"/>
      <c r="T2" s="626"/>
      <c r="U2" s="626"/>
      <c r="V2" s="626"/>
      <c r="W2" s="626"/>
      <c r="X2" s="626"/>
      <c r="Y2" s="626"/>
      <c r="Z2" s="626"/>
      <c r="AA2" s="626"/>
      <c r="AB2" s="626"/>
      <c r="AC2" s="626"/>
      <c r="AD2" s="627"/>
    </row>
    <row r="3" spans="1:30" ht="16" thickBot="1"/>
    <row r="4" spans="1:30" ht="19" thickBot="1">
      <c r="B4" s="590" t="s">
        <v>39</v>
      </c>
      <c r="C4" s="591"/>
      <c r="D4" s="591"/>
      <c r="E4" s="591"/>
      <c r="F4" s="591"/>
      <c r="G4" s="591"/>
      <c r="H4" s="591"/>
      <c r="I4" s="592"/>
      <c r="L4" s="590" t="s">
        <v>282</v>
      </c>
      <c r="M4" s="591"/>
      <c r="N4" s="591"/>
      <c r="O4" s="591"/>
      <c r="P4" s="591"/>
      <c r="Q4" s="591"/>
      <c r="R4" s="591"/>
      <c r="S4" s="592"/>
      <c r="V4" s="590" t="s">
        <v>283</v>
      </c>
      <c r="W4" s="591"/>
      <c r="X4" s="591"/>
      <c r="Y4" s="591"/>
      <c r="Z4" s="591"/>
      <c r="AA4" s="591"/>
      <c r="AB4" s="591"/>
      <c r="AC4" s="592"/>
    </row>
    <row r="34" spans="1:30" ht="16" thickBot="1"/>
    <row r="35" spans="1:30" ht="27" customHeight="1" thickBot="1">
      <c r="A35" s="625" t="s">
        <v>285</v>
      </c>
      <c r="B35" s="626"/>
      <c r="C35" s="626"/>
      <c r="D35" s="626"/>
      <c r="E35" s="626"/>
      <c r="F35" s="626"/>
      <c r="G35" s="626"/>
      <c r="H35" s="626"/>
      <c r="I35" s="626"/>
      <c r="J35" s="626"/>
      <c r="K35" s="626"/>
      <c r="L35" s="626"/>
      <c r="M35" s="626"/>
      <c r="N35" s="626"/>
      <c r="O35" s="626"/>
      <c r="P35" s="626"/>
      <c r="Q35" s="626"/>
      <c r="R35" s="626"/>
      <c r="S35" s="626"/>
      <c r="T35" s="626"/>
      <c r="U35" s="626"/>
      <c r="V35" s="626"/>
      <c r="W35" s="626"/>
      <c r="X35" s="626"/>
      <c r="Y35" s="626"/>
      <c r="Z35" s="626"/>
      <c r="AA35" s="626"/>
      <c r="AB35" s="626"/>
      <c r="AC35" s="626"/>
      <c r="AD35" s="627"/>
    </row>
    <row r="36" spans="1:30" ht="16" thickBot="1"/>
    <row r="37" spans="1:30" ht="19" thickBot="1">
      <c r="B37" s="590" t="s">
        <v>39</v>
      </c>
      <c r="C37" s="591"/>
      <c r="D37" s="591"/>
      <c r="E37" s="591"/>
      <c r="F37" s="591"/>
      <c r="G37" s="591"/>
      <c r="H37" s="591"/>
      <c r="I37" s="592"/>
      <c r="L37" s="590" t="s">
        <v>282</v>
      </c>
      <c r="M37" s="591"/>
      <c r="N37" s="591"/>
      <c r="O37" s="591"/>
      <c r="P37" s="591"/>
      <c r="Q37" s="591"/>
      <c r="R37" s="591"/>
      <c r="S37" s="592"/>
      <c r="V37" s="590" t="s">
        <v>283</v>
      </c>
      <c r="W37" s="591"/>
      <c r="X37" s="591"/>
      <c r="Y37" s="591"/>
      <c r="Z37" s="591"/>
      <c r="AA37" s="591"/>
      <c r="AB37" s="591"/>
      <c r="AC37" s="592"/>
    </row>
  </sheetData>
  <mergeCells count="8">
    <mergeCell ref="B37:I37"/>
    <mergeCell ref="L37:S37"/>
    <mergeCell ref="V37:AC37"/>
    <mergeCell ref="A2:AD2"/>
    <mergeCell ref="A35:AD35"/>
    <mergeCell ref="B4:I4"/>
    <mergeCell ref="L4:S4"/>
    <mergeCell ref="V4:AC4"/>
  </mergeCells>
  <pageMargins left="0.7" right="0.7" top="0.75" bottom="0.75" header="0.3" footer="0.3"/>
  <pageSetup orientation="portrait" verticalDpi="30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6"/>
  <sheetViews>
    <sheetView topLeftCell="A42" workbookViewId="0">
      <selection activeCell="A19" sqref="A19"/>
    </sheetView>
  </sheetViews>
  <sheetFormatPr baseColWidth="10" defaultColWidth="11" defaultRowHeight="15" x14ac:dyDescent="0"/>
  <cols>
    <col min="1" max="1" width="40.6640625" style="1" customWidth="1"/>
    <col min="2" max="7" width="14.1640625" style="1" customWidth="1"/>
    <col min="8" max="8" width="88.5" style="1" customWidth="1"/>
    <col min="9" max="16384" width="11" style="2"/>
  </cols>
  <sheetData>
    <row r="1" spans="1:8" s="1" customFormat="1" ht="20">
      <c r="A1" s="397" t="s">
        <v>79</v>
      </c>
      <c r="B1" s="45"/>
      <c r="C1" s="468"/>
      <c r="D1" s="45"/>
      <c r="E1" s="45"/>
      <c r="F1" s="45"/>
      <c r="G1" s="45"/>
      <c r="H1" s="45"/>
    </row>
    <row r="2" spans="1:8" s="1" customFormat="1" ht="18">
      <c r="A2" s="197" t="s">
        <v>80</v>
      </c>
      <c r="B2" s="45"/>
      <c r="C2" s="468"/>
      <c r="D2" s="45"/>
      <c r="E2" s="45"/>
      <c r="F2" s="45"/>
      <c r="G2" s="45"/>
      <c r="H2" s="45"/>
    </row>
    <row r="3" spans="1:8" s="1" customFormat="1">
      <c r="A3" s="198" t="s">
        <v>0</v>
      </c>
      <c r="B3" s="45"/>
      <c r="C3" s="45"/>
      <c r="D3" s="45"/>
      <c r="E3" s="45"/>
      <c r="F3" s="45"/>
      <c r="G3" s="45"/>
      <c r="H3" s="45"/>
    </row>
    <row r="4" spans="1:8" s="1" customFormat="1" ht="16" thickBot="1">
      <c r="A4" s="199" t="s">
        <v>95</v>
      </c>
      <c r="B4" s="45"/>
      <c r="C4" s="45"/>
      <c r="D4" s="45"/>
      <c r="E4" s="45"/>
      <c r="F4" s="45"/>
      <c r="G4" s="45"/>
      <c r="H4" s="45"/>
    </row>
    <row r="5" spans="1:8" ht="16" thickBot="1">
      <c r="A5" s="45"/>
      <c r="B5" s="517" t="s">
        <v>81</v>
      </c>
      <c r="C5" s="518"/>
      <c r="D5" s="519"/>
      <c r="E5" s="520" t="s">
        <v>24</v>
      </c>
      <c r="F5" s="518"/>
      <c r="G5" s="521"/>
      <c r="H5" s="26" t="s">
        <v>1</v>
      </c>
    </row>
    <row r="6" spans="1:8" ht="16" thickBot="1">
      <c r="A6" s="46" t="s">
        <v>2</v>
      </c>
      <c r="B6" s="97">
        <v>41639</v>
      </c>
      <c r="C6" s="47">
        <v>42004</v>
      </c>
      <c r="D6" s="48">
        <v>42369</v>
      </c>
      <c r="E6" s="47">
        <v>42460</v>
      </c>
      <c r="F6" s="47">
        <v>42551</v>
      </c>
      <c r="G6" s="49">
        <v>42643</v>
      </c>
      <c r="H6" s="125"/>
    </row>
    <row r="7" spans="1:8" s="4" customFormat="1" ht="16" thickBot="1">
      <c r="A7" s="50" t="s">
        <v>3</v>
      </c>
      <c r="B7" s="98"/>
      <c r="C7" s="51"/>
      <c r="D7" s="52"/>
      <c r="E7" s="51"/>
      <c r="F7" s="51"/>
      <c r="G7" s="99"/>
      <c r="H7" s="126"/>
    </row>
    <row r="8" spans="1:8">
      <c r="A8" s="53" t="s">
        <v>4</v>
      </c>
      <c r="B8" s="54"/>
      <c r="C8" s="55"/>
      <c r="D8" s="56"/>
      <c r="E8" s="55"/>
      <c r="F8" s="55"/>
      <c r="G8" s="100"/>
      <c r="H8" s="127"/>
    </row>
    <row r="9" spans="1:8">
      <c r="A9" s="57" t="s">
        <v>5</v>
      </c>
      <c r="B9" s="101">
        <v>22357</v>
      </c>
      <c r="C9" s="63">
        <v>209298</v>
      </c>
      <c r="D9" s="58">
        <v>392843</v>
      </c>
      <c r="E9" s="134">
        <v>199601</v>
      </c>
      <c r="F9" s="134">
        <v>170158</v>
      </c>
      <c r="G9" s="135">
        <v>128750</v>
      </c>
      <c r="H9" s="125" t="s">
        <v>165</v>
      </c>
    </row>
    <row r="10" spans="1:8">
      <c r="A10" s="57" t="s">
        <v>82</v>
      </c>
      <c r="B10" s="101"/>
      <c r="C10" s="63">
        <v>157742</v>
      </c>
      <c r="D10" s="58">
        <v>221879</v>
      </c>
      <c r="E10" s="134">
        <v>377820</v>
      </c>
      <c r="F10" s="134">
        <v>360968</v>
      </c>
      <c r="G10" s="135">
        <v>348369</v>
      </c>
      <c r="H10" s="125"/>
    </row>
    <row r="11" spans="1:8">
      <c r="A11" s="57" t="s">
        <v>83</v>
      </c>
      <c r="B11" s="101">
        <v>241</v>
      </c>
      <c r="C11" s="63">
        <v>1330</v>
      </c>
      <c r="D11" s="58">
        <v>16371</v>
      </c>
      <c r="E11" s="134">
        <v>15066</v>
      </c>
      <c r="F11" s="134">
        <v>10472</v>
      </c>
      <c r="G11" s="135">
        <v>13988</v>
      </c>
      <c r="H11" s="125"/>
    </row>
    <row r="12" spans="1:8">
      <c r="A12" s="59" t="s">
        <v>6</v>
      </c>
      <c r="B12" s="102">
        <f t="shared" ref="B12:G12" si="0">SUM(B9:B11)</f>
        <v>22598</v>
      </c>
      <c r="C12" s="60">
        <f t="shared" si="0"/>
        <v>368370</v>
      </c>
      <c r="D12" s="61">
        <f t="shared" si="0"/>
        <v>631093</v>
      </c>
      <c r="E12" s="62">
        <f t="shared" si="0"/>
        <v>592487</v>
      </c>
      <c r="F12" s="62">
        <f t="shared" si="0"/>
        <v>541598</v>
      </c>
      <c r="G12" s="103">
        <f t="shared" si="0"/>
        <v>491107</v>
      </c>
      <c r="H12" s="125" t="s">
        <v>203</v>
      </c>
    </row>
    <row r="13" spans="1:8">
      <c r="A13" s="59" t="s">
        <v>7</v>
      </c>
      <c r="B13" s="101">
        <v>22598</v>
      </c>
      <c r="C13" s="63">
        <v>368370</v>
      </c>
      <c r="D13" s="58">
        <v>631093</v>
      </c>
      <c r="E13" s="134">
        <v>592487</v>
      </c>
      <c r="F13" s="134">
        <v>541598</v>
      </c>
      <c r="G13" s="135">
        <v>491107</v>
      </c>
      <c r="H13" s="125" t="s">
        <v>177</v>
      </c>
    </row>
    <row r="14" spans="1:8">
      <c r="A14" s="64" t="s">
        <v>8</v>
      </c>
      <c r="B14" s="104" t="b">
        <f t="shared" ref="B14:E14" si="1">EXACT(B12,B13)</f>
        <v>1</v>
      </c>
      <c r="C14" s="65" t="b">
        <f t="shared" si="1"/>
        <v>1</v>
      </c>
      <c r="D14" s="66" t="b">
        <f t="shared" si="1"/>
        <v>1</v>
      </c>
      <c r="E14" s="136" t="b">
        <f t="shared" si="1"/>
        <v>1</v>
      </c>
      <c r="F14" s="137" t="b">
        <f t="shared" ref="F14:G14" si="2">EXACT(F12,F13)</f>
        <v>1</v>
      </c>
      <c r="G14" s="138" t="b">
        <f t="shared" si="2"/>
        <v>1</v>
      </c>
      <c r="H14" s="125"/>
    </row>
    <row r="15" spans="1:8">
      <c r="A15" s="67" t="s">
        <v>9</v>
      </c>
      <c r="B15" s="105"/>
      <c r="C15" s="68"/>
      <c r="D15" s="69"/>
      <c r="E15" s="139"/>
      <c r="F15" s="140"/>
      <c r="G15" s="141"/>
      <c r="H15" s="128"/>
    </row>
    <row r="16" spans="1:8">
      <c r="A16" s="70" t="s">
        <v>84</v>
      </c>
      <c r="B16" s="106"/>
      <c r="C16" s="71"/>
      <c r="D16" s="72">
        <v>1540</v>
      </c>
      <c r="E16" s="142">
        <v>1542</v>
      </c>
      <c r="F16" s="134">
        <v>3663</v>
      </c>
      <c r="G16" s="135">
        <v>3663</v>
      </c>
      <c r="H16" s="125"/>
    </row>
    <row r="17" spans="1:8">
      <c r="A17" s="57" t="s">
        <v>25</v>
      </c>
      <c r="B17" s="101">
        <v>274</v>
      </c>
      <c r="C17" s="63">
        <v>2275</v>
      </c>
      <c r="D17" s="58">
        <v>30116</v>
      </c>
      <c r="E17" s="134">
        <v>40462</v>
      </c>
      <c r="F17" s="134">
        <v>42466</v>
      </c>
      <c r="G17" s="135">
        <v>43548</v>
      </c>
      <c r="H17" s="125" t="s">
        <v>205</v>
      </c>
    </row>
    <row r="18" spans="1:8">
      <c r="A18" s="57" t="s">
        <v>96</v>
      </c>
      <c r="B18" s="101"/>
      <c r="C18" s="63"/>
      <c r="D18" s="58">
        <v>11380</v>
      </c>
      <c r="E18" s="134">
        <v>10762</v>
      </c>
      <c r="F18" s="134">
        <v>9460</v>
      </c>
      <c r="G18" s="135">
        <v>8478</v>
      </c>
      <c r="H18" s="125"/>
    </row>
    <row r="19" spans="1:8">
      <c r="A19" s="57" t="s">
        <v>10</v>
      </c>
      <c r="B19" s="101"/>
      <c r="C19" s="63"/>
      <c r="D19" s="58">
        <v>25360</v>
      </c>
      <c r="E19" s="134">
        <v>26405</v>
      </c>
      <c r="F19" s="134">
        <v>25820</v>
      </c>
      <c r="G19" s="135">
        <v>26068</v>
      </c>
      <c r="H19" s="125"/>
    </row>
    <row r="20" spans="1:8">
      <c r="A20" s="57" t="s">
        <v>26</v>
      </c>
      <c r="B20" s="101">
        <v>110</v>
      </c>
      <c r="C20" s="63">
        <v>108</v>
      </c>
      <c r="D20" s="58">
        <v>8474</v>
      </c>
      <c r="E20" s="134">
        <v>7593</v>
      </c>
      <c r="F20" s="134">
        <v>12668</v>
      </c>
      <c r="G20" s="135">
        <v>11653</v>
      </c>
      <c r="H20" s="125" t="s">
        <v>204</v>
      </c>
    </row>
    <row r="21" spans="1:8">
      <c r="A21" s="74" t="s">
        <v>11</v>
      </c>
      <c r="B21" s="108">
        <f t="shared" ref="B21:G21" si="3">SUM(B16:B20)</f>
        <v>384</v>
      </c>
      <c r="C21" s="75">
        <f t="shared" si="3"/>
        <v>2383</v>
      </c>
      <c r="D21" s="76">
        <f t="shared" si="3"/>
        <v>76870</v>
      </c>
      <c r="E21" s="77">
        <f t="shared" si="3"/>
        <v>86764</v>
      </c>
      <c r="F21" s="77">
        <f t="shared" si="3"/>
        <v>94077</v>
      </c>
      <c r="G21" s="109">
        <f t="shared" si="3"/>
        <v>93410</v>
      </c>
      <c r="H21" s="128"/>
    </row>
    <row r="22" spans="1:8">
      <c r="A22" s="59" t="s">
        <v>12</v>
      </c>
      <c r="B22" s="102">
        <f t="shared" ref="B22:G22" si="4">B21+B12</f>
        <v>22982</v>
      </c>
      <c r="C22" s="60">
        <f t="shared" si="4"/>
        <v>370753</v>
      </c>
      <c r="D22" s="61">
        <f t="shared" si="4"/>
        <v>707963</v>
      </c>
      <c r="E22" s="62">
        <f t="shared" si="4"/>
        <v>679251</v>
      </c>
      <c r="F22" s="62">
        <f t="shared" si="4"/>
        <v>635675</v>
      </c>
      <c r="G22" s="103">
        <f t="shared" si="4"/>
        <v>584517</v>
      </c>
      <c r="H22" s="125"/>
    </row>
    <row r="23" spans="1:8">
      <c r="A23" s="59" t="s">
        <v>13</v>
      </c>
      <c r="B23" s="101">
        <v>22982</v>
      </c>
      <c r="C23" s="63">
        <v>370753</v>
      </c>
      <c r="D23" s="58">
        <v>707963</v>
      </c>
      <c r="E23" s="134">
        <v>679251</v>
      </c>
      <c r="F23" s="134">
        <v>635675</v>
      </c>
      <c r="G23" s="135">
        <v>584517</v>
      </c>
      <c r="H23" s="125"/>
    </row>
    <row r="24" spans="1:8" s="6" customFormat="1">
      <c r="A24" s="64" t="s">
        <v>8</v>
      </c>
      <c r="B24" s="104" t="b">
        <f t="shared" ref="B24:E24" si="5">EXACT(B22,B23)</f>
        <v>1</v>
      </c>
      <c r="C24" s="65" t="b">
        <f t="shared" si="5"/>
        <v>1</v>
      </c>
      <c r="D24" s="66" t="b">
        <f t="shared" si="5"/>
        <v>1</v>
      </c>
      <c r="E24" s="136" t="b">
        <f t="shared" si="5"/>
        <v>1</v>
      </c>
      <c r="F24" s="136" t="b">
        <f t="shared" ref="F24:G24" si="6">EXACT(F22,F23)</f>
        <v>1</v>
      </c>
      <c r="G24" s="143" t="b">
        <f t="shared" si="6"/>
        <v>1</v>
      </c>
      <c r="H24" s="165"/>
    </row>
    <row r="25" spans="1:8" s="3" customFormat="1" ht="16" thickBot="1">
      <c r="A25" s="78" t="s">
        <v>14</v>
      </c>
      <c r="B25" s="110"/>
      <c r="C25" s="79"/>
      <c r="D25" s="80"/>
      <c r="E25" s="144"/>
      <c r="F25" s="144"/>
      <c r="G25" s="145"/>
      <c r="H25" s="129"/>
    </row>
    <row r="26" spans="1:8">
      <c r="A26" s="67" t="s">
        <v>15</v>
      </c>
      <c r="B26" s="111"/>
      <c r="C26" s="112"/>
      <c r="D26" s="81"/>
      <c r="E26" s="146"/>
      <c r="F26" s="146"/>
      <c r="G26" s="147"/>
      <c r="H26" s="127"/>
    </row>
    <row r="27" spans="1:8">
      <c r="A27" s="70" t="s">
        <v>85</v>
      </c>
      <c r="B27" s="113">
        <v>382</v>
      </c>
      <c r="C27" s="71">
        <v>2320</v>
      </c>
      <c r="D27" s="72">
        <v>8049</v>
      </c>
      <c r="E27" s="142">
        <v>9614</v>
      </c>
      <c r="F27" s="142">
        <v>6802</v>
      </c>
      <c r="G27" s="148">
        <v>11293</v>
      </c>
      <c r="H27" s="125"/>
    </row>
    <row r="28" spans="1:8">
      <c r="A28" s="57" t="s">
        <v>86</v>
      </c>
      <c r="B28" s="114"/>
      <c r="C28" s="63"/>
      <c r="D28" s="84">
        <v>16333</v>
      </c>
      <c r="E28" s="134">
        <v>16250</v>
      </c>
      <c r="F28" s="134">
        <v>16167</v>
      </c>
      <c r="G28" s="135">
        <v>15083</v>
      </c>
      <c r="H28" s="125" t="s">
        <v>190</v>
      </c>
    </row>
    <row r="29" spans="1:8">
      <c r="A29" s="57" t="s">
        <v>87</v>
      </c>
      <c r="B29" s="101">
        <v>980</v>
      </c>
      <c r="C29" s="63">
        <v>4405</v>
      </c>
      <c r="D29" s="58">
        <v>11787</v>
      </c>
      <c r="E29" s="134">
        <v>11272</v>
      </c>
      <c r="F29" s="149">
        <v>20050</v>
      </c>
      <c r="G29" s="150">
        <v>20979</v>
      </c>
      <c r="H29" s="125"/>
    </row>
    <row r="30" spans="1:8">
      <c r="A30" s="87" t="s">
        <v>16</v>
      </c>
      <c r="B30" s="159">
        <f t="shared" ref="B30:G30" si="7">SUM(B27:B29)</f>
        <v>1362</v>
      </c>
      <c r="C30" s="160">
        <f t="shared" si="7"/>
        <v>6725</v>
      </c>
      <c r="D30" s="161">
        <f t="shared" si="7"/>
        <v>36169</v>
      </c>
      <c r="E30" s="162">
        <f t="shared" si="7"/>
        <v>37136</v>
      </c>
      <c r="F30" s="162">
        <f t="shared" si="7"/>
        <v>43019</v>
      </c>
      <c r="G30" s="163">
        <f t="shared" si="7"/>
        <v>47355</v>
      </c>
      <c r="H30" s="164"/>
    </row>
    <row r="31" spans="1:8">
      <c r="A31" s="59" t="s">
        <v>17</v>
      </c>
      <c r="B31" s="101">
        <v>1362</v>
      </c>
      <c r="C31" s="63">
        <v>6725</v>
      </c>
      <c r="D31" s="58">
        <v>36169</v>
      </c>
      <c r="E31" s="134">
        <v>37136</v>
      </c>
      <c r="F31" s="134">
        <v>43019</v>
      </c>
      <c r="G31" s="135">
        <v>47355</v>
      </c>
      <c r="H31" s="125"/>
    </row>
    <row r="32" spans="1:8">
      <c r="A32" s="64" t="s">
        <v>8</v>
      </c>
      <c r="B32" s="104" t="b">
        <f t="shared" ref="B32:E32" si="8">EXACT(B30,B31)</f>
        <v>1</v>
      </c>
      <c r="C32" s="65" t="b">
        <f t="shared" si="8"/>
        <v>1</v>
      </c>
      <c r="D32" s="66" t="b">
        <f t="shared" si="8"/>
        <v>1</v>
      </c>
      <c r="E32" s="136" t="b">
        <f t="shared" si="8"/>
        <v>1</v>
      </c>
      <c r="F32" s="136" t="b">
        <f t="shared" ref="F32:G32" si="9">EXACT(F30,F31)</f>
        <v>1</v>
      </c>
      <c r="G32" s="143" t="b">
        <f t="shared" si="9"/>
        <v>1</v>
      </c>
      <c r="H32" s="165"/>
    </row>
    <row r="33" spans="1:8">
      <c r="A33" s="166" t="s">
        <v>18</v>
      </c>
      <c r="B33" s="167"/>
      <c r="C33" s="168"/>
      <c r="D33" s="169"/>
      <c r="E33" s="170"/>
      <c r="F33" s="170"/>
      <c r="G33" s="171"/>
      <c r="H33" s="128"/>
    </row>
    <row r="34" spans="1:8">
      <c r="A34" s="86" t="s">
        <v>88</v>
      </c>
      <c r="B34" s="101"/>
      <c r="C34" s="83"/>
      <c r="D34" s="58">
        <v>32176</v>
      </c>
      <c r="E34" s="134">
        <v>28900</v>
      </c>
      <c r="F34" s="134">
        <v>25139</v>
      </c>
      <c r="G34" s="135">
        <v>22461</v>
      </c>
      <c r="H34" s="125"/>
    </row>
    <row r="35" spans="1:8">
      <c r="A35" s="57" t="s">
        <v>89</v>
      </c>
      <c r="B35" s="101"/>
      <c r="C35" s="63"/>
      <c r="D35" s="58">
        <v>16080</v>
      </c>
      <c r="E35" s="134">
        <v>16869</v>
      </c>
      <c r="F35" s="134">
        <v>16685</v>
      </c>
      <c r="G35" s="135">
        <v>14797</v>
      </c>
      <c r="H35" s="125"/>
    </row>
    <row r="36" spans="1:8">
      <c r="A36" s="57" t="s">
        <v>90</v>
      </c>
      <c r="B36" s="101"/>
      <c r="C36" s="63">
        <v>1439</v>
      </c>
      <c r="D36" s="58">
        <v>7778</v>
      </c>
      <c r="E36" s="134">
        <v>6950</v>
      </c>
      <c r="F36" s="134">
        <v>5376</v>
      </c>
      <c r="G36" s="135">
        <v>5551</v>
      </c>
      <c r="H36" s="125"/>
    </row>
    <row r="37" spans="1:8">
      <c r="A37" s="57" t="s">
        <v>93</v>
      </c>
      <c r="B37" s="101">
        <v>39</v>
      </c>
      <c r="C37" s="63"/>
      <c r="D37" s="58"/>
      <c r="E37" s="134"/>
      <c r="F37" s="134"/>
      <c r="G37" s="135"/>
      <c r="H37" s="125"/>
    </row>
    <row r="38" spans="1:8">
      <c r="A38" s="57" t="s">
        <v>94</v>
      </c>
      <c r="B38" s="101"/>
      <c r="C38" s="63"/>
      <c r="D38" s="58"/>
      <c r="E38" s="134"/>
      <c r="F38" s="134"/>
      <c r="G38" s="135"/>
      <c r="H38" s="165"/>
    </row>
    <row r="39" spans="1:8" s="7" customFormat="1">
      <c r="A39" s="87" t="s">
        <v>30</v>
      </c>
      <c r="B39" s="115">
        <f>SUM(B31:B38)</f>
        <v>1401</v>
      </c>
      <c r="C39" s="88">
        <f>SUM(C31:C36)</f>
        <v>8164</v>
      </c>
      <c r="D39" s="88">
        <f>SUM(D31:D36)</f>
        <v>92203</v>
      </c>
      <c r="E39" s="89">
        <f>SUM(E31:E36)</f>
        <v>89855</v>
      </c>
      <c r="F39" s="89">
        <f>SUM(F31:F36)</f>
        <v>90219</v>
      </c>
      <c r="G39" s="116">
        <f>SUM(G31:G36)</f>
        <v>90164</v>
      </c>
      <c r="H39" s="130"/>
    </row>
    <row r="40" spans="1:8" s="8" customFormat="1" ht="16" thickBot="1">
      <c r="A40" s="90" t="s">
        <v>19</v>
      </c>
      <c r="B40" s="117"/>
      <c r="C40" s="91"/>
      <c r="D40" s="92"/>
      <c r="E40" s="153"/>
      <c r="F40" s="153"/>
      <c r="G40" s="154"/>
      <c r="H40" s="131"/>
    </row>
    <row r="41" spans="1:8">
      <c r="A41" s="57" t="s">
        <v>91</v>
      </c>
      <c r="B41" s="101">
        <v>20</v>
      </c>
      <c r="C41" s="63"/>
      <c r="D41" s="58"/>
      <c r="E41" s="134"/>
      <c r="F41" s="134"/>
      <c r="G41" s="135"/>
      <c r="H41" s="125"/>
    </row>
    <row r="42" spans="1:8">
      <c r="A42" s="57" t="s">
        <v>27</v>
      </c>
      <c r="B42" s="101">
        <v>6</v>
      </c>
      <c r="C42" s="63">
        <v>42</v>
      </c>
      <c r="D42" s="58">
        <v>49</v>
      </c>
      <c r="E42" s="134">
        <v>49</v>
      </c>
      <c r="F42" s="134">
        <v>50</v>
      </c>
      <c r="G42" s="135">
        <v>50</v>
      </c>
      <c r="H42" s="125"/>
    </row>
    <row r="43" spans="1:8">
      <c r="A43" s="57" t="s">
        <v>28</v>
      </c>
      <c r="B43" s="101">
        <v>36990</v>
      </c>
      <c r="C43" s="63">
        <v>420848</v>
      </c>
      <c r="D43" s="58">
        <v>775588</v>
      </c>
      <c r="E43" s="134">
        <v>791895</v>
      </c>
      <c r="F43" s="134">
        <v>812490</v>
      </c>
      <c r="G43" s="135">
        <v>835420</v>
      </c>
      <c r="H43" s="125"/>
    </row>
    <row r="44" spans="1:8">
      <c r="A44" s="57" t="s">
        <v>29</v>
      </c>
      <c r="B44" s="101"/>
      <c r="C44" s="63">
        <v>-297</v>
      </c>
      <c r="D44" s="58">
        <v>-220</v>
      </c>
      <c r="E44" s="134">
        <v>1025</v>
      </c>
      <c r="F44" s="134">
        <v>762</v>
      </c>
      <c r="G44" s="135">
        <v>675</v>
      </c>
      <c r="H44" s="125"/>
    </row>
    <row r="45" spans="1:8">
      <c r="A45" s="57" t="s">
        <v>92</v>
      </c>
      <c r="B45" s="101">
        <v>-15435</v>
      </c>
      <c r="C45" s="63">
        <v>-58004</v>
      </c>
      <c r="D45" s="58">
        <v>-159657</v>
      </c>
      <c r="E45" s="134">
        <v>-203573</v>
      </c>
      <c r="F45" s="134">
        <v>-267846</v>
      </c>
      <c r="G45" s="135">
        <v>-341792</v>
      </c>
      <c r="H45" s="125"/>
    </row>
    <row r="46" spans="1:8">
      <c r="A46" s="87" t="s">
        <v>20</v>
      </c>
      <c r="B46" s="115">
        <f>SUM(B41:B45)</f>
        <v>21581</v>
      </c>
      <c r="C46" s="88">
        <f>SUM(C42:C45)</f>
        <v>362589</v>
      </c>
      <c r="D46" s="172">
        <f>SUM(D42:D45)</f>
        <v>615760</v>
      </c>
      <c r="E46" s="173">
        <f>SUM(E42:E45)</f>
        <v>589396</v>
      </c>
      <c r="F46" s="173">
        <f>SUM(F42:F45)</f>
        <v>545456</v>
      </c>
      <c r="G46" s="174">
        <f>SUM(G42:G45)</f>
        <v>494353</v>
      </c>
      <c r="H46" s="164"/>
    </row>
    <row r="47" spans="1:8">
      <c r="A47" s="59" t="s">
        <v>21</v>
      </c>
      <c r="B47" s="101">
        <v>21581</v>
      </c>
      <c r="C47" s="63">
        <v>362589</v>
      </c>
      <c r="D47" s="58">
        <v>615760</v>
      </c>
      <c r="E47" s="134">
        <v>589396</v>
      </c>
      <c r="F47" s="134">
        <v>545456</v>
      </c>
      <c r="G47" s="135">
        <v>494353</v>
      </c>
      <c r="H47" s="125"/>
    </row>
    <row r="48" spans="1:8" s="6" customFormat="1">
      <c r="A48" s="64" t="s">
        <v>8</v>
      </c>
      <c r="B48" s="119" t="b">
        <f t="shared" ref="B48:E48" si="10">EXACT(B46,B47)</f>
        <v>1</v>
      </c>
      <c r="C48" s="94" t="b">
        <f t="shared" si="10"/>
        <v>1</v>
      </c>
      <c r="D48" s="95" t="b">
        <f t="shared" si="10"/>
        <v>1</v>
      </c>
      <c r="E48" s="155" t="b">
        <f t="shared" si="10"/>
        <v>1</v>
      </c>
      <c r="F48" s="155" t="b">
        <f t="shared" ref="F48:G48" si="11">EXACT(F46,F47)</f>
        <v>1</v>
      </c>
      <c r="G48" s="156" t="b">
        <f t="shared" si="11"/>
        <v>1</v>
      </c>
      <c r="H48" s="175"/>
    </row>
    <row r="49" spans="1:8" s="8" customFormat="1" ht="30">
      <c r="A49" s="59" t="s">
        <v>22</v>
      </c>
      <c r="B49" s="102">
        <f t="shared" ref="B49:G49" si="12">SUM(B47+B39)</f>
        <v>22982</v>
      </c>
      <c r="C49" s="60">
        <f t="shared" si="12"/>
        <v>370753</v>
      </c>
      <c r="D49" s="60">
        <f t="shared" si="12"/>
        <v>707963</v>
      </c>
      <c r="E49" s="62">
        <f t="shared" si="12"/>
        <v>679251</v>
      </c>
      <c r="F49" s="62">
        <f t="shared" si="12"/>
        <v>635675</v>
      </c>
      <c r="G49" s="103">
        <f t="shared" si="12"/>
        <v>584517</v>
      </c>
      <c r="H49" s="130"/>
    </row>
    <row r="50" spans="1:8" s="7" customFormat="1" ht="30">
      <c r="A50" s="59" t="s">
        <v>23</v>
      </c>
      <c r="B50" s="120">
        <v>22982</v>
      </c>
      <c r="C50" s="121">
        <v>370753</v>
      </c>
      <c r="D50" s="58">
        <v>707963</v>
      </c>
      <c r="E50" s="134">
        <v>679251</v>
      </c>
      <c r="F50" s="134">
        <v>635675</v>
      </c>
      <c r="G50" s="135">
        <v>584517</v>
      </c>
      <c r="H50" s="130"/>
    </row>
    <row r="51" spans="1:8" s="6" customFormat="1" ht="16" thickBot="1">
      <c r="A51" s="96" t="s">
        <v>8</v>
      </c>
      <c r="B51" s="122" t="b">
        <f t="shared" ref="B51:E51" si="13">EXACT(B49,B50)</f>
        <v>1</v>
      </c>
      <c r="C51" s="123" t="b">
        <f t="shared" si="13"/>
        <v>1</v>
      </c>
      <c r="D51" s="124" t="b">
        <f t="shared" si="13"/>
        <v>1</v>
      </c>
      <c r="E51" s="157" t="b">
        <f t="shared" si="13"/>
        <v>1</v>
      </c>
      <c r="F51" s="157" t="b">
        <f t="shared" ref="F51:G51" si="14">EXACT(F49,F50)</f>
        <v>1</v>
      </c>
      <c r="G51" s="158" t="b">
        <f t="shared" si="14"/>
        <v>1</v>
      </c>
      <c r="H51" s="132"/>
    </row>
    <row r="52" spans="1:8">
      <c r="A52" s="5"/>
      <c r="B52" s="9"/>
      <c r="C52" s="9"/>
      <c r="D52" s="10"/>
      <c r="E52" s="10"/>
      <c r="F52" s="10"/>
      <c r="G52" s="10"/>
    </row>
    <row r="53" spans="1:8">
      <c r="B53" s="11"/>
    </row>
    <row r="54" spans="1:8">
      <c r="B54" s="11"/>
    </row>
    <row r="55" spans="1:8">
      <c r="B55" s="11"/>
    </row>
    <row r="56" spans="1:8">
      <c r="B56" s="11"/>
    </row>
  </sheetData>
  <mergeCells count="2">
    <mergeCell ref="B5:D5"/>
    <mergeCell ref="E5:G5"/>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topLeftCell="A16" workbookViewId="0">
      <selection activeCell="B22" sqref="B22"/>
    </sheetView>
  </sheetViews>
  <sheetFormatPr baseColWidth="10" defaultColWidth="11" defaultRowHeight="15" x14ac:dyDescent="0"/>
  <cols>
    <col min="1" max="1" width="43.5" customWidth="1"/>
    <col min="2" max="7" width="15" customWidth="1"/>
    <col min="8" max="8" width="79.1640625" customWidth="1"/>
  </cols>
  <sheetData>
    <row r="1" spans="1:8" ht="20">
      <c r="A1" s="397" t="s">
        <v>79</v>
      </c>
      <c r="B1" s="12"/>
      <c r="C1" s="12"/>
      <c r="D1" s="12"/>
      <c r="E1" s="12"/>
      <c r="F1" s="12"/>
      <c r="G1" s="12"/>
      <c r="H1" s="12"/>
    </row>
    <row r="2" spans="1:8" ht="18">
      <c r="A2" s="197" t="s">
        <v>80</v>
      </c>
      <c r="B2" s="12"/>
      <c r="C2" s="12"/>
      <c r="D2" s="12"/>
      <c r="E2" s="12"/>
      <c r="F2" s="12"/>
      <c r="G2" s="12"/>
      <c r="H2" s="12"/>
    </row>
    <row r="3" spans="1:8">
      <c r="A3" s="198" t="s">
        <v>31</v>
      </c>
      <c r="B3" s="12"/>
      <c r="C3" s="12"/>
      <c r="D3" s="12"/>
      <c r="E3" s="12"/>
      <c r="F3" s="12"/>
      <c r="G3" s="12"/>
      <c r="H3" s="12"/>
    </row>
    <row r="4" spans="1:8" ht="16" thickBot="1">
      <c r="A4" s="199" t="s">
        <v>95</v>
      </c>
      <c r="B4" s="12"/>
      <c r="C4" s="12"/>
      <c r="D4" s="12"/>
      <c r="E4" s="12"/>
      <c r="F4" s="12"/>
      <c r="G4" s="12"/>
      <c r="H4" s="12"/>
    </row>
    <row r="5" spans="1:8" ht="16" thickBot="1">
      <c r="A5" s="12"/>
      <c r="B5" s="522" t="s">
        <v>81</v>
      </c>
      <c r="C5" s="523"/>
      <c r="D5" s="524"/>
      <c r="E5" s="523" t="s">
        <v>24</v>
      </c>
      <c r="F5" s="523"/>
      <c r="G5" s="525"/>
      <c r="H5" s="26" t="s">
        <v>1</v>
      </c>
    </row>
    <row r="6" spans="1:8" ht="16" thickBot="1">
      <c r="A6" s="46" t="s">
        <v>32</v>
      </c>
      <c r="B6" s="97">
        <v>41639</v>
      </c>
      <c r="C6" s="47">
        <v>42004</v>
      </c>
      <c r="D6" s="48">
        <v>42369</v>
      </c>
      <c r="E6" s="47">
        <v>42460</v>
      </c>
      <c r="F6" s="47">
        <v>42551</v>
      </c>
      <c r="G6" s="49">
        <v>42643</v>
      </c>
      <c r="H6" s="434"/>
    </row>
    <row r="7" spans="1:8">
      <c r="A7" s="435" t="s">
        <v>117</v>
      </c>
      <c r="B7" s="403">
        <v>0</v>
      </c>
      <c r="C7" s="436">
        <v>0</v>
      </c>
      <c r="D7" s="437">
        <v>17258</v>
      </c>
      <c r="E7" s="438">
        <v>5127</v>
      </c>
      <c r="F7" s="439">
        <v>4795</v>
      </c>
      <c r="G7" s="440">
        <v>7341</v>
      </c>
      <c r="H7" s="441" t="s">
        <v>164</v>
      </c>
    </row>
    <row r="8" spans="1:8">
      <c r="A8" s="311" t="s">
        <v>34</v>
      </c>
      <c r="B8" s="101">
        <v>5088</v>
      </c>
      <c r="C8" s="73">
        <v>23089</v>
      </c>
      <c r="D8" s="58">
        <v>76369</v>
      </c>
      <c r="E8" s="134">
        <v>34414</v>
      </c>
      <c r="F8" s="134">
        <v>47356</v>
      </c>
      <c r="G8" s="135">
        <v>57262</v>
      </c>
      <c r="H8" s="180"/>
    </row>
    <row r="9" spans="1:8">
      <c r="A9" s="311" t="s">
        <v>97</v>
      </c>
      <c r="B9" s="350">
        <v>1339</v>
      </c>
      <c r="C9" s="316">
        <v>13569</v>
      </c>
      <c r="D9" s="58">
        <v>44207</v>
      </c>
      <c r="E9" s="134">
        <v>16494</v>
      </c>
      <c r="F9" s="134">
        <v>23520</v>
      </c>
      <c r="G9" s="135">
        <v>25032</v>
      </c>
      <c r="H9" s="442"/>
    </row>
    <row r="10" spans="1:8">
      <c r="A10" s="87" t="s">
        <v>113</v>
      </c>
      <c r="B10" s="115">
        <f t="shared" ref="B10:G10" si="0">B8+B9</f>
        <v>6427</v>
      </c>
      <c r="C10" s="88">
        <f t="shared" si="0"/>
        <v>36658</v>
      </c>
      <c r="D10" s="339">
        <f t="shared" si="0"/>
        <v>120576</v>
      </c>
      <c r="E10" s="89">
        <f t="shared" si="0"/>
        <v>50908</v>
      </c>
      <c r="F10" s="89">
        <f t="shared" si="0"/>
        <v>70876</v>
      </c>
      <c r="G10" s="116">
        <f t="shared" si="0"/>
        <v>82294</v>
      </c>
      <c r="H10" s="443"/>
    </row>
    <row r="11" spans="1:8">
      <c r="A11" s="444" t="s">
        <v>114</v>
      </c>
      <c r="B11" s="445">
        <v>6427</v>
      </c>
      <c r="C11" s="446">
        <v>36658</v>
      </c>
      <c r="D11" s="447">
        <v>120576</v>
      </c>
      <c r="E11" s="448">
        <v>50908</v>
      </c>
      <c r="F11" s="448">
        <v>70876</v>
      </c>
      <c r="G11" s="449">
        <v>82294</v>
      </c>
      <c r="H11" s="450"/>
    </row>
    <row r="12" spans="1:8">
      <c r="A12" s="64" t="s">
        <v>8</v>
      </c>
      <c r="B12" s="119" t="b">
        <f t="shared" ref="B12:G12" si="1">EXACT(B10,B11)</f>
        <v>1</v>
      </c>
      <c r="C12" s="94" t="b">
        <f t="shared" si="1"/>
        <v>1</v>
      </c>
      <c r="D12" s="95" t="b">
        <f t="shared" si="1"/>
        <v>1</v>
      </c>
      <c r="E12" s="155" t="b">
        <f t="shared" si="1"/>
        <v>1</v>
      </c>
      <c r="F12" s="155" t="b">
        <f t="shared" si="1"/>
        <v>1</v>
      </c>
      <c r="G12" s="156" t="b">
        <f t="shared" si="1"/>
        <v>1</v>
      </c>
      <c r="H12" s="176"/>
    </row>
    <row r="13" spans="1:8">
      <c r="A13" s="59" t="s">
        <v>103</v>
      </c>
      <c r="B13" s="357">
        <f t="shared" ref="B13:G13" si="2">B7-B10</f>
        <v>-6427</v>
      </c>
      <c r="C13" s="358">
        <f t="shared" si="2"/>
        <v>-36658</v>
      </c>
      <c r="D13" s="359">
        <f t="shared" si="2"/>
        <v>-103318</v>
      </c>
      <c r="E13" s="358">
        <f t="shared" si="2"/>
        <v>-45781</v>
      </c>
      <c r="F13" s="358">
        <f t="shared" si="2"/>
        <v>-66081</v>
      </c>
      <c r="G13" s="360">
        <f t="shared" si="2"/>
        <v>-74953</v>
      </c>
      <c r="H13" s="442"/>
    </row>
    <row r="14" spans="1:8">
      <c r="A14" s="59" t="s">
        <v>104</v>
      </c>
      <c r="B14" s="350">
        <v>-6427</v>
      </c>
      <c r="C14" s="315">
        <v>-36658</v>
      </c>
      <c r="D14" s="351">
        <v>-103318</v>
      </c>
      <c r="E14" s="73">
        <v>-45781</v>
      </c>
      <c r="F14" s="73">
        <v>-66081</v>
      </c>
      <c r="G14" s="107">
        <v>-74953</v>
      </c>
      <c r="H14" s="442"/>
    </row>
    <row r="15" spans="1:8">
      <c r="A15" s="64" t="s">
        <v>8</v>
      </c>
      <c r="B15" s="119" t="b">
        <f t="shared" ref="B15:G15" si="3">EXACT(B13,B14)</f>
        <v>1</v>
      </c>
      <c r="C15" s="94" t="b">
        <f t="shared" si="3"/>
        <v>1</v>
      </c>
      <c r="D15" s="95" t="b">
        <f t="shared" si="3"/>
        <v>1</v>
      </c>
      <c r="E15" s="155" t="b">
        <f t="shared" si="3"/>
        <v>1</v>
      </c>
      <c r="F15" s="155" t="b">
        <f t="shared" si="3"/>
        <v>1</v>
      </c>
      <c r="G15" s="156" t="b">
        <f t="shared" si="3"/>
        <v>1</v>
      </c>
      <c r="H15" s="176"/>
    </row>
    <row r="16" spans="1:8">
      <c r="A16" s="311" t="s">
        <v>98</v>
      </c>
      <c r="B16" s="101">
        <v>52</v>
      </c>
      <c r="C16" s="73">
        <v>371</v>
      </c>
      <c r="D16" s="58">
        <v>1809</v>
      </c>
      <c r="E16" s="134">
        <v>816</v>
      </c>
      <c r="F16" s="134">
        <v>953</v>
      </c>
      <c r="G16" s="135">
        <v>942</v>
      </c>
      <c r="H16" s="180"/>
    </row>
    <row r="17" spans="1:8">
      <c r="A17" s="311" t="s">
        <v>99</v>
      </c>
      <c r="B17" s="101">
        <v>-4</v>
      </c>
      <c r="C17" s="73">
        <v>-6269</v>
      </c>
      <c r="D17" s="58">
        <v>-658</v>
      </c>
      <c r="E17" s="73">
        <v>-126</v>
      </c>
      <c r="F17" s="73">
        <v>-196</v>
      </c>
      <c r="G17" s="107">
        <v>-196</v>
      </c>
      <c r="H17" s="180"/>
    </row>
    <row r="18" spans="1:8">
      <c r="A18" s="311" t="s">
        <v>100</v>
      </c>
      <c r="B18" s="101">
        <v>13</v>
      </c>
      <c r="C18" s="73">
        <v>-13</v>
      </c>
      <c r="D18" s="58">
        <v>514</v>
      </c>
      <c r="E18" s="73">
        <v>-34</v>
      </c>
      <c r="F18" s="73">
        <v>-30</v>
      </c>
      <c r="G18" s="107">
        <v>-31</v>
      </c>
      <c r="H18" s="180"/>
    </row>
    <row r="19" spans="1:8">
      <c r="A19" s="87" t="s">
        <v>115</v>
      </c>
      <c r="B19" s="362">
        <f t="shared" ref="B19:G19" si="4">B16+B17+B18</f>
        <v>61</v>
      </c>
      <c r="C19" s="363">
        <f t="shared" si="4"/>
        <v>-5911</v>
      </c>
      <c r="D19" s="364">
        <f t="shared" si="4"/>
        <v>1665</v>
      </c>
      <c r="E19" s="365">
        <f t="shared" si="4"/>
        <v>656</v>
      </c>
      <c r="F19" s="365">
        <f t="shared" si="4"/>
        <v>727</v>
      </c>
      <c r="G19" s="366">
        <f t="shared" si="4"/>
        <v>715</v>
      </c>
      <c r="H19" s="451"/>
    </row>
    <row r="20" spans="1:8">
      <c r="A20" s="59" t="s">
        <v>116</v>
      </c>
      <c r="B20" s="101">
        <v>61</v>
      </c>
      <c r="C20" s="73">
        <v>-5911</v>
      </c>
      <c r="D20" s="58">
        <v>1665</v>
      </c>
      <c r="E20" s="134">
        <v>656</v>
      </c>
      <c r="F20" s="134">
        <v>727</v>
      </c>
      <c r="G20" s="135">
        <v>715</v>
      </c>
      <c r="H20" s="180"/>
    </row>
    <row r="21" spans="1:8">
      <c r="A21" s="367" t="s">
        <v>119</v>
      </c>
      <c r="B21" s="368"/>
      <c r="C21" s="369"/>
      <c r="D21" s="370"/>
      <c r="E21" s="388">
        <v>1209</v>
      </c>
      <c r="F21" s="388">
        <v>1080</v>
      </c>
      <c r="G21" s="389">
        <v>292</v>
      </c>
      <c r="H21" s="452"/>
    </row>
    <row r="22" spans="1:8">
      <c r="A22" s="87" t="s">
        <v>102</v>
      </c>
      <c r="B22" s="159">
        <f>B13+B19</f>
        <v>-6366</v>
      </c>
      <c r="C22" s="160">
        <f>C13+C19</f>
        <v>-42569</v>
      </c>
      <c r="D22" s="161">
        <f>D13+D19</f>
        <v>-101653</v>
      </c>
      <c r="E22" s="160">
        <f>E13+E19+E21</f>
        <v>-43916</v>
      </c>
      <c r="F22" s="160">
        <f>F13+F19+F21</f>
        <v>-64274</v>
      </c>
      <c r="G22" s="340">
        <f>G13+G19+G21</f>
        <v>-73946</v>
      </c>
      <c r="H22" s="451"/>
    </row>
    <row r="23" spans="1:8">
      <c r="A23" s="59" t="s">
        <v>101</v>
      </c>
      <c r="B23" s="101">
        <v>-6366</v>
      </c>
      <c r="C23" s="73">
        <v>-42569</v>
      </c>
      <c r="D23" s="58">
        <v>-101653</v>
      </c>
      <c r="E23" s="73">
        <v>-43916</v>
      </c>
      <c r="F23" s="73">
        <v>-64274</v>
      </c>
      <c r="G23" s="107">
        <v>-73946</v>
      </c>
      <c r="H23" s="180"/>
    </row>
    <row r="24" spans="1:8">
      <c r="A24" s="453" t="s">
        <v>8</v>
      </c>
      <c r="B24" s="178" t="b">
        <f t="shared" ref="B24:E24" si="5">EXACT(B22,B23)</f>
        <v>1</v>
      </c>
      <c r="C24" s="177" t="b">
        <f t="shared" si="5"/>
        <v>1</v>
      </c>
      <c r="D24" s="179" t="b">
        <f t="shared" si="5"/>
        <v>1</v>
      </c>
      <c r="E24" s="183" t="b">
        <f t="shared" si="5"/>
        <v>1</v>
      </c>
      <c r="F24" s="183" t="b">
        <f t="shared" ref="F24:G24" si="6">EXACT(F22,F23)</f>
        <v>1</v>
      </c>
      <c r="G24" s="184" t="b">
        <f t="shared" si="6"/>
        <v>1</v>
      </c>
      <c r="H24" s="180"/>
    </row>
    <row r="25" spans="1:8" s="13" customFormat="1">
      <c r="A25" s="70" t="s">
        <v>118</v>
      </c>
      <c r="B25" s="454"/>
      <c r="C25" s="455"/>
      <c r="D25" s="456">
        <v>599</v>
      </c>
      <c r="E25" s="457">
        <v>793</v>
      </c>
      <c r="F25" s="458">
        <v>-438</v>
      </c>
      <c r="G25" s="459">
        <v>-98</v>
      </c>
      <c r="H25" s="451" t="s">
        <v>243</v>
      </c>
    </row>
    <row r="26" spans="1:8">
      <c r="A26" s="311" t="s">
        <v>108</v>
      </c>
      <c r="B26" s="101"/>
      <c r="C26" s="73">
        <v>-297</v>
      </c>
      <c r="D26" s="58">
        <v>-522</v>
      </c>
      <c r="E26" s="134">
        <v>452</v>
      </c>
      <c r="F26" s="134">
        <v>175</v>
      </c>
      <c r="G26" s="135">
        <v>11</v>
      </c>
      <c r="H26" s="180"/>
    </row>
    <row r="27" spans="1:8">
      <c r="A27" s="87" t="s">
        <v>109</v>
      </c>
      <c r="B27" s="361">
        <f>B22-B26</f>
        <v>-6366</v>
      </c>
      <c r="C27" s="341">
        <f>C22+C26</f>
        <v>-42866</v>
      </c>
      <c r="D27" s="172">
        <f>D22+D25+D26</f>
        <v>-101576</v>
      </c>
      <c r="E27" s="341">
        <f>E22+E25+E26</f>
        <v>-42671</v>
      </c>
      <c r="F27" s="341">
        <f>F22+F25+F26</f>
        <v>-64537</v>
      </c>
      <c r="G27" s="342">
        <f>G22+G25+G26</f>
        <v>-74033</v>
      </c>
      <c r="H27" s="451"/>
    </row>
    <row r="28" spans="1:8">
      <c r="A28" s="59" t="s">
        <v>110</v>
      </c>
      <c r="B28" s="101">
        <v>-6366</v>
      </c>
      <c r="C28" s="73">
        <v>-42866</v>
      </c>
      <c r="D28" s="58">
        <v>-101576</v>
      </c>
      <c r="E28" s="73">
        <v>-42671</v>
      </c>
      <c r="F28" s="73">
        <v>-64537</v>
      </c>
      <c r="G28" s="107">
        <v>-74033</v>
      </c>
      <c r="H28" s="180"/>
    </row>
    <row r="29" spans="1:8" s="12" customFormat="1">
      <c r="A29" s="453" t="s">
        <v>8</v>
      </c>
      <c r="B29" s="178" t="b">
        <f t="shared" ref="B29:E29" si="7">EXACT(B27,B28)</f>
        <v>1</v>
      </c>
      <c r="C29" s="177" t="b">
        <f t="shared" si="7"/>
        <v>1</v>
      </c>
      <c r="D29" s="179" t="b">
        <f t="shared" si="7"/>
        <v>1</v>
      </c>
      <c r="E29" s="183" t="b">
        <f t="shared" si="7"/>
        <v>1</v>
      </c>
      <c r="F29" s="183" t="b">
        <f t="shared" ref="F29:G29" si="8">EXACT(F27,F28)</f>
        <v>1</v>
      </c>
      <c r="G29" s="184" t="b">
        <f t="shared" si="8"/>
        <v>1</v>
      </c>
      <c r="H29" s="180"/>
    </row>
    <row r="30" spans="1:8" s="13" customFormat="1">
      <c r="A30" s="367" t="s">
        <v>107</v>
      </c>
      <c r="B30" s="460">
        <v>-1435</v>
      </c>
      <c r="C30" s="461">
        <v>-1089</v>
      </c>
      <c r="D30" s="462"/>
      <c r="E30" s="463"/>
      <c r="F30" s="463"/>
      <c r="G30" s="464"/>
      <c r="H30" s="452"/>
    </row>
    <row r="31" spans="1:8" ht="30">
      <c r="A31" s="87" t="s">
        <v>105</v>
      </c>
      <c r="B31" s="159">
        <f>B27+B30</f>
        <v>-7801</v>
      </c>
      <c r="C31" s="160">
        <f>C22+C30</f>
        <v>-43658</v>
      </c>
      <c r="D31" s="161">
        <f>D22+D30</f>
        <v>-101653</v>
      </c>
      <c r="E31" s="160">
        <f>E22+E30</f>
        <v>-43916</v>
      </c>
      <c r="F31" s="160">
        <f>F22+F30</f>
        <v>-64274</v>
      </c>
      <c r="G31" s="340">
        <f>G22+G30</f>
        <v>-73946</v>
      </c>
      <c r="H31" s="451"/>
    </row>
    <row r="32" spans="1:8" ht="30">
      <c r="A32" s="59" t="s">
        <v>106</v>
      </c>
      <c r="B32" s="101">
        <v>-7801</v>
      </c>
      <c r="C32" s="73">
        <v>-43658</v>
      </c>
      <c r="D32" s="58">
        <v>-101653</v>
      </c>
      <c r="E32" s="73">
        <v>-43916</v>
      </c>
      <c r="F32" s="73">
        <v>-64274</v>
      </c>
      <c r="G32" s="107">
        <v>-73946</v>
      </c>
      <c r="H32" s="180"/>
    </row>
    <row r="33" spans="1:8">
      <c r="A33" s="64" t="s">
        <v>8</v>
      </c>
      <c r="B33" s="119" t="b">
        <f t="shared" ref="B33:E33" si="9">EXACT(B31,B32)</f>
        <v>1</v>
      </c>
      <c r="C33" s="94" t="b">
        <f t="shared" si="9"/>
        <v>1</v>
      </c>
      <c r="D33" s="95" t="b">
        <f t="shared" si="9"/>
        <v>1</v>
      </c>
      <c r="E33" s="155" t="b">
        <f t="shared" si="9"/>
        <v>1</v>
      </c>
      <c r="F33" s="155" t="b">
        <f t="shared" ref="F33:G33" si="10">EXACT(F31,F32)</f>
        <v>1</v>
      </c>
      <c r="G33" s="156" t="b">
        <f t="shared" si="10"/>
        <v>1</v>
      </c>
      <c r="H33" s="176"/>
    </row>
    <row r="34" spans="1:8">
      <c r="A34" s="311" t="s">
        <v>111</v>
      </c>
      <c r="B34" s="354">
        <v>1.43</v>
      </c>
      <c r="C34" s="326">
        <v>1.91</v>
      </c>
      <c r="D34" s="355">
        <v>2.33</v>
      </c>
      <c r="E34" s="391">
        <v>0.9</v>
      </c>
      <c r="F34" s="391">
        <v>1.31</v>
      </c>
      <c r="G34" s="392">
        <v>1.49</v>
      </c>
      <c r="H34" s="180"/>
    </row>
    <row r="35" spans="1:8" ht="31" thickBot="1">
      <c r="A35" s="465" t="s">
        <v>112</v>
      </c>
      <c r="B35" s="356">
        <v>5473384</v>
      </c>
      <c r="C35" s="310">
        <v>22822204</v>
      </c>
      <c r="D35" s="466">
        <v>43636652</v>
      </c>
      <c r="E35" s="386">
        <v>48831797</v>
      </c>
      <c r="F35" s="386">
        <v>49156705</v>
      </c>
      <c r="G35" s="387">
        <v>49624622</v>
      </c>
      <c r="H35" s="180" t="s">
        <v>242</v>
      </c>
    </row>
    <row r="36" spans="1:8" ht="16" thickBot="1">
      <c r="A36" s="133" t="s">
        <v>33</v>
      </c>
      <c r="B36" s="371">
        <v>17</v>
      </c>
      <c r="C36" s="372">
        <v>262</v>
      </c>
      <c r="D36" s="373">
        <v>4606</v>
      </c>
      <c r="E36" s="393">
        <v>1901</v>
      </c>
      <c r="F36" s="393">
        <v>4527</v>
      </c>
      <c r="G36" s="394">
        <v>7469</v>
      </c>
      <c r="H36" s="467"/>
    </row>
    <row r="40" spans="1:8" ht="15.5" customHeight="1"/>
  </sheetData>
  <mergeCells count="2">
    <mergeCell ref="B5:D5"/>
    <mergeCell ref="E5:G5"/>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workbookViewId="0">
      <selection activeCell="F24" sqref="F24"/>
    </sheetView>
  </sheetViews>
  <sheetFormatPr baseColWidth="10" defaultColWidth="11.1640625" defaultRowHeight="15" x14ac:dyDescent="0"/>
  <cols>
    <col min="1" max="1" width="36.5" style="12" customWidth="1"/>
    <col min="2" max="6" width="11.1640625" style="12"/>
    <col min="7" max="7" width="11.1640625" style="12" customWidth="1"/>
    <col min="8" max="16384" width="11.1640625" style="12"/>
  </cols>
  <sheetData>
    <row r="1" spans="1:11" ht="20">
      <c r="A1" s="397" t="s">
        <v>79</v>
      </c>
    </row>
    <row r="2" spans="1:11" ht="18">
      <c r="A2" s="197" t="s">
        <v>80</v>
      </c>
    </row>
    <row r="3" spans="1:11" ht="16" thickBot="1">
      <c r="A3" s="199" t="s">
        <v>163</v>
      </c>
    </row>
    <row r="4" spans="1:11" ht="16" thickBot="1">
      <c r="A4" s="421"/>
      <c r="B4" s="522" t="s">
        <v>181</v>
      </c>
      <c r="C4" s="525"/>
      <c r="D4" s="517" t="s">
        <v>1</v>
      </c>
      <c r="E4" s="518"/>
      <c r="F4" s="518"/>
      <c r="G4" s="518"/>
      <c r="H4" s="518"/>
      <c r="I4" s="521"/>
    </row>
    <row r="5" spans="1:11">
      <c r="A5" s="422" t="s">
        <v>178</v>
      </c>
      <c r="B5" s="533">
        <v>0.15</v>
      </c>
      <c r="C5" s="534"/>
      <c r="D5" s="535"/>
      <c r="E5" s="536"/>
      <c r="F5" s="536"/>
      <c r="G5" s="536"/>
      <c r="H5" s="536"/>
      <c r="I5" s="537"/>
    </row>
    <row r="6" spans="1:11">
      <c r="A6" s="422" t="s">
        <v>132</v>
      </c>
      <c r="B6" s="531">
        <v>0.25</v>
      </c>
      <c r="C6" s="532"/>
      <c r="D6" s="538"/>
      <c r="E6" s="539"/>
      <c r="F6" s="539"/>
      <c r="G6" s="539"/>
      <c r="H6" s="539"/>
      <c r="I6" s="540"/>
    </row>
    <row r="7" spans="1:11">
      <c r="A7" s="422" t="s">
        <v>179</v>
      </c>
      <c r="B7" s="531">
        <v>0.6</v>
      </c>
      <c r="C7" s="532"/>
      <c r="D7" s="538"/>
      <c r="E7" s="539"/>
      <c r="F7" s="539"/>
      <c r="G7" s="539"/>
      <c r="H7" s="539"/>
      <c r="I7" s="540"/>
    </row>
    <row r="8" spans="1:11">
      <c r="A8" s="422" t="s">
        <v>199</v>
      </c>
      <c r="B8" s="531">
        <v>0.75</v>
      </c>
      <c r="C8" s="532"/>
      <c r="D8" s="544" t="s">
        <v>259</v>
      </c>
      <c r="E8" s="545"/>
      <c r="F8" s="545"/>
      <c r="G8" s="545"/>
      <c r="H8" s="545"/>
      <c r="I8" s="546"/>
    </row>
    <row r="9" spans="1:11" ht="16" thickBot="1">
      <c r="A9" s="423" t="s">
        <v>180</v>
      </c>
      <c r="B9" s="529">
        <v>0.9</v>
      </c>
      <c r="C9" s="530"/>
      <c r="D9" s="541" t="s">
        <v>260</v>
      </c>
      <c r="E9" s="542"/>
      <c r="F9" s="542"/>
      <c r="G9" s="542"/>
      <c r="H9" s="542"/>
      <c r="I9" s="543"/>
    </row>
    <row r="10" spans="1:11">
      <c r="A10" s="424"/>
      <c r="B10" s="425"/>
      <c r="C10" s="425"/>
      <c r="D10" s="426"/>
      <c r="E10" s="426"/>
      <c r="F10" s="426"/>
      <c r="G10" s="426"/>
      <c r="H10" s="426"/>
      <c r="I10" s="426"/>
    </row>
    <row r="11" spans="1:11">
      <c r="A11" s="427" t="s">
        <v>258</v>
      </c>
      <c r="B11" s="425"/>
      <c r="C11" s="425"/>
    </row>
    <row r="12" spans="1:11" ht="16" thickBot="1"/>
    <row r="13" spans="1:11" ht="16" thickBot="1">
      <c r="A13" s="421"/>
      <c r="B13" s="39" t="s">
        <v>158</v>
      </c>
      <c r="C13" s="34" t="s">
        <v>159</v>
      </c>
      <c r="D13" s="34" t="s">
        <v>160</v>
      </c>
      <c r="E13" s="34" t="s">
        <v>161</v>
      </c>
      <c r="F13" s="36" t="s">
        <v>162</v>
      </c>
      <c r="G13" s="517" t="s">
        <v>1</v>
      </c>
      <c r="H13" s="518"/>
      <c r="I13" s="518"/>
      <c r="J13" s="518"/>
      <c r="K13" s="521"/>
    </row>
    <row r="14" spans="1:11">
      <c r="A14" s="258" t="s">
        <v>182</v>
      </c>
      <c r="B14" s="402">
        <v>0.9</v>
      </c>
      <c r="C14" s="239">
        <v>0.1</v>
      </c>
      <c r="D14" s="239">
        <f>C14^2</f>
        <v>1.0000000000000002E-2</v>
      </c>
      <c r="E14" s="428">
        <f>(((1-B14)/D14)-(1/B14))*B14^2</f>
        <v>7.1999999999999975</v>
      </c>
      <c r="F14" s="429">
        <f>E14*((1/B14)-1)</f>
        <v>0.8</v>
      </c>
      <c r="G14" s="535"/>
      <c r="H14" s="536"/>
      <c r="I14" s="536"/>
      <c r="J14" s="536"/>
      <c r="K14" s="537"/>
    </row>
    <row r="15" spans="1:11">
      <c r="A15" s="261" t="s">
        <v>182</v>
      </c>
      <c r="B15" s="225">
        <v>0.75</v>
      </c>
      <c r="C15" s="239">
        <v>0.1</v>
      </c>
      <c r="D15" s="225">
        <f>C15^2</f>
        <v>1.0000000000000002E-2</v>
      </c>
      <c r="E15" s="428">
        <f>(((1-B15)/D15)-(1/B15))*B15^2</f>
        <v>13.312499999999998</v>
      </c>
      <c r="F15" s="429">
        <f>E15*((1/B15)-1)</f>
        <v>4.4374999999999982</v>
      </c>
      <c r="G15" s="538" t="s">
        <v>206</v>
      </c>
      <c r="H15" s="539"/>
      <c r="I15" s="539"/>
      <c r="J15" s="539"/>
      <c r="K15" s="540"/>
    </row>
    <row r="16" spans="1:11">
      <c r="A16" s="261" t="s">
        <v>183</v>
      </c>
      <c r="B16" s="402">
        <v>0.6</v>
      </c>
      <c r="C16" s="239">
        <v>0.1</v>
      </c>
      <c r="D16" s="239">
        <f>C16^2</f>
        <v>1.0000000000000002E-2</v>
      </c>
      <c r="E16" s="428">
        <f>(((1-B16)/D16)-(1/B16))*B16^2</f>
        <v>13.799999999999997</v>
      </c>
      <c r="F16" s="429">
        <f>E16*((1/B16)-1)</f>
        <v>9.1999999999999993</v>
      </c>
      <c r="G16" s="538"/>
      <c r="H16" s="539"/>
      <c r="I16" s="539"/>
      <c r="J16" s="539"/>
      <c r="K16" s="540"/>
    </row>
    <row r="17" spans="1:11" ht="16" thickBot="1">
      <c r="A17" s="252" t="s">
        <v>184</v>
      </c>
      <c r="B17" s="430">
        <v>0.25</v>
      </c>
      <c r="C17" s="431">
        <v>0.1</v>
      </c>
      <c r="D17" s="431">
        <f>C17^2</f>
        <v>1.0000000000000002E-2</v>
      </c>
      <c r="E17" s="432">
        <f>(((1-B17)/D17)-(1/B17))*B17^2</f>
        <v>4.4374999999999991</v>
      </c>
      <c r="F17" s="433">
        <f>E17*((1/B17)-1)</f>
        <v>13.312499999999996</v>
      </c>
      <c r="G17" s="526"/>
      <c r="H17" s="527"/>
      <c r="I17" s="527"/>
      <c r="J17" s="527"/>
      <c r="K17" s="528"/>
    </row>
  </sheetData>
  <mergeCells count="17">
    <mergeCell ref="D5:I5"/>
    <mergeCell ref="G17:K17"/>
    <mergeCell ref="B9:C9"/>
    <mergeCell ref="B8:C8"/>
    <mergeCell ref="B4:C4"/>
    <mergeCell ref="B5:C5"/>
    <mergeCell ref="B6:C6"/>
    <mergeCell ref="B7:C7"/>
    <mergeCell ref="D4:I4"/>
    <mergeCell ref="G13:K13"/>
    <mergeCell ref="G14:K14"/>
    <mergeCell ref="G15:K15"/>
    <mergeCell ref="G16:K16"/>
    <mergeCell ref="D9:I9"/>
    <mergeCell ref="D8:I8"/>
    <mergeCell ref="D7:I7"/>
    <mergeCell ref="D6:I6"/>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
  <sheetViews>
    <sheetView workbookViewId="0">
      <selection activeCell="D26" sqref="D26"/>
    </sheetView>
  </sheetViews>
  <sheetFormatPr baseColWidth="10" defaultColWidth="11.1640625" defaultRowHeight="15" x14ac:dyDescent="0"/>
  <cols>
    <col min="1" max="1" width="34.6640625" customWidth="1"/>
    <col min="3" max="3" width="12.6640625" bestFit="1" customWidth="1"/>
  </cols>
  <sheetData>
    <row r="1" spans="1:17" ht="20">
      <c r="A1" s="196" t="s">
        <v>79</v>
      </c>
    </row>
    <row r="2" spans="1:17" ht="18">
      <c r="A2" s="181" t="s">
        <v>80</v>
      </c>
    </row>
    <row r="3" spans="1:17" ht="16" thickBot="1">
      <c r="A3" s="182" t="s">
        <v>120</v>
      </c>
    </row>
    <row r="4" spans="1:17" s="14" customFormat="1" ht="16" thickBot="1">
      <c r="A4" s="21"/>
      <c r="B4" s="17">
        <v>2006</v>
      </c>
      <c r="C4" s="17">
        <v>2007</v>
      </c>
      <c r="D4" s="17">
        <v>2008</v>
      </c>
      <c r="E4" s="17">
        <v>2009</v>
      </c>
      <c r="F4" s="17">
        <v>2010</v>
      </c>
      <c r="G4" s="17">
        <v>2011</v>
      </c>
      <c r="H4" s="17">
        <v>2012</v>
      </c>
      <c r="I4" s="17">
        <v>2013</v>
      </c>
      <c r="J4" s="17">
        <v>2014</v>
      </c>
      <c r="K4" s="17">
        <v>2015</v>
      </c>
      <c r="L4" s="17">
        <v>2016</v>
      </c>
      <c r="M4" s="16" t="s">
        <v>36</v>
      </c>
      <c r="N4" s="23" t="s">
        <v>123</v>
      </c>
      <c r="O4" s="18" t="s">
        <v>38</v>
      </c>
    </row>
    <row r="5" spans="1:17">
      <c r="A5" s="43" t="s">
        <v>121</v>
      </c>
      <c r="B5" s="27">
        <v>298.38</v>
      </c>
      <c r="C5" s="27">
        <v>301.23</v>
      </c>
      <c r="D5" s="27">
        <v>304.08999999999997</v>
      </c>
      <c r="E5" s="27">
        <v>306.77</v>
      </c>
      <c r="F5" s="27">
        <v>308.11</v>
      </c>
      <c r="G5" s="27">
        <v>310.5</v>
      </c>
      <c r="H5" s="27">
        <v>312.86</v>
      </c>
      <c r="I5" s="27">
        <v>315.18</v>
      </c>
      <c r="J5" s="27">
        <v>317.68</v>
      </c>
      <c r="K5" s="27">
        <v>320.22000000000003</v>
      </c>
      <c r="L5" s="27">
        <v>322.69</v>
      </c>
      <c r="M5" s="187"/>
      <c r="N5" s="193"/>
      <c r="O5" s="188"/>
    </row>
    <row r="6" spans="1:17" ht="16" thickBot="1">
      <c r="A6" s="28" t="s">
        <v>122</v>
      </c>
      <c r="B6" s="185"/>
      <c r="C6" s="186">
        <f>C5/B5-1</f>
        <v>9.5515785240298801E-3</v>
      </c>
      <c r="D6" s="186">
        <f t="shared" ref="D6:L6" si="0">D5/C5-1</f>
        <v>9.4944062676358687E-3</v>
      </c>
      <c r="E6" s="186">
        <f t="shared" si="0"/>
        <v>8.8131803084612326E-3</v>
      </c>
      <c r="F6" s="186">
        <f t="shared" si="0"/>
        <v>4.3680933598462257E-3</v>
      </c>
      <c r="G6" s="186">
        <f t="shared" si="0"/>
        <v>7.7569699133426262E-3</v>
      </c>
      <c r="H6" s="186">
        <f t="shared" si="0"/>
        <v>7.6006441223832599E-3</v>
      </c>
      <c r="I6" s="186">
        <f t="shared" si="0"/>
        <v>7.4154573930831358E-3</v>
      </c>
      <c r="J6" s="186">
        <f t="shared" si="0"/>
        <v>7.9319753791484704E-3</v>
      </c>
      <c r="K6" s="186">
        <f t="shared" si="0"/>
        <v>7.9954671367414853E-3</v>
      </c>
      <c r="L6" s="186">
        <f t="shared" si="0"/>
        <v>7.7134470051838377E-3</v>
      </c>
      <c r="M6" s="189">
        <f>AVERAGE(C6:L6)</f>
        <v>7.8641219409856019E-3</v>
      </c>
      <c r="N6" s="194">
        <f>STDEV(C6:L6)</f>
        <v>1.4512456301270379E-3</v>
      </c>
      <c r="O6" s="190">
        <f>M6</f>
        <v>7.8641219409856019E-3</v>
      </c>
    </row>
    <row r="7" spans="1:17" ht="16" thickBot="1">
      <c r="A7" t="s">
        <v>124</v>
      </c>
    </row>
    <row r="8" spans="1:17" s="14" customFormat="1" ht="16" thickBot="1">
      <c r="A8" s="21"/>
      <c r="B8" s="17">
        <v>2010</v>
      </c>
      <c r="C8" s="17">
        <v>2011</v>
      </c>
      <c r="D8" s="17">
        <v>2012</v>
      </c>
      <c r="E8" s="17">
        <v>2013</v>
      </c>
      <c r="F8" s="17">
        <v>2014</v>
      </c>
      <c r="G8" s="17">
        <v>2015</v>
      </c>
      <c r="H8" s="17">
        <v>2016</v>
      </c>
      <c r="I8" s="24" t="s">
        <v>36</v>
      </c>
      <c r="J8" s="23" t="s">
        <v>123</v>
      </c>
      <c r="K8" s="25" t="s">
        <v>38</v>
      </c>
      <c r="L8" s="553" t="s">
        <v>1</v>
      </c>
      <c r="M8" s="554"/>
      <c r="N8" s="554"/>
      <c r="O8" s="554"/>
      <c r="P8" s="554"/>
      <c r="Q8" s="555"/>
    </row>
    <row r="9" spans="1:17">
      <c r="A9" s="43" t="s">
        <v>221</v>
      </c>
      <c r="B9" s="27">
        <v>62.76</v>
      </c>
      <c r="C9" s="27">
        <v>63.29</v>
      </c>
      <c r="D9" s="27">
        <v>63.71</v>
      </c>
      <c r="E9" s="27">
        <v>64.11</v>
      </c>
      <c r="F9" s="27">
        <v>64.599999999999994</v>
      </c>
      <c r="G9" s="27">
        <v>65.11</v>
      </c>
      <c r="H9" s="27">
        <v>65.569999999999993</v>
      </c>
      <c r="I9" s="187"/>
      <c r="J9" s="193"/>
      <c r="K9" s="188"/>
      <c r="L9" s="550"/>
      <c r="M9" s="551"/>
      <c r="N9" s="551"/>
      <c r="O9" s="551"/>
      <c r="P9" s="551"/>
      <c r="Q9" s="552"/>
    </row>
    <row r="10" spans="1:17" ht="16" thickBot="1">
      <c r="A10" s="28" t="s">
        <v>122</v>
      </c>
      <c r="B10" s="186"/>
      <c r="C10" s="186">
        <f>C9/B9-1</f>
        <v>8.4448693435308364E-3</v>
      </c>
      <c r="D10" s="186">
        <f t="shared" ref="D10" si="1">D9/C9-1</f>
        <v>6.6361194501500798E-3</v>
      </c>
      <c r="E10" s="186">
        <f t="shared" ref="E10" si="2">E9/D9-1</f>
        <v>6.278449223041882E-3</v>
      </c>
      <c r="F10" s="186">
        <f t="shared" ref="F10" si="3">F9/E9-1</f>
        <v>7.6431133988457134E-3</v>
      </c>
      <c r="G10" s="186">
        <f t="shared" ref="G10" si="4">G9/F9-1</f>
        <v>7.8947368421053987E-3</v>
      </c>
      <c r="H10" s="186">
        <f t="shared" ref="H10" si="5">H9/G9-1</f>
        <v>7.0649669789586422E-3</v>
      </c>
      <c r="I10" s="189">
        <f>AVERAGE(C10:H10)</f>
        <v>7.327042539438759E-3</v>
      </c>
      <c r="J10" s="194">
        <f>STDEV(B10:H10)</f>
        <v>8.1453307253892418E-4</v>
      </c>
      <c r="K10" s="190">
        <f>I10</f>
        <v>7.327042539438759E-3</v>
      </c>
      <c r="L10" s="547"/>
      <c r="M10" s="548"/>
      <c r="N10" s="548"/>
      <c r="O10" s="548"/>
      <c r="P10" s="548"/>
      <c r="Q10" s="549"/>
    </row>
    <row r="11" spans="1:17">
      <c r="A11" s="43" t="s">
        <v>217</v>
      </c>
      <c r="B11" s="27">
        <v>62.77</v>
      </c>
      <c r="C11" s="27">
        <v>63.07</v>
      </c>
      <c r="D11" s="27">
        <v>63.38</v>
      </c>
      <c r="E11" s="27">
        <v>63.7</v>
      </c>
      <c r="F11" s="27">
        <v>63.98</v>
      </c>
      <c r="G11" s="27">
        <v>64.28</v>
      </c>
      <c r="H11" s="27">
        <v>64.569999999999993</v>
      </c>
      <c r="I11" s="187"/>
      <c r="J11" s="193"/>
      <c r="K11" s="188"/>
      <c r="L11" s="550"/>
      <c r="M11" s="551"/>
      <c r="N11" s="551"/>
      <c r="O11" s="551"/>
      <c r="P11" s="551"/>
      <c r="Q11" s="552"/>
    </row>
    <row r="12" spans="1:17" ht="16" thickBot="1">
      <c r="A12" s="28" t="s">
        <v>122</v>
      </c>
      <c r="B12" s="186"/>
      <c r="C12" s="186">
        <f>C11/B11-1</f>
        <v>4.7793531942010858E-3</v>
      </c>
      <c r="D12" s="186">
        <f t="shared" ref="D12" si="6">D11/C11-1</f>
        <v>4.9151736166164195E-3</v>
      </c>
      <c r="E12" s="186">
        <f t="shared" ref="E12" si="7">E11/D11-1</f>
        <v>5.0489113284948317E-3</v>
      </c>
      <c r="F12" s="186">
        <f t="shared" ref="F12" si="8">F11/E11-1</f>
        <v>4.39560439560438E-3</v>
      </c>
      <c r="G12" s="186">
        <f t="shared" ref="G12" si="9">G11/F11-1</f>
        <v>4.6889653016568555E-3</v>
      </c>
      <c r="H12" s="186">
        <f t="shared" ref="H12" si="10">H11/G11-1</f>
        <v>4.5115121344119213E-3</v>
      </c>
      <c r="I12" s="189">
        <f>AVERAGE(C12:H12)</f>
        <v>4.7232533284975826E-3</v>
      </c>
      <c r="J12" s="194">
        <f>STDEV(B12:H12)</f>
        <v>2.4470290156403265E-4</v>
      </c>
      <c r="K12" s="190">
        <f>I12</f>
        <v>4.7232533284975826E-3</v>
      </c>
      <c r="L12" s="556"/>
      <c r="M12" s="557"/>
      <c r="N12" s="557"/>
      <c r="O12" s="557"/>
      <c r="P12" s="557"/>
      <c r="Q12" s="558"/>
    </row>
    <row r="13" spans="1:17">
      <c r="A13" s="43" t="s">
        <v>218</v>
      </c>
      <c r="B13" s="27">
        <v>81.75</v>
      </c>
      <c r="C13" s="27">
        <v>80.33</v>
      </c>
      <c r="D13" s="27">
        <v>80.52</v>
      </c>
      <c r="E13" s="27">
        <v>80.72</v>
      </c>
      <c r="F13" s="27">
        <v>81.2</v>
      </c>
      <c r="G13" s="27">
        <v>82.18</v>
      </c>
      <c r="H13" s="27"/>
      <c r="I13" s="187"/>
      <c r="J13" s="193"/>
      <c r="K13" s="188"/>
      <c r="L13" s="547" t="s">
        <v>255</v>
      </c>
      <c r="M13" s="548"/>
      <c r="N13" s="548"/>
      <c r="O13" s="548"/>
      <c r="P13" s="548"/>
      <c r="Q13" s="549"/>
    </row>
    <row r="14" spans="1:17" ht="16" thickBot="1">
      <c r="A14" s="28" t="s">
        <v>122</v>
      </c>
      <c r="B14" s="186"/>
      <c r="C14" s="186">
        <f>C13/B13-1</f>
        <v>-1.7370030581039808E-2</v>
      </c>
      <c r="D14" s="186">
        <f t="shared" ref="D14" si="11">D13/C13-1</f>
        <v>2.3652433710941168E-3</v>
      </c>
      <c r="E14" s="186">
        <f t="shared" ref="E14" si="12">E13/D13-1</f>
        <v>2.4838549428713996E-3</v>
      </c>
      <c r="F14" s="186">
        <f t="shared" ref="F14" si="13">F13/E13-1</f>
        <v>5.946481665014991E-3</v>
      </c>
      <c r="G14" s="186">
        <f t="shared" ref="G14" si="14">G13/F13-1</f>
        <v>1.2068965517241459E-2</v>
      </c>
      <c r="H14" s="186"/>
      <c r="I14" s="189">
        <f>AVERAGE(C14:G14)</f>
        <v>1.0989029830364317E-3</v>
      </c>
      <c r="J14" s="194">
        <f>STDEV(B14:H14)</f>
        <v>1.1050616588974578E-2</v>
      </c>
      <c r="K14" s="190">
        <f>I14</f>
        <v>1.0989029830364317E-3</v>
      </c>
      <c r="L14" s="547"/>
      <c r="M14" s="548"/>
      <c r="N14" s="548"/>
      <c r="O14" s="548"/>
      <c r="P14" s="548"/>
      <c r="Q14" s="549"/>
    </row>
    <row r="15" spans="1:17">
      <c r="A15" s="43" t="s">
        <v>219</v>
      </c>
      <c r="B15" s="27">
        <v>59.19</v>
      </c>
      <c r="C15" s="27">
        <v>59.37</v>
      </c>
      <c r="D15" s="27">
        <v>59.39</v>
      </c>
      <c r="E15" s="27">
        <v>59.69</v>
      </c>
      <c r="F15" s="27">
        <v>60.78</v>
      </c>
      <c r="G15" s="27">
        <v>60.8</v>
      </c>
      <c r="H15" s="27">
        <v>61.15</v>
      </c>
      <c r="I15" s="187"/>
      <c r="J15" s="193"/>
      <c r="K15" s="188"/>
      <c r="L15" s="550"/>
      <c r="M15" s="551"/>
      <c r="N15" s="551"/>
      <c r="O15" s="551"/>
      <c r="P15" s="551"/>
      <c r="Q15" s="552"/>
    </row>
    <row r="16" spans="1:17" ht="16" thickBot="1">
      <c r="A16" s="28" t="s">
        <v>122</v>
      </c>
      <c r="B16" s="186"/>
      <c r="C16" s="186">
        <f>C15/B15-1</f>
        <v>3.0410542321337442E-3</v>
      </c>
      <c r="D16" s="186">
        <f t="shared" ref="D16" si="15">D15/C15-1</f>
        <v>3.3687047330310804E-4</v>
      </c>
      <c r="E16" s="186">
        <f t="shared" ref="E16" si="16">E15/D15-1</f>
        <v>5.0513554470448252E-3</v>
      </c>
      <c r="F16" s="186">
        <f t="shared" ref="F16" si="17">F15/E15-1</f>
        <v>1.8261015245434775E-2</v>
      </c>
      <c r="G16" s="186">
        <f t="shared" ref="G16" si="18">G15/F15-1</f>
        <v>3.2905561039808795E-4</v>
      </c>
      <c r="H16" s="186">
        <f t="shared" ref="H16" si="19">H15/G15-1</f>
        <v>5.7565789473683626E-3</v>
      </c>
      <c r="I16" s="189">
        <f>AVERAGE(C16:H16)</f>
        <v>5.4626549926138175E-3</v>
      </c>
      <c r="J16" s="194">
        <f>STDEV(B16:H16)</f>
        <v>6.6715102273323355E-3</v>
      </c>
      <c r="K16" s="190">
        <f>I16</f>
        <v>5.4626549926138175E-3</v>
      </c>
      <c r="L16" s="556"/>
      <c r="M16" s="557"/>
      <c r="N16" s="557"/>
      <c r="O16" s="557"/>
      <c r="P16" s="557"/>
      <c r="Q16" s="558"/>
    </row>
    <row r="17" spans="1:17">
      <c r="A17" s="43" t="s">
        <v>220</v>
      </c>
      <c r="B17" s="27">
        <v>46.56</v>
      </c>
      <c r="C17" s="27">
        <v>46.74</v>
      </c>
      <c r="D17" s="27">
        <v>46.77</v>
      </c>
      <c r="E17" s="27">
        <v>46.59</v>
      </c>
      <c r="F17" s="27">
        <v>46.46</v>
      </c>
      <c r="G17" s="27">
        <v>46.42</v>
      </c>
      <c r="H17" s="27">
        <v>46.36</v>
      </c>
      <c r="I17" s="187"/>
      <c r="J17" s="193"/>
      <c r="K17" s="188"/>
      <c r="L17" s="547"/>
      <c r="M17" s="548"/>
      <c r="N17" s="548"/>
      <c r="O17" s="548"/>
      <c r="P17" s="548"/>
      <c r="Q17" s="549"/>
    </row>
    <row r="18" spans="1:17" ht="16" thickBot="1">
      <c r="A18" s="28" t="s">
        <v>122</v>
      </c>
      <c r="B18" s="186"/>
      <c r="C18" s="186">
        <f>C17/B17-1</f>
        <v>3.8659793814432852E-3</v>
      </c>
      <c r="D18" s="186">
        <f t="shared" ref="D18" si="20">D17/C17-1</f>
        <v>6.4184852374848944E-4</v>
      </c>
      <c r="E18" s="186">
        <f t="shared" ref="E18" si="21">E17/D17-1</f>
        <v>-3.8486209108402614E-3</v>
      </c>
      <c r="F18" s="186">
        <f t="shared" ref="F18" si="22">F17/E17-1</f>
        <v>-2.7902983472848364E-3</v>
      </c>
      <c r="G18" s="186">
        <f t="shared" ref="G18" si="23">G17/F17-1</f>
        <v>-8.6095566078348007E-4</v>
      </c>
      <c r="H18" s="186">
        <f t="shared" ref="H18" si="24">H17/G17-1</f>
        <v>-1.2925463162430928E-3</v>
      </c>
      <c r="I18" s="189">
        <f>AVERAGE(C18:H18)</f>
        <v>-7.1409888832664936E-4</v>
      </c>
      <c r="J18" s="194">
        <f>STDEV(B18:H18)</f>
        <v>2.7315823686285831E-3</v>
      </c>
      <c r="K18" s="190">
        <f>I18</f>
        <v>-7.1409888832664936E-4</v>
      </c>
      <c r="L18" s="547"/>
      <c r="M18" s="548"/>
      <c r="N18" s="548"/>
      <c r="O18" s="548"/>
      <c r="P18" s="548"/>
      <c r="Q18" s="549"/>
    </row>
    <row r="19" spans="1:17" ht="16" thickBot="1">
      <c r="A19" s="43" t="s">
        <v>222</v>
      </c>
      <c r="B19" s="27">
        <f>B9+B11+B13+B15+B17</f>
        <v>313.03000000000003</v>
      </c>
      <c r="C19" s="27">
        <f>C9+C11+C13+C15+C17</f>
        <v>312.8</v>
      </c>
      <c r="D19" s="27">
        <f t="shared" ref="D19:H19" si="25">D9+D11+D13+D15+D17</f>
        <v>313.77</v>
      </c>
      <c r="E19" s="27">
        <f t="shared" si="25"/>
        <v>314.81000000000006</v>
      </c>
      <c r="F19" s="27">
        <f t="shared" si="25"/>
        <v>317.01999999999992</v>
      </c>
      <c r="G19" s="27">
        <f t="shared" si="25"/>
        <v>318.79000000000002</v>
      </c>
      <c r="H19" s="27">
        <f t="shared" si="25"/>
        <v>237.64999999999998</v>
      </c>
      <c r="I19" s="187"/>
      <c r="J19" s="193"/>
      <c r="K19" s="188"/>
      <c r="L19" s="559"/>
      <c r="M19" s="560"/>
      <c r="N19" s="560"/>
      <c r="O19" s="560"/>
      <c r="P19" s="560"/>
      <c r="Q19" s="561"/>
    </row>
    <row r="20" spans="1:17" ht="16" thickBot="1">
      <c r="A20" s="28" t="s">
        <v>122</v>
      </c>
      <c r="B20" s="186"/>
      <c r="C20" s="186">
        <f>C19/B19-1</f>
        <v>-7.3475385745780386E-4</v>
      </c>
      <c r="D20" s="186">
        <f t="shared" ref="D20" si="26">D19/C19-1</f>
        <v>3.1010230179027154E-3</v>
      </c>
      <c r="E20" s="186">
        <f t="shared" ref="E20" si="27">E19/D19-1</f>
        <v>3.3145297510919214E-3</v>
      </c>
      <c r="F20" s="186">
        <f t="shared" ref="F20" si="28">F19/E19-1</f>
        <v>7.0201073663476166E-3</v>
      </c>
      <c r="G20" s="186">
        <f t="shared" ref="G20" si="29">G19/F19-1</f>
        <v>5.5832439593719307E-3</v>
      </c>
      <c r="H20" s="186"/>
      <c r="I20" s="191">
        <f>AVERAGE(C20:G20)</f>
        <v>3.6568300474512762E-3</v>
      </c>
      <c r="J20" s="195">
        <f>STDEV(B20:H20)</f>
        <v>2.9468120496853791E-3</v>
      </c>
      <c r="K20" s="192">
        <f>I20</f>
        <v>3.6568300474512762E-3</v>
      </c>
      <c r="L20" s="556" t="s">
        <v>256</v>
      </c>
      <c r="M20" s="557"/>
      <c r="N20" s="557"/>
      <c r="O20" s="557"/>
      <c r="P20" s="557"/>
      <c r="Q20" s="558"/>
    </row>
    <row r="21" spans="1:17">
      <c r="A21" t="s">
        <v>216</v>
      </c>
    </row>
  </sheetData>
  <mergeCells count="13">
    <mergeCell ref="L20:Q20"/>
    <mergeCell ref="L19:Q19"/>
    <mergeCell ref="L18:Q18"/>
    <mergeCell ref="L17:Q17"/>
    <mergeCell ref="L16:Q16"/>
    <mergeCell ref="L10:Q10"/>
    <mergeCell ref="L9:Q9"/>
    <mergeCell ref="L8:Q8"/>
    <mergeCell ref="L15:Q15"/>
    <mergeCell ref="L14:Q14"/>
    <mergeCell ref="L12:Q12"/>
    <mergeCell ref="L11:Q11"/>
    <mergeCell ref="L13:Q13"/>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election activeCell="D2" sqref="D2"/>
    </sheetView>
  </sheetViews>
  <sheetFormatPr baseColWidth="10" defaultColWidth="11.1640625" defaultRowHeight="15" x14ac:dyDescent="0"/>
  <cols>
    <col min="1" max="1" width="36.1640625" customWidth="1"/>
  </cols>
  <sheetData>
    <row r="1" spans="1:1" ht="20">
      <c r="A1" s="397" t="s">
        <v>79</v>
      </c>
    </row>
    <row r="2" spans="1:1" ht="18">
      <c r="A2" s="197" t="s">
        <v>80</v>
      </c>
    </row>
    <row r="3" spans="1:1" ht="16" thickBot="1">
      <c r="A3" s="199" t="s">
        <v>176</v>
      </c>
    </row>
    <row r="6" spans="1:1">
      <c r="A6" s="22"/>
    </row>
  </sheetData>
  <pageMargins left="0.75" right="0.75" top="1" bottom="1" header="0.5" footer="0.5"/>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2"/>
  <sheetViews>
    <sheetView topLeftCell="A2" workbookViewId="0">
      <selection activeCell="K14" sqref="K14"/>
    </sheetView>
  </sheetViews>
  <sheetFormatPr baseColWidth="10" defaultColWidth="11.1640625" defaultRowHeight="15" x14ac:dyDescent="0"/>
  <cols>
    <col min="1" max="1" width="38.33203125" style="12" customWidth="1"/>
    <col min="2" max="6" width="12.6640625" style="12" customWidth="1"/>
    <col min="7" max="8" width="13.6640625" style="12" customWidth="1"/>
    <col min="9" max="9" width="13.1640625" style="12" bestFit="1" customWidth="1"/>
    <col min="10" max="11" width="14.33203125" style="12" customWidth="1"/>
    <col min="12" max="12" width="14.1640625" style="12" customWidth="1"/>
    <col min="13" max="13" width="14.6640625" style="12" customWidth="1"/>
    <col min="14" max="14" width="11.1640625" style="12"/>
    <col min="15" max="15" width="88.6640625" style="12" customWidth="1"/>
    <col min="16" max="16384" width="11.1640625" style="12"/>
  </cols>
  <sheetData>
    <row r="1" spans="1:11" ht="20">
      <c r="A1" s="397" t="s">
        <v>79</v>
      </c>
    </row>
    <row r="2" spans="1:11" ht="18">
      <c r="A2" s="197" t="s">
        <v>80</v>
      </c>
    </row>
    <row r="3" spans="1:11">
      <c r="A3" s="198" t="s">
        <v>125</v>
      </c>
    </row>
    <row r="4" spans="1:11" ht="16" thickBot="1">
      <c r="A4" s="199" t="s">
        <v>95</v>
      </c>
      <c r="K4" s="200"/>
    </row>
    <row r="5" spans="1:11" ht="16" thickBot="1"/>
    <row r="6" spans="1:11" ht="16" thickBot="1">
      <c r="A6" s="133" t="s">
        <v>126</v>
      </c>
      <c r="B6" s="26" t="s">
        <v>38</v>
      </c>
      <c r="C6" s="26" t="s">
        <v>36</v>
      </c>
      <c r="D6" s="36" t="s">
        <v>37</v>
      </c>
      <c r="F6" s="567" t="s">
        <v>128</v>
      </c>
      <c r="G6" s="568"/>
      <c r="H6" s="568"/>
      <c r="I6" s="569"/>
    </row>
    <row r="7" spans="1:11" ht="16" thickBot="1">
      <c r="A7" s="201" t="s">
        <v>127</v>
      </c>
      <c r="B7" s="202">
        <f>C7</f>
        <v>7.8641219409856019E-3</v>
      </c>
      <c r="C7" s="202">
        <f>'Historical Population Growth'!M6</f>
        <v>7.8641219409856019E-3</v>
      </c>
      <c r="D7" s="203">
        <f>'Historical Population Growth'!N6</f>
        <v>1.4512456301270379E-3</v>
      </c>
      <c r="F7" s="582" t="s">
        <v>129</v>
      </c>
      <c r="G7" s="583"/>
      <c r="H7" s="583"/>
      <c r="I7" s="584"/>
    </row>
    <row r="8" spans="1:11" ht="16" thickBot="1">
      <c r="A8" s="201" t="s">
        <v>153</v>
      </c>
      <c r="B8" s="204">
        <v>2.2000000000000001E-4</v>
      </c>
      <c r="C8" s="204">
        <v>2.2000000000000001E-4</v>
      </c>
      <c r="D8" s="205">
        <v>1E-4</v>
      </c>
      <c r="E8" s="206"/>
    </row>
    <row r="9" spans="1:11">
      <c r="A9" s="201" t="s">
        <v>212</v>
      </c>
      <c r="B9" s="207">
        <v>0.35</v>
      </c>
      <c r="C9" s="207">
        <v>0.35</v>
      </c>
      <c r="D9" s="208">
        <v>0.03</v>
      </c>
      <c r="E9" s="206"/>
      <c r="F9" s="564" t="s">
        <v>200</v>
      </c>
      <c r="G9" s="565"/>
      <c r="H9" s="209">
        <v>0.108</v>
      </c>
    </row>
    <row r="10" spans="1:11">
      <c r="A10" s="201" t="s">
        <v>213</v>
      </c>
      <c r="B10" s="207">
        <f>C10</f>
        <v>0.4</v>
      </c>
      <c r="C10" s="207">
        <v>0.4</v>
      </c>
      <c r="D10" s="208">
        <v>0.05</v>
      </c>
      <c r="E10" s="206"/>
      <c r="F10" s="570" t="s">
        <v>130</v>
      </c>
      <c r="G10" s="571"/>
      <c r="H10" s="207">
        <v>0.1</v>
      </c>
      <c r="J10" s="210"/>
    </row>
    <row r="11" spans="1:11" ht="16" thickBot="1">
      <c r="A11" s="201" t="s">
        <v>226</v>
      </c>
      <c r="B11" s="202">
        <f>C11</f>
        <v>3.6568300474512762E-3</v>
      </c>
      <c r="C11" s="202">
        <f>'Historical Population Growth'!I20</f>
        <v>3.6568300474512762E-3</v>
      </c>
      <c r="D11" s="203">
        <f>'Historical Population Growth'!J20</f>
        <v>2.9468120496853791E-3</v>
      </c>
      <c r="F11" s="562" t="s">
        <v>131</v>
      </c>
      <c r="G11" s="563"/>
      <c r="H11" s="211">
        <v>1.4999999999999999E-2</v>
      </c>
    </row>
    <row r="12" spans="1:11">
      <c r="A12" s="201" t="s">
        <v>227</v>
      </c>
      <c r="B12" s="204">
        <v>6.9999999999999994E-5</v>
      </c>
      <c r="C12" s="204">
        <v>6.9999999999999994E-5</v>
      </c>
      <c r="D12" s="212">
        <v>1.0000000000000001E-5</v>
      </c>
      <c r="E12" s="206"/>
    </row>
    <row r="13" spans="1:11" ht="16" thickBot="1">
      <c r="A13" s="201" t="s">
        <v>214</v>
      </c>
      <c r="B13" s="207">
        <f>C13</f>
        <v>0.4</v>
      </c>
      <c r="C13" s="207">
        <v>0.4</v>
      </c>
      <c r="D13" s="208">
        <v>0.05</v>
      </c>
      <c r="E13" s="206"/>
    </row>
    <row r="14" spans="1:11" ht="16" thickBot="1">
      <c r="A14" s="201" t="s">
        <v>232</v>
      </c>
      <c r="B14" s="204">
        <v>2.0000000000000002E-5</v>
      </c>
      <c r="C14" s="204">
        <v>2.0000000000000002E-5</v>
      </c>
      <c r="D14" s="212">
        <v>1.0000000000000001E-5</v>
      </c>
      <c r="E14" s="206"/>
      <c r="F14" s="517" t="s">
        <v>207</v>
      </c>
      <c r="G14" s="518"/>
      <c r="H14" s="521"/>
    </row>
    <row r="15" spans="1:11">
      <c r="A15" s="201" t="s">
        <v>233</v>
      </c>
      <c r="B15" s="207">
        <v>0.2</v>
      </c>
      <c r="C15" s="207">
        <v>0.2</v>
      </c>
      <c r="D15" s="208">
        <v>0.03</v>
      </c>
      <c r="E15" s="206"/>
      <c r="F15" s="564" t="s">
        <v>209</v>
      </c>
      <c r="G15" s="565"/>
      <c r="H15" s="213">
        <f>B102</f>
        <v>85.29600256569951</v>
      </c>
    </row>
    <row r="16" spans="1:11">
      <c r="A16" s="201" t="s">
        <v>215</v>
      </c>
      <c r="B16" s="214">
        <v>400000</v>
      </c>
      <c r="C16" s="215"/>
      <c r="D16" s="216">
        <v>50000</v>
      </c>
      <c r="E16" s="206"/>
      <c r="F16" s="570" t="s">
        <v>257</v>
      </c>
      <c r="G16" s="571"/>
      <c r="H16" s="217">
        <v>45.07</v>
      </c>
    </row>
    <row r="17" spans="1:15" ht="16" thickBot="1">
      <c r="A17" s="201" t="s">
        <v>169</v>
      </c>
      <c r="B17" s="202">
        <v>1E-3</v>
      </c>
      <c r="C17" s="218"/>
      <c r="D17" s="205">
        <v>3.0000000000000001E-3</v>
      </c>
      <c r="F17" s="562" t="s">
        <v>208</v>
      </c>
      <c r="G17" s="563"/>
      <c r="H17" s="219">
        <f>H15/H16-1</f>
        <v>0.89252279932770162</v>
      </c>
    </row>
    <row r="18" spans="1:15">
      <c r="A18" s="201" t="s">
        <v>170</v>
      </c>
      <c r="B18" s="202">
        <v>0.02</v>
      </c>
      <c r="C18" s="218"/>
      <c r="D18" s="205">
        <v>0.02</v>
      </c>
    </row>
    <row r="19" spans="1:15" ht="16" thickBot="1">
      <c r="A19" s="220" t="s">
        <v>148</v>
      </c>
      <c r="B19" s="221">
        <v>0.9</v>
      </c>
      <c r="C19" s="222"/>
      <c r="D19" s="223">
        <v>0.1</v>
      </c>
    </row>
    <row r="20" spans="1:15" ht="16" thickBot="1"/>
    <row r="21" spans="1:15" s="19" customFormat="1" ht="16" thickBot="1">
      <c r="A21" s="32"/>
      <c r="B21" s="30"/>
      <c r="C21" s="44" t="s">
        <v>186</v>
      </c>
      <c r="D21" s="37" t="s">
        <v>133</v>
      </c>
      <c r="E21" s="30"/>
      <c r="F21" s="30"/>
      <c r="G21" s="30"/>
      <c r="H21" s="30"/>
      <c r="I21" s="30"/>
      <c r="J21" s="30"/>
      <c r="K21" s="30"/>
      <c r="L21" s="30"/>
      <c r="M21" s="30"/>
    </row>
    <row r="22" spans="1:15" s="19" customFormat="1" ht="16" thickBot="1">
      <c r="A22" s="32"/>
      <c r="B22" s="30"/>
      <c r="C22" s="587" t="s">
        <v>187</v>
      </c>
      <c r="D22" s="588"/>
      <c r="E22" s="30"/>
      <c r="F22" s="30"/>
      <c r="G22" s="30"/>
      <c r="H22" s="30"/>
      <c r="I22" s="30"/>
      <c r="J22" s="30"/>
      <c r="K22" s="30"/>
      <c r="L22" s="30"/>
      <c r="M22" s="30"/>
      <c r="N22" s="31"/>
    </row>
    <row r="23" spans="1:15" s="19" customFormat="1" ht="16" thickBot="1">
      <c r="A23" s="20"/>
      <c r="B23" s="33">
        <v>2015</v>
      </c>
      <c r="C23" s="34">
        <f>2016</f>
        <v>2016</v>
      </c>
      <c r="D23" s="35">
        <f t="shared" ref="D23:M23" si="0">C23+1</f>
        <v>2017</v>
      </c>
      <c r="E23" s="34">
        <f t="shared" si="0"/>
        <v>2018</v>
      </c>
      <c r="F23" s="35">
        <f>E23+1</f>
        <v>2019</v>
      </c>
      <c r="G23" s="34">
        <f t="shared" si="0"/>
        <v>2020</v>
      </c>
      <c r="H23" s="35">
        <f t="shared" si="0"/>
        <v>2021</v>
      </c>
      <c r="I23" s="34">
        <f>H23+1</f>
        <v>2022</v>
      </c>
      <c r="J23" s="35">
        <f t="shared" si="0"/>
        <v>2023</v>
      </c>
      <c r="K23" s="34">
        <f t="shared" si="0"/>
        <v>2024</v>
      </c>
      <c r="L23" s="34">
        <f t="shared" si="0"/>
        <v>2025</v>
      </c>
      <c r="M23" s="36">
        <f t="shared" si="0"/>
        <v>2026</v>
      </c>
      <c r="O23" s="26" t="s">
        <v>1</v>
      </c>
    </row>
    <row r="24" spans="1:15">
      <c r="A24" s="224" t="s">
        <v>147</v>
      </c>
      <c r="B24" s="403"/>
      <c r="C24" s="272">
        <v>323889854</v>
      </c>
      <c r="D24" s="271">
        <f>C24*(1+D25)</f>
        <v>326436963.30730402</v>
      </c>
      <c r="E24" s="272">
        <f t="shared" ref="E24:M24" si="1">D24*(1+E25)</f>
        <v>329004103.39279771</v>
      </c>
      <c r="F24" s="271">
        <f>E24*(1+F25)</f>
        <v>331591431.7809633</v>
      </c>
      <c r="G24" s="272">
        <f t="shared" si="1"/>
        <v>334199107.23507482</v>
      </c>
      <c r="H24" s="271">
        <f t="shared" si="1"/>
        <v>336827289.76694</v>
      </c>
      <c r="I24" s="272">
        <f>H24*(1+I25)</f>
        <v>339476140.64671892</v>
      </c>
      <c r="J24" s="271">
        <f t="shared" si="1"/>
        <v>342145822.41281992</v>
      </c>
      <c r="K24" s="272">
        <f t="shared" si="1"/>
        <v>344836498.88187313</v>
      </c>
      <c r="L24" s="272">
        <f t="shared" si="1"/>
        <v>347548335.15878272</v>
      </c>
      <c r="M24" s="273">
        <f t="shared" si="1"/>
        <v>350281497.64685792</v>
      </c>
      <c r="O24" s="180"/>
    </row>
    <row r="25" spans="1:15">
      <c r="A25" s="229" t="s">
        <v>122</v>
      </c>
      <c r="B25" s="405"/>
      <c r="C25" s="230"/>
      <c r="D25" s="231">
        <f>B7</f>
        <v>7.8641219409856019E-3</v>
      </c>
      <c r="E25" s="230">
        <f>D25</f>
        <v>7.8641219409856019E-3</v>
      </c>
      <c r="F25" s="231">
        <f>E25</f>
        <v>7.8641219409856019E-3</v>
      </c>
      <c r="G25" s="230">
        <f t="shared" ref="G25:M25" si="2">F25</f>
        <v>7.8641219409856019E-3</v>
      </c>
      <c r="H25" s="231">
        <f t="shared" si="2"/>
        <v>7.8641219409856019E-3</v>
      </c>
      <c r="I25" s="230">
        <f>H25</f>
        <v>7.8641219409856019E-3</v>
      </c>
      <c r="J25" s="231">
        <f t="shared" si="2"/>
        <v>7.8641219409856019E-3</v>
      </c>
      <c r="K25" s="230">
        <f t="shared" si="2"/>
        <v>7.8641219409856019E-3</v>
      </c>
      <c r="L25" s="230">
        <f t="shared" si="2"/>
        <v>7.8641219409856019E-3</v>
      </c>
      <c r="M25" s="232">
        <f t="shared" si="2"/>
        <v>7.8641219409856019E-3</v>
      </c>
      <c r="O25" s="180"/>
    </row>
    <row r="26" spans="1:15">
      <c r="A26" s="224" t="s">
        <v>210</v>
      </c>
      <c r="B26" s="348"/>
      <c r="C26" s="226">
        <f t="shared" ref="C26:M26" si="3">C24*C27</f>
        <v>71255.767879999999</v>
      </c>
      <c r="D26" s="227">
        <f t="shared" si="3"/>
        <v>71816.131927606883</v>
      </c>
      <c r="E26" s="226">
        <f>E24*E27</f>
        <v>72380.902746415493</v>
      </c>
      <c r="F26" s="227">
        <f t="shared" si="3"/>
        <v>72950.114991811934</v>
      </c>
      <c r="G26" s="226">
        <f t="shared" si="3"/>
        <v>73523.803591716467</v>
      </c>
      <c r="H26" s="227">
        <f t="shared" si="3"/>
        <v>74102.003748726798</v>
      </c>
      <c r="I26" s="226">
        <f t="shared" si="3"/>
        <v>74684.750942278159</v>
      </c>
      <c r="J26" s="227">
        <f t="shared" si="3"/>
        <v>75272.08093082039</v>
      </c>
      <c r="K26" s="226">
        <f t="shared" si="3"/>
        <v>75864.029754012096</v>
      </c>
      <c r="L26" s="226">
        <f t="shared" si="3"/>
        <v>76460.633734932198</v>
      </c>
      <c r="M26" s="228">
        <f t="shared" si="3"/>
        <v>77061.92948230874</v>
      </c>
      <c r="O26" s="180" t="s">
        <v>171</v>
      </c>
    </row>
    <row r="27" spans="1:15">
      <c r="A27" s="229" t="s">
        <v>134</v>
      </c>
      <c r="B27" s="405"/>
      <c r="C27" s="233">
        <v>2.2000000000000001E-4</v>
      </c>
      <c r="D27" s="234">
        <f>C27</f>
        <v>2.2000000000000001E-4</v>
      </c>
      <c r="E27" s="233">
        <f t="shared" ref="E27:M27" si="4">D27</f>
        <v>2.2000000000000001E-4</v>
      </c>
      <c r="F27" s="234">
        <f>E27</f>
        <v>2.2000000000000001E-4</v>
      </c>
      <c r="G27" s="233">
        <f t="shared" si="4"/>
        <v>2.2000000000000001E-4</v>
      </c>
      <c r="H27" s="234">
        <f t="shared" si="4"/>
        <v>2.2000000000000001E-4</v>
      </c>
      <c r="I27" s="233">
        <f>H27</f>
        <v>2.2000000000000001E-4</v>
      </c>
      <c r="J27" s="234">
        <f t="shared" si="4"/>
        <v>2.2000000000000001E-4</v>
      </c>
      <c r="K27" s="233">
        <f t="shared" si="4"/>
        <v>2.2000000000000001E-4</v>
      </c>
      <c r="L27" s="233">
        <f t="shared" si="4"/>
        <v>2.2000000000000001E-4</v>
      </c>
      <c r="M27" s="235">
        <f t="shared" si="4"/>
        <v>2.2000000000000001E-4</v>
      </c>
      <c r="O27" s="180"/>
    </row>
    <row r="28" spans="1:15">
      <c r="A28" s="224" t="s">
        <v>149</v>
      </c>
      <c r="B28" s="348"/>
      <c r="C28" s="226">
        <f t="shared" ref="C28:M28" si="5">C26*C29</f>
        <v>24939.518757999998</v>
      </c>
      <c r="D28" s="227">
        <f>D26*D29</f>
        <v>25135.646174662408</v>
      </c>
      <c r="E28" s="226">
        <f t="shared" si="5"/>
        <v>25333.315961245422</v>
      </c>
      <c r="F28" s="227">
        <f t="shared" si="5"/>
        <v>25532.540247134177</v>
      </c>
      <c r="G28" s="226">
        <f t="shared" si="5"/>
        <v>25733.331257100763</v>
      </c>
      <c r="H28" s="227">
        <f t="shared" si="5"/>
        <v>25935.701312054378</v>
      </c>
      <c r="I28" s="226">
        <f t="shared" si="5"/>
        <v>26139.662829797355</v>
      </c>
      <c r="J28" s="227">
        <f t="shared" si="5"/>
        <v>26345.228325787135</v>
      </c>
      <c r="K28" s="226">
        <f t="shared" si="5"/>
        <v>26552.410413904232</v>
      </c>
      <c r="L28" s="226">
        <f t="shared" si="5"/>
        <v>26761.221807226269</v>
      </c>
      <c r="M28" s="228">
        <f t="shared" si="5"/>
        <v>26971.675318808058</v>
      </c>
      <c r="O28" s="180" t="s">
        <v>185</v>
      </c>
    </row>
    <row r="29" spans="1:15">
      <c r="A29" s="229" t="s">
        <v>150</v>
      </c>
      <c r="B29" s="405"/>
      <c r="C29" s="236">
        <v>0.35</v>
      </c>
      <c r="D29" s="237">
        <f>C29</f>
        <v>0.35</v>
      </c>
      <c r="E29" s="236">
        <f t="shared" ref="E29" si="6">D29</f>
        <v>0.35</v>
      </c>
      <c r="F29" s="237">
        <f>E29</f>
        <v>0.35</v>
      </c>
      <c r="G29" s="236">
        <f t="shared" ref="G29" si="7">F29</f>
        <v>0.35</v>
      </c>
      <c r="H29" s="237">
        <f t="shared" ref="H29" si="8">G29</f>
        <v>0.35</v>
      </c>
      <c r="I29" s="236">
        <f>H29</f>
        <v>0.35</v>
      </c>
      <c r="J29" s="237">
        <f t="shared" ref="J29" si="9">I29</f>
        <v>0.35</v>
      </c>
      <c r="K29" s="236">
        <f t="shared" ref="K29" si="10">J29</f>
        <v>0.35</v>
      </c>
      <c r="L29" s="236">
        <f t="shared" ref="L29" si="11">K29</f>
        <v>0.35</v>
      </c>
      <c r="M29" s="238">
        <f t="shared" ref="M29" si="12">L29</f>
        <v>0.35</v>
      </c>
      <c r="O29" s="180"/>
    </row>
    <row r="30" spans="1:15">
      <c r="A30" s="224" t="s">
        <v>151</v>
      </c>
      <c r="B30" s="348"/>
      <c r="C30" s="226">
        <f t="shared" ref="C30:M30" si="13">C28*C31</f>
        <v>9975.8075031999997</v>
      </c>
      <c r="D30" s="227">
        <f t="shared" si="13"/>
        <v>10054.258469864964</v>
      </c>
      <c r="E30" s="226">
        <f t="shared" si="13"/>
        <v>10133.32638449817</v>
      </c>
      <c r="F30" s="227">
        <f t="shared" si="13"/>
        <v>10213.016098853672</v>
      </c>
      <c r="G30" s="226">
        <f t="shared" si="13"/>
        <v>10293.332502840305</v>
      </c>
      <c r="H30" s="227">
        <f t="shared" si="13"/>
        <v>10374.280524821752</v>
      </c>
      <c r="I30" s="226">
        <f t="shared" si="13"/>
        <v>10455.865131918943</v>
      </c>
      <c r="J30" s="227">
        <f t="shared" si="13"/>
        <v>10538.091330314855</v>
      </c>
      <c r="K30" s="226">
        <f t="shared" si="13"/>
        <v>10620.964165561694</v>
      </c>
      <c r="L30" s="226">
        <f t="shared" si="13"/>
        <v>10704.488722890508</v>
      </c>
      <c r="M30" s="228">
        <f t="shared" si="13"/>
        <v>10788.670127523224</v>
      </c>
      <c r="O30" s="180" t="s">
        <v>172</v>
      </c>
    </row>
    <row r="31" spans="1:15">
      <c r="A31" s="229" t="s">
        <v>152</v>
      </c>
      <c r="B31" s="405"/>
      <c r="C31" s="236">
        <f>B10</f>
        <v>0.4</v>
      </c>
      <c r="D31" s="237">
        <f>C31</f>
        <v>0.4</v>
      </c>
      <c r="E31" s="236">
        <f t="shared" ref="E31" si="14">D31</f>
        <v>0.4</v>
      </c>
      <c r="F31" s="237">
        <f>E31</f>
        <v>0.4</v>
      </c>
      <c r="G31" s="236">
        <f t="shared" ref="G31" si="15">F31</f>
        <v>0.4</v>
      </c>
      <c r="H31" s="237">
        <f t="shared" ref="H31" si="16">G31</f>
        <v>0.4</v>
      </c>
      <c r="I31" s="236">
        <f>H31</f>
        <v>0.4</v>
      </c>
      <c r="J31" s="237">
        <f t="shared" ref="J31" si="17">I31</f>
        <v>0.4</v>
      </c>
      <c r="K31" s="236">
        <f t="shared" ref="K31" si="18">J31</f>
        <v>0.4</v>
      </c>
      <c r="L31" s="236">
        <f t="shared" ref="L31" si="19">K31</f>
        <v>0.4</v>
      </c>
      <c r="M31" s="238">
        <f t="shared" ref="M31" si="20">L31</f>
        <v>0.4</v>
      </c>
      <c r="O31" s="180"/>
    </row>
    <row r="32" spans="1:15">
      <c r="A32" s="224" t="s">
        <v>167</v>
      </c>
      <c r="B32" s="348"/>
      <c r="C32" s="239"/>
      <c r="D32" s="240">
        <f>B16</f>
        <v>400000</v>
      </c>
      <c r="E32" s="241">
        <f>B16</f>
        <v>400000</v>
      </c>
      <c r="F32" s="240">
        <f>B16</f>
        <v>400000</v>
      </c>
      <c r="G32" s="241">
        <f>B16</f>
        <v>400000</v>
      </c>
      <c r="H32" s="240">
        <f>B16</f>
        <v>400000</v>
      </c>
      <c r="I32" s="241">
        <f>H32</f>
        <v>400000</v>
      </c>
      <c r="J32" s="240">
        <f t="shared" ref="J32:M32" si="21">I32</f>
        <v>400000</v>
      </c>
      <c r="K32" s="241">
        <f t="shared" si="21"/>
        <v>400000</v>
      </c>
      <c r="L32" s="241">
        <f t="shared" si="21"/>
        <v>400000</v>
      </c>
      <c r="M32" s="242">
        <f t="shared" si="21"/>
        <v>400000</v>
      </c>
      <c r="O32" s="180" t="s">
        <v>173</v>
      </c>
    </row>
    <row r="33" spans="1:15" ht="15" customHeight="1">
      <c r="A33" s="243" t="s">
        <v>168</v>
      </c>
      <c r="B33" s="406"/>
      <c r="C33" s="245"/>
      <c r="D33" s="246">
        <f>B17</f>
        <v>1E-3</v>
      </c>
      <c r="E33" s="247">
        <f>D33+B18</f>
        <v>2.1000000000000001E-2</v>
      </c>
      <c r="F33" s="246">
        <f>E33+B18</f>
        <v>4.1000000000000002E-2</v>
      </c>
      <c r="G33" s="247">
        <f>F33+B18</f>
        <v>6.0999999999999999E-2</v>
      </c>
      <c r="H33" s="246">
        <f>G33+B18</f>
        <v>8.1000000000000003E-2</v>
      </c>
      <c r="I33" s="247">
        <f>H33+B18</f>
        <v>0.10100000000000001</v>
      </c>
      <c r="J33" s="246">
        <f>I33+B18</f>
        <v>0.12100000000000001</v>
      </c>
      <c r="K33" s="247">
        <f>J33+B18</f>
        <v>0.14100000000000001</v>
      </c>
      <c r="L33" s="247">
        <f>K33+B18</f>
        <v>0.161</v>
      </c>
      <c r="M33" s="248">
        <f>L33+B18</f>
        <v>0.18099999999999999</v>
      </c>
      <c r="O33" s="566" t="s">
        <v>235</v>
      </c>
    </row>
    <row r="34" spans="1:15" ht="16" thickBot="1">
      <c r="A34" s="243" t="s">
        <v>211</v>
      </c>
      <c r="B34" s="406"/>
      <c r="C34" s="245"/>
      <c r="D34" s="249">
        <f>D33*D30</f>
        <v>10.054258469864964</v>
      </c>
      <c r="E34" s="250">
        <f t="shared" ref="E34:M34" si="22">E33*E30</f>
        <v>212.79985407446159</v>
      </c>
      <c r="F34" s="249">
        <f t="shared" si="22"/>
        <v>418.73366005300056</v>
      </c>
      <c r="G34" s="250">
        <f t="shared" si="22"/>
        <v>627.89328267325857</v>
      </c>
      <c r="H34" s="249">
        <f t="shared" si="22"/>
        <v>840.31672251056193</v>
      </c>
      <c r="I34" s="250">
        <f t="shared" si="22"/>
        <v>1056.0423783238134</v>
      </c>
      <c r="J34" s="249">
        <f t="shared" si="22"/>
        <v>1275.1090509680976</v>
      </c>
      <c r="K34" s="250">
        <f t="shared" si="22"/>
        <v>1497.555947344199</v>
      </c>
      <c r="L34" s="250">
        <f t="shared" si="22"/>
        <v>1723.4226843853719</v>
      </c>
      <c r="M34" s="251">
        <f t="shared" si="22"/>
        <v>1952.7492930817036</v>
      </c>
      <c r="O34" s="566"/>
    </row>
    <row r="35" spans="1:15" ht="16" thickBot="1">
      <c r="A35" s="46" t="s">
        <v>275</v>
      </c>
      <c r="B35" s="475"/>
      <c r="C35" s="476"/>
      <c r="D35" s="477">
        <f>D32*D30*D33*$B$39</f>
        <v>4021703.3879459859</v>
      </c>
      <c r="E35" s="477">
        <f t="shared" ref="E35:M35" si="23">E32*E30*E33*$B$39</f>
        <v>85119941.629784644</v>
      </c>
      <c r="F35" s="477">
        <f t="shared" si="23"/>
        <v>167493464.02120021</v>
      </c>
      <c r="G35" s="477">
        <f t="shared" si="23"/>
        <v>251157313.06930345</v>
      </c>
      <c r="H35" s="477">
        <f t="shared" si="23"/>
        <v>336126689.00422478</v>
      </c>
      <c r="I35" s="477">
        <f t="shared" si="23"/>
        <v>422416951.32952529</v>
      </c>
      <c r="J35" s="477">
        <f t="shared" si="23"/>
        <v>510043620.38723904</v>
      </c>
      <c r="K35" s="477">
        <f t="shared" si="23"/>
        <v>599022378.93767965</v>
      </c>
      <c r="L35" s="477">
        <f t="shared" si="23"/>
        <v>689369073.75414872</v>
      </c>
      <c r="M35" s="478">
        <f t="shared" si="23"/>
        <v>781099717.23268139</v>
      </c>
      <c r="O35" s="253"/>
    </row>
    <row r="36" spans="1:15" ht="16" thickBot="1">
      <c r="A36" s="254"/>
      <c r="B36" s="255"/>
      <c r="C36" s="255"/>
      <c r="D36" s="256"/>
      <c r="G36" s="257"/>
      <c r="H36" s="257"/>
      <c r="I36" s="257"/>
      <c r="J36" s="257"/>
      <c r="K36" s="257"/>
      <c r="L36" s="257"/>
    </row>
    <row r="37" spans="1:15" ht="16" thickBot="1">
      <c r="A37" s="486" t="s">
        <v>307</v>
      </c>
      <c r="B37" s="259">
        <v>0.9</v>
      </c>
      <c r="C37" s="244"/>
      <c r="D37" s="260"/>
    </row>
    <row r="38" spans="1:15" ht="16" thickBot="1">
      <c r="A38" s="487" t="s">
        <v>303</v>
      </c>
      <c r="B38" s="474">
        <v>0</v>
      </c>
      <c r="C38" s="399" t="s">
        <v>135</v>
      </c>
      <c r="D38" s="29" t="s">
        <v>136</v>
      </c>
    </row>
    <row r="39" spans="1:15" ht="15" customHeight="1" thickBot="1">
      <c r="A39" s="572" t="s">
        <v>308</v>
      </c>
      <c r="B39" s="580">
        <f>IF(B38&lt;B37,1,0)</f>
        <v>1</v>
      </c>
      <c r="C39" s="400">
        <v>7.2</v>
      </c>
      <c r="D39" s="262">
        <v>0.8</v>
      </c>
    </row>
    <row r="40" spans="1:15" ht="16" thickBot="1">
      <c r="A40" s="573"/>
      <c r="B40" s="581"/>
      <c r="C40" s="398"/>
      <c r="D40" s="398"/>
    </row>
    <row r="41" spans="1:15" ht="16" thickBot="1">
      <c r="A41" s="264"/>
      <c r="B41" s="265"/>
      <c r="C41" s="266"/>
      <c r="D41" s="267"/>
      <c r="E41" s="267"/>
      <c r="F41" s="268"/>
      <c r="G41" s="268"/>
      <c r="H41" s="268"/>
      <c r="I41" s="268"/>
      <c r="J41" s="268"/>
      <c r="K41" s="268"/>
      <c r="L41" s="268"/>
      <c r="M41" s="268"/>
      <c r="O41" s="269"/>
    </row>
    <row r="42" spans="1:15" s="19" customFormat="1" ht="31" thickBot="1">
      <c r="A42" s="31"/>
      <c r="B42" s="31"/>
      <c r="C42" s="44" t="s">
        <v>186</v>
      </c>
      <c r="D42" s="44" t="s">
        <v>244</v>
      </c>
      <c r="E42" s="38" t="s">
        <v>133</v>
      </c>
      <c r="F42" s="31"/>
      <c r="G42" s="31"/>
      <c r="H42" s="31"/>
      <c r="I42" s="31"/>
      <c r="J42" s="31"/>
      <c r="K42" s="31"/>
      <c r="L42" s="31"/>
      <c r="M42" s="31"/>
    </row>
    <row r="43" spans="1:15" s="19" customFormat="1" ht="16" thickBot="1">
      <c r="A43" s="20"/>
      <c r="B43" s="33">
        <v>2015</v>
      </c>
      <c r="C43" s="34">
        <f>2016</f>
        <v>2016</v>
      </c>
      <c r="D43" s="35">
        <f t="shared" ref="D43" si="24">C43+1</f>
        <v>2017</v>
      </c>
      <c r="E43" s="34">
        <f t="shared" ref="E43" si="25">D43+1</f>
        <v>2018</v>
      </c>
      <c r="F43" s="35">
        <f>E43+1</f>
        <v>2019</v>
      </c>
      <c r="G43" s="34">
        <f t="shared" ref="G43" si="26">F43+1</f>
        <v>2020</v>
      </c>
      <c r="H43" s="35">
        <f t="shared" ref="H43" si="27">G43+1</f>
        <v>2021</v>
      </c>
      <c r="I43" s="34">
        <f>H43+1</f>
        <v>2022</v>
      </c>
      <c r="J43" s="35">
        <f t="shared" ref="J43" si="28">I43+1</f>
        <v>2023</v>
      </c>
      <c r="K43" s="34">
        <f t="shared" ref="K43" si="29">J43+1</f>
        <v>2024</v>
      </c>
      <c r="L43" s="34">
        <f t="shared" ref="L43" si="30">K43+1</f>
        <v>2025</v>
      </c>
      <c r="M43" s="36">
        <f t="shared" ref="M43" si="31">L43+1</f>
        <v>2026</v>
      </c>
      <c r="O43" s="26" t="s">
        <v>1</v>
      </c>
    </row>
    <row r="44" spans="1:15">
      <c r="A44" s="270" t="s">
        <v>223</v>
      </c>
      <c r="B44" s="470">
        <v>318750000</v>
      </c>
      <c r="C44" s="272">
        <f>B44*(1+C45)</f>
        <v>319915614.5776251</v>
      </c>
      <c r="D44" s="271">
        <f>C44*(1+D45)</f>
        <v>321085491.6096614</v>
      </c>
      <c r="E44" s="272">
        <f t="shared" ref="E44" si="32">D44*(1+E45)</f>
        <v>322259646.68318027</v>
      </c>
      <c r="F44" s="271">
        <f>E44*(1+F45)</f>
        <v>323438095.4422524</v>
      </c>
      <c r="G44" s="272">
        <f t="shared" ref="G44" si="33">F44*(1+G45)</f>
        <v>324620853.58815604</v>
      </c>
      <c r="H44" s="271">
        <f t="shared" ref="H44" si="34">G44*(1+H45)</f>
        <v>325807936.87958652</v>
      </c>
      <c r="I44" s="272">
        <f>H44*(1+I45)</f>
        <v>326999361.13286591</v>
      </c>
      <c r="J44" s="271">
        <f t="shared" ref="J44" si="35">I44*(1+J45)</f>
        <v>328195142.22215396</v>
      </c>
      <c r="K44" s="272">
        <f t="shared" ref="K44" si="36">J44*(1+K45)</f>
        <v>329395296.07965952</v>
      </c>
      <c r="L44" s="272">
        <f t="shared" ref="L44" si="37">K44*(1+L45)</f>
        <v>330599838.69585276</v>
      </c>
      <c r="M44" s="273">
        <f t="shared" ref="M44" si="38">L44*(1+M45)</f>
        <v>331808786.11967832</v>
      </c>
      <c r="O44" s="180"/>
    </row>
    <row r="45" spans="1:15">
      <c r="A45" s="229" t="s">
        <v>122</v>
      </c>
      <c r="B45" s="405"/>
      <c r="C45" s="230">
        <f>B11</f>
        <v>3.6568300474512762E-3</v>
      </c>
      <c r="D45" s="231">
        <f>B11</f>
        <v>3.6568300474512762E-3</v>
      </c>
      <c r="E45" s="230">
        <f>D45</f>
        <v>3.6568300474512762E-3</v>
      </c>
      <c r="F45" s="231">
        <f>E45</f>
        <v>3.6568300474512762E-3</v>
      </c>
      <c r="G45" s="230">
        <f t="shared" ref="G45" si="39">F45</f>
        <v>3.6568300474512762E-3</v>
      </c>
      <c r="H45" s="231">
        <f t="shared" ref="H45" si="40">G45</f>
        <v>3.6568300474512762E-3</v>
      </c>
      <c r="I45" s="230">
        <f>H45</f>
        <v>3.6568300474512762E-3</v>
      </c>
      <c r="J45" s="231">
        <f t="shared" ref="J45" si="41">I45</f>
        <v>3.6568300474512762E-3</v>
      </c>
      <c r="K45" s="230">
        <f t="shared" ref="K45" si="42">J45</f>
        <v>3.6568300474512762E-3</v>
      </c>
      <c r="L45" s="230">
        <f t="shared" ref="L45" si="43">K45</f>
        <v>3.6568300474512762E-3</v>
      </c>
      <c r="M45" s="232">
        <f t="shared" ref="M45" si="44">L45</f>
        <v>3.6568300474512762E-3</v>
      </c>
      <c r="O45" s="180"/>
    </row>
    <row r="46" spans="1:15">
      <c r="A46" s="224" t="s">
        <v>149</v>
      </c>
      <c r="B46" s="348"/>
      <c r="C46" s="226">
        <f t="shared" ref="C46:M46" si="45">C44*C47</f>
        <v>22394.093020433756</v>
      </c>
      <c r="D46" s="227">
        <f t="shared" si="45"/>
        <v>22475.984412676295</v>
      </c>
      <c r="E46" s="226">
        <f t="shared" si="45"/>
        <v>22558.175267822618</v>
      </c>
      <c r="F46" s="227">
        <f t="shared" si="45"/>
        <v>22640.666680957667</v>
      </c>
      <c r="G46" s="226">
        <f t="shared" si="45"/>
        <v>22723.459751170922</v>
      </c>
      <c r="H46" s="227">
        <f t="shared" si="45"/>
        <v>22806.555581571054</v>
      </c>
      <c r="I46" s="226">
        <f t="shared" si="45"/>
        <v>22889.955279300611</v>
      </c>
      <c r="J46" s="227">
        <f t="shared" si="45"/>
        <v>22973.659955550775</v>
      </c>
      <c r="K46" s="226">
        <f t="shared" si="45"/>
        <v>23057.670725576165</v>
      </c>
      <c r="L46" s="226">
        <f t="shared" si="45"/>
        <v>23141.98870870969</v>
      </c>
      <c r="M46" s="228">
        <f t="shared" si="45"/>
        <v>23226.61502837748</v>
      </c>
      <c r="O46" s="180" t="s">
        <v>185</v>
      </c>
    </row>
    <row r="47" spans="1:15">
      <c r="A47" s="229" t="s">
        <v>224</v>
      </c>
      <c r="B47" s="405"/>
      <c r="C47" s="233">
        <v>6.9999999999999994E-5</v>
      </c>
      <c r="D47" s="234">
        <f>C47</f>
        <v>6.9999999999999994E-5</v>
      </c>
      <c r="E47" s="233">
        <f t="shared" ref="E47" si="46">D47</f>
        <v>6.9999999999999994E-5</v>
      </c>
      <c r="F47" s="234">
        <f>E47</f>
        <v>6.9999999999999994E-5</v>
      </c>
      <c r="G47" s="233">
        <f t="shared" ref="G47" si="47">F47</f>
        <v>6.9999999999999994E-5</v>
      </c>
      <c r="H47" s="234">
        <f t="shared" ref="H47" si="48">G47</f>
        <v>6.9999999999999994E-5</v>
      </c>
      <c r="I47" s="233">
        <f>H47</f>
        <v>6.9999999999999994E-5</v>
      </c>
      <c r="J47" s="234">
        <f t="shared" ref="J47" si="49">I47</f>
        <v>6.9999999999999994E-5</v>
      </c>
      <c r="K47" s="233">
        <f t="shared" ref="K47" si="50">J47</f>
        <v>6.9999999999999994E-5</v>
      </c>
      <c r="L47" s="233">
        <f t="shared" ref="L47" si="51">K47</f>
        <v>6.9999999999999994E-5</v>
      </c>
      <c r="M47" s="235">
        <f t="shared" ref="M47" si="52">L47</f>
        <v>6.9999999999999994E-5</v>
      </c>
      <c r="O47" s="180"/>
    </row>
    <row r="48" spans="1:15">
      <c r="A48" s="224" t="s">
        <v>151</v>
      </c>
      <c r="B48" s="348"/>
      <c r="C48" s="226">
        <f t="shared" ref="C48" si="53">C46*C49</f>
        <v>8957.6372081735026</v>
      </c>
      <c r="D48" s="227">
        <f>D46*D49</f>
        <v>8990.3937650705175</v>
      </c>
      <c r="E48" s="226">
        <f>E46*E49</f>
        <v>9023.2701071290485</v>
      </c>
      <c r="F48" s="227">
        <f>F46*F49</f>
        <v>9056.266672383068</v>
      </c>
      <c r="G48" s="226">
        <f t="shared" ref="G48:M48" si="54">G46*G49</f>
        <v>9089.3839004683687</v>
      </c>
      <c r="H48" s="227">
        <f t="shared" si="54"/>
        <v>9122.6222326284224</v>
      </c>
      <c r="I48" s="226">
        <f t="shared" si="54"/>
        <v>9155.9821117202446</v>
      </c>
      <c r="J48" s="227">
        <f t="shared" si="54"/>
        <v>9189.4639822203098</v>
      </c>
      <c r="K48" s="226">
        <f t="shared" si="54"/>
        <v>9223.068290230467</v>
      </c>
      <c r="L48" s="226">
        <f t="shared" si="54"/>
        <v>9256.7954834838765</v>
      </c>
      <c r="M48" s="228">
        <f t="shared" si="54"/>
        <v>9290.6460113509929</v>
      </c>
      <c r="O48" s="180" t="s">
        <v>172</v>
      </c>
    </row>
    <row r="49" spans="1:15">
      <c r="A49" s="229" t="s">
        <v>152</v>
      </c>
      <c r="B49" s="405"/>
      <c r="C49" s="236">
        <v>0.4</v>
      </c>
      <c r="D49" s="237">
        <f>C49</f>
        <v>0.4</v>
      </c>
      <c r="E49" s="236">
        <f t="shared" ref="E49" si="55">D49</f>
        <v>0.4</v>
      </c>
      <c r="F49" s="237">
        <f>E49</f>
        <v>0.4</v>
      </c>
      <c r="G49" s="236">
        <f t="shared" ref="G49" si="56">F49</f>
        <v>0.4</v>
      </c>
      <c r="H49" s="237">
        <f t="shared" ref="H49" si="57">G49</f>
        <v>0.4</v>
      </c>
      <c r="I49" s="236">
        <f>H49</f>
        <v>0.4</v>
      </c>
      <c r="J49" s="237">
        <f t="shared" ref="J49" si="58">I49</f>
        <v>0.4</v>
      </c>
      <c r="K49" s="236">
        <f t="shared" ref="K49" si="59">J49</f>
        <v>0.4</v>
      </c>
      <c r="L49" s="236">
        <f t="shared" ref="L49" si="60">K49</f>
        <v>0.4</v>
      </c>
      <c r="M49" s="238">
        <f t="shared" ref="M49" si="61">L49</f>
        <v>0.4</v>
      </c>
      <c r="O49" s="180"/>
    </row>
    <row r="50" spans="1:15">
      <c r="A50" s="224" t="s">
        <v>167</v>
      </c>
      <c r="B50" s="348"/>
      <c r="C50" s="239"/>
      <c r="D50" s="240">
        <f>B16</f>
        <v>400000</v>
      </c>
      <c r="E50" s="241">
        <f>B16</f>
        <v>400000</v>
      </c>
      <c r="F50" s="240">
        <f>B16</f>
        <v>400000</v>
      </c>
      <c r="G50" s="241">
        <f>B16</f>
        <v>400000</v>
      </c>
      <c r="H50" s="240">
        <f>B16</f>
        <v>400000</v>
      </c>
      <c r="I50" s="241">
        <f>B16</f>
        <v>400000</v>
      </c>
      <c r="J50" s="240">
        <f>B16</f>
        <v>400000</v>
      </c>
      <c r="K50" s="241">
        <f>B16</f>
        <v>400000</v>
      </c>
      <c r="L50" s="241">
        <f>B16</f>
        <v>400000</v>
      </c>
      <c r="M50" s="242">
        <f>B16</f>
        <v>400000</v>
      </c>
      <c r="O50" s="180" t="s">
        <v>173</v>
      </c>
    </row>
    <row r="51" spans="1:15" ht="15" customHeight="1">
      <c r="A51" s="274" t="s">
        <v>168</v>
      </c>
      <c r="B51" s="406"/>
      <c r="C51" s="245"/>
      <c r="D51" s="246"/>
      <c r="E51" s="247">
        <f>B17</f>
        <v>1E-3</v>
      </c>
      <c r="F51" s="246">
        <f>E51+B18</f>
        <v>2.1000000000000001E-2</v>
      </c>
      <c r="G51" s="247">
        <f>F51+B18</f>
        <v>4.1000000000000002E-2</v>
      </c>
      <c r="H51" s="246">
        <f>G51+B18</f>
        <v>6.0999999999999999E-2</v>
      </c>
      <c r="I51" s="247">
        <f>H51+B18</f>
        <v>8.1000000000000003E-2</v>
      </c>
      <c r="J51" s="246">
        <f>I51+B18</f>
        <v>0.10100000000000001</v>
      </c>
      <c r="K51" s="247">
        <f>J51+B18</f>
        <v>0.12100000000000001</v>
      </c>
      <c r="L51" s="247">
        <f>K51+B18</f>
        <v>0.14100000000000001</v>
      </c>
      <c r="M51" s="248">
        <f>L51+B18</f>
        <v>0.161</v>
      </c>
      <c r="O51" s="566" t="s">
        <v>235</v>
      </c>
    </row>
    <row r="52" spans="1:15" ht="16" thickBot="1">
      <c r="A52" s="274" t="s">
        <v>225</v>
      </c>
      <c r="B52" s="406"/>
      <c r="C52" s="245"/>
      <c r="D52" s="249"/>
      <c r="E52" s="250">
        <f>E51*E48</f>
        <v>9.0232701071290489</v>
      </c>
      <c r="F52" s="250">
        <f t="shared" ref="F52:M52" si="62">F51*F48</f>
        <v>190.18160012004444</v>
      </c>
      <c r="G52" s="250">
        <f t="shared" si="62"/>
        <v>372.66473991920316</v>
      </c>
      <c r="H52" s="250">
        <f t="shared" si="62"/>
        <v>556.47995619033372</v>
      </c>
      <c r="I52" s="250">
        <f t="shared" si="62"/>
        <v>741.63455104933985</v>
      </c>
      <c r="J52" s="250">
        <f t="shared" si="62"/>
        <v>928.13586220425134</v>
      </c>
      <c r="K52" s="250">
        <f t="shared" si="62"/>
        <v>1115.9912631178865</v>
      </c>
      <c r="L52" s="250">
        <f t="shared" si="62"/>
        <v>1305.2081631712267</v>
      </c>
      <c r="M52" s="275">
        <f t="shared" si="62"/>
        <v>1495.7940078275099</v>
      </c>
      <c r="O52" s="566"/>
    </row>
    <row r="53" spans="1:15" ht="16" thickBot="1">
      <c r="A53" s="46" t="s">
        <v>276</v>
      </c>
      <c r="B53" s="475"/>
      <c r="C53" s="476"/>
      <c r="D53" s="479"/>
      <c r="E53" s="477">
        <f>E50*E48*E51*$B$57</f>
        <v>3609308.0428516194</v>
      </c>
      <c r="F53" s="477">
        <f t="shared" ref="F53:M53" si="63">F50*F48*F51*$B$57</f>
        <v>76072640.04801777</v>
      </c>
      <c r="G53" s="477">
        <f t="shared" si="63"/>
        <v>149065895.96768126</v>
      </c>
      <c r="H53" s="477">
        <f t="shared" si="63"/>
        <v>222591982.4761335</v>
      </c>
      <c r="I53" s="477">
        <f t="shared" si="63"/>
        <v>296653820.41973597</v>
      </c>
      <c r="J53" s="477">
        <f t="shared" si="63"/>
        <v>371254344.88170058</v>
      </c>
      <c r="K53" s="477">
        <f t="shared" si="63"/>
        <v>446396505.24715465</v>
      </c>
      <c r="L53" s="477">
        <f t="shared" si="63"/>
        <v>522083265.26849067</v>
      </c>
      <c r="M53" s="478">
        <f t="shared" si="63"/>
        <v>598317603.13100398</v>
      </c>
      <c r="O53" s="253"/>
    </row>
    <row r="54" spans="1:15" ht="16" thickBot="1">
      <c r="A54" s="276"/>
      <c r="B54" s="255"/>
      <c r="C54" s="255"/>
      <c r="D54" s="256"/>
      <c r="G54" s="257"/>
      <c r="H54" s="257"/>
      <c r="I54" s="257"/>
      <c r="J54" s="257"/>
      <c r="K54" s="257"/>
      <c r="L54" s="257"/>
    </row>
    <row r="55" spans="1:15" ht="16" thickBot="1">
      <c r="A55" s="486" t="s">
        <v>307</v>
      </c>
      <c r="B55" s="259">
        <v>0.6</v>
      </c>
      <c r="C55" s="244"/>
      <c r="D55" s="260"/>
    </row>
    <row r="56" spans="1:15" ht="16" thickBot="1">
      <c r="A56" s="487" t="s">
        <v>303</v>
      </c>
      <c r="B56" s="474">
        <v>0</v>
      </c>
      <c r="C56" s="401" t="s">
        <v>135</v>
      </c>
      <c r="D56" s="36" t="s">
        <v>136</v>
      </c>
    </row>
    <row r="57" spans="1:15" ht="15" customHeight="1" thickBot="1">
      <c r="A57" s="572" t="s">
        <v>308</v>
      </c>
      <c r="B57" s="580">
        <f>IF(B56&lt;B55,1,0)</f>
        <v>1</v>
      </c>
      <c r="C57" s="400">
        <v>13.8</v>
      </c>
      <c r="D57" s="262">
        <v>9.1999999999999993</v>
      </c>
    </row>
    <row r="58" spans="1:15" ht="16" thickBot="1">
      <c r="A58" s="573"/>
      <c r="B58" s="581"/>
      <c r="C58" s="398"/>
      <c r="D58" s="398"/>
    </row>
    <row r="59" spans="1:15" ht="16" thickBot="1">
      <c r="A59" s="277"/>
      <c r="B59" s="40"/>
      <c r="C59" s="265"/>
      <c r="D59" s="265"/>
      <c r="E59" s="266"/>
      <c r="F59" s="266"/>
      <c r="G59" s="265"/>
      <c r="H59" s="265"/>
      <c r="I59" s="265"/>
      <c r="J59" s="265"/>
      <c r="K59" s="265"/>
      <c r="L59" s="265"/>
      <c r="M59" s="265"/>
    </row>
    <row r="60" spans="1:15" s="19" customFormat="1" ht="16" thickBot="1">
      <c r="A60" s="31"/>
      <c r="B60" s="31"/>
      <c r="C60" s="585" t="s">
        <v>186</v>
      </c>
      <c r="D60" s="586"/>
      <c r="E60" s="472" t="s">
        <v>187</v>
      </c>
      <c r="F60" s="473" t="s">
        <v>133</v>
      </c>
      <c r="G60" s="31"/>
      <c r="H60" s="31"/>
      <c r="I60" s="31"/>
      <c r="J60" s="31"/>
      <c r="K60" s="31"/>
      <c r="L60" s="31"/>
      <c r="M60" s="31"/>
    </row>
    <row r="61" spans="1:15" s="19" customFormat="1" ht="16" thickBot="1">
      <c r="A61" s="20"/>
      <c r="B61" s="33">
        <v>2015</v>
      </c>
      <c r="C61" s="34">
        <f>2016</f>
        <v>2016</v>
      </c>
      <c r="D61" s="35">
        <f t="shared" ref="D61" si="64">C61+1</f>
        <v>2017</v>
      </c>
      <c r="E61" s="34">
        <f t="shared" ref="E61" si="65">D61+1</f>
        <v>2018</v>
      </c>
      <c r="F61" s="35">
        <f>E61+1</f>
        <v>2019</v>
      </c>
      <c r="G61" s="34">
        <f t="shared" ref="G61" si="66">F61+1</f>
        <v>2020</v>
      </c>
      <c r="H61" s="35">
        <f t="shared" ref="H61" si="67">G61+1</f>
        <v>2021</v>
      </c>
      <c r="I61" s="34">
        <f>H61+1</f>
        <v>2022</v>
      </c>
      <c r="J61" s="35">
        <f t="shared" ref="J61" si="68">I61+1</f>
        <v>2023</v>
      </c>
      <c r="K61" s="34">
        <f t="shared" ref="K61" si="69">J61+1</f>
        <v>2024</v>
      </c>
      <c r="L61" s="34">
        <f t="shared" ref="L61" si="70">K61+1</f>
        <v>2025</v>
      </c>
      <c r="M61" s="41">
        <f t="shared" ref="M61" si="71">L61+1</f>
        <v>2026</v>
      </c>
      <c r="O61" s="26" t="s">
        <v>1</v>
      </c>
    </row>
    <row r="62" spans="1:15">
      <c r="A62" s="270" t="s">
        <v>147</v>
      </c>
      <c r="B62" s="403"/>
      <c r="C62" s="272">
        <v>323889854</v>
      </c>
      <c r="D62" s="271">
        <f>C62*(1+D63)</f>
        <v>326436963.30730402</v>
      </c>
      <c r="E62" s="272">
        <f t="shared" ref="E62" si="72">D62*(1+E63)</f>
        <v>329004103.39279771</v>
      </c>
      <c r="F62" s="271">
        <f>E62*(1+F63)</f>
        <v>331591431.7809633</v>
      </c>
      <c r="G62" s="272">
        <f t="shared" ref="G62" si="73">F62*(1+G63)</f>
        <v>334199107.23507482</v>
      </c>
      <c r="H62" s="271">
        <f t="shared" ref="H62" si="74">G62*(1+H63)</f>
        <v>336827289.76694</v>
      </c>
      <c r="I62" s="272">
        <f>H62*(1+I63)</f>
        <v>339476140.64671892</v>
      </c>
      <c r="J62" s="271">
        <f t="shared" ref="J62" si="75">I62*(1+J63)</f>
        <v>342145822.41281992</v>
      </c>
      <c r="K62" s="272">
        <f t="shared" ref="K62" si="76">J62*(1+K63)</f>
        <v>344836498.88187313</v>
      </c>
      <c r="L62" s="272">
        <f t="shared" ref="L62" si="77">K62*(1+L63)</f>
        <v>347548335.15878272</v>
      </c>
      <c r="M62" s="404">
        <f t="shared" ref="M62" si="78">L62*(1+M63)</f>
        <v>350281497.64685792</v>
      </c>
      <c r="O62" s="180"/>
    </row>
    <row r="63" spans="1:15">
      <c r="A63" s="229" t="s">
        <v>122</v>
      </c>
      <c r="B63" s="405"/>
      <c r="C63" s="230"/>
      <c r="D63" s="231">
        <f>B7</f>
        <v>7.8641219409856019E-3</v>
      </c>
      <c r="E63" s="230">
        <f>D63</f>
        <v>7.8641219409856019E-3</v>
      </c>
      <c r="F63" s="231">
        <f>E63</f>
        <v>7.8641219409856019E-3</v>
      </c>
      <c r="G63" s="230">
        <f t="shared" ref="G63" si="79">F63</f>
        <v>7.8641219409856019E-3</v>
      </c>
      <c r="H63" s="231">
        <f t="shared" ref="H63" si="80">G63</f>
        <v>7.8641219409856019E-3</v>
      </c>
      <c r="I63" s="230">
        <f>H63</f>
        <v>7.8641219409856019E-3</v>
      </c>
      <c r="J63" s="231">
        <f t="shared" ref="J63" si="81">I63</f>
        <v>7.8641219409856019E-3</v>
      </c>
      <c r="K63" s="230">
        <f t="shared" ref="K63" si="82">J63</f>
        <v>7.8641219409856019E-3</v>
      </c>
      <c r="L63" s="230">
        <f t="shared" ref="L63" si="83">K63</f>
        <v>7.8641219409856019E-3</v>
      </c>
      <c r="M63" s="279">
        <f t="shared" ref="M63" si="84">L63</f>
        <v>7.8641219409856019E-3</v>
      </c>
      <c r="O63" s="180"/>
    </row>
    <row r="64" spans="1:15">
      <c r="A64" s="224" t="s">
        <v>228</v>
      </c>
      <c r="B64" s="348"/>
      <c r="C64" s="226">
        <f t="shared" ref="C64:M64" si="85">C62*C65</f>
        <v>6477.7970800000003</v>
      </c>
      <c r="D64" s="227">
        <f t="shared" si="85"/>
        <v>6528.7392661460808</v>
      </c>
      <c r="E64" s="226">
        <f>E62*E65</f>
        <v>6580.0820678559548</v>
      </c>
      <c r="F64" s="227">
        <f t="shared" si="85"/>
        <v>6631.8286356192666</v>
      </c>
      <c r="G64" s="226">
        <f t="shared" si="85"/>
        <v>6683.9821447014965</v>
      </c>
      <c r="H64" s="227">
        <f t="shared" si="85"/>
        <v>6736.5457953388004</v>
      </c>
      <c r="I64" s="226">
        <f t="shared" si="85"/>
        <v>6789.5228129343786</v>
      </c>
      <c r="J64" s="227">
        <f t="shared" si="85"/>
        <v>6842.9164482563992</v>
      </c>
      <c r="K64" s="226">
        <f t="shared" si="85"/>
        <v>6896.729977637463</v>
      </c>
      <c r="L64" s="226">
        <f t="shared" si="85"/>
        <v>6950.9667031756553</v>
      </c>
      <c r="M64" s="278">
        <f t="shared" si="85"/>
        <v>7005.629952937159</v>
      </c>
      <c r="O64" s="180" t="s">
        <v>234</v>
      </c>
    </row>
    <row r="65" spans="1:15">
      <c r="A65" s="229" t="s">
        <v>134</v>
      </c>
      <c r="B65" s="405"/>
      <c r="C65" s="233">
        <f>$B$14</f>
        <v>2.0000000000000002E-5</v>
      </c>
      <c r="D65" s="233">
        <f t="shared" ref="D65:M65" si="86">$B$14</f>
        <v>2.0000000000000002E-5</v>
      </c>
      <c r="E65" s="233">
        <f t="shared" si="86"/>
        <v>2.0000000000000002E-5</v>
      </c>
      <c r="F65" s="233">
        <f t="shared" si="86"/>
        <v>2.0000000000000002E-5</v>
      </c>
      <c r="G65" s="233">
        <f t="shared" si="86"/>
        <v>2.0000000000000002E-5</v>
      </c>
      <c r="H65" s="233">
        <f t="shared" si="86"/>
        <v>2.0000000000000002E-5</v>
      </c>
      <c r="I65" s="233">
        <f t="shared" si="86"/>
        <v>2.0000000000000002E-5</v>
      </c>
      <c r="J65" s="233">
        <f t="shared" si="86"/>
        <v>2.0000000000000002E-5</v>
      </c>
      <c r="K65" s="233">
        <f t="shared" si="86"/>
        <v>2.0000000000000002E-5</v>
      </c>
      <c r="L65" s="233">
        <f t="shared" si="86"/>
        <v>2.0000000000000002E-5</v>
      </c>
      <c r="M65" s="280">
        <f t="shared" si="86"/>
        <v>2.0000000000000002E-5</v>
      </c>
      <c r="O65" s="180"/>
    </row>
    <row r="66" spans="1:15">
      <c r="A66" s="224" t="s">
        <v>229</v>
      </c>
      <c r="B66" s="348"/>
      <c r="C66" s="226">
        <f>C64*C67</f>
        <v>1295.5594160000001</v>
      </c>
      <c r="D66" s="226">
        <f>D64*D67</f>
        <v>1305.7478532292162</v>
      </c>
      <c r="E66" s="226">
        <f t="shared" ref="E66:M66" si="87">E64*E67</f>
        <v>1316.0164135711912</v>
      </c>
      <c r="F66" s="226">
        <f t="shared" si="87"/>
        <v>1326.3657271238535</v>
      </c>
      <c r="G66" s="226">
        <f t="shared" si="87"/>
        <v>1336.7964289402994</v>
      </c>
      <c r="H66" s="226">
        <f t="shared" si="87"/>
        <v>1347.3091590677602</v>
      </c>
      <c r="I66" s="226">
        <f t="shared" si="87"/>
        <v>1357.9045625868757</v>
      </c>
      <c r="J66" s="226">
        <f t="shared" si="87"/>
        <v>1368.58328965128</v>
      </c>
      <c r="K66" s="226">
        <f t="shared" si="87"/>
        <v>1379.3459955274927</v>
      </c>
      <c r="L66" s="226">
        <f t="shared" si="87"/>
        <v>1390.1933406351311</v>
      </c>
      <c r="M66" s="278">
        <f t="shared" si="87"/>
        <v>1401.1259905874319</v>
      </c>
      <c r="O66" s="180" t="s">
        <v>236</v>
      </c>
    </row>
    <row r="67" spans="1:15">
      <c r="A67" s="229" t="s">
        <v>230</v>
      </c>
      <c r="B67" s="405"/>
      <c r="C67" s="236">
        <f>B15</f>
        <v>0.2</v>
      </c>
      <c r="D67" s="237">
        <f>C67</f>
        <v>0.2</v>
      </c>
      <c r="E67" s="236">
        <f t="shared" ref="E67" si="88">D67</f>
        <v>0.2</v>
      </c>
      <c r="F67" s="237">
        <f>E67</f>
        <v>0.2</v>
      </c>
      <c r="G67" s="236">
        <f t="shared" ref="G67" si="89">F67</f>
        <v>0.2</v>
      </c>
      <c r="H67" s="237">
        <f t="shared" ref="H67" si="90">G67</f>
        <v>0.2</v>
      </c>
      <c r="I67" s="236">
        <f>H67</f>
        <v>0.2</v>
      </c>
      <c r="J67" s="237">
        <f t="shared" ref="J67" si="91">I67</f>
        <v>0.2</v>
      </c>
      <c r="K67" s="236">
        <f t="shared" ref="K67" si="92">J67</f>
        <v>0.2</v>
      </c>
      <c r="L67" s="236">
        <f t="shared" ref="L67" si="93">K67</f>
        <v>0.2</v>
      </c>
      <c r="M67" s="281">
        <f t="shared" ref="M67" si="94">L67</f>
        <v>0.2</v>
      </c>
      <c r="O67" s="180"/>
    </row>
    <row r="68" spans="1:15">
      <c r="A68" s="224" t="s">
        <v>167</v>
      </c>
      <c r="B68" s="348"/>
      <c r="C68" s="239"/>
      <c r="D68" s="240"/>
      <c r="E68" s="241"/>
      <c r="F68" s="240">
        <f>B16</f>
        <v>400000</v>
      </c>
      <c r="G68" s="241">
        <f>B16</f>
        <v>400000</v>
      </c>
      <c r="H68" s="240">
        <f>B16</f>
        <v>400000</v>
      </c>
      <c r="I68" s="241">
        <f>B16</f>
        <v>400000</v>
      </c>
      <c r="J68" s="240">
        <f>B16</f>
        <v>400000</v>
      </c>
      <c r="K68" s="241">
        <f>B16</f>
        <v>400000</v>
      </c>
      <c r="L68" s="241">
        <f>B16</f>
        <v>400000</v>
      </c>
      <c r="M68" s="282">
        <f>B16</f>
        <v>400000</v>
      </c>
      <c r="O68" s="180" t="s">
        <v>173</v>
      </c>
    </row>
    <row r="69" spans="1:15">
      <c r="A69" s="274" t="s">
        <v>168</v>
      </c>
      <c r="B69" s="406"/>
      <c r="C69" s="245"/>
      <c r="D69" s="246"/>
      <c r="E69" s="247"/>
      <c r="F69" s="246">
        <f>0.005</f>
        <v>5.0000000000000001E-3</v>
      </c>
      <c r="G69" s="247">
        <f>F69+B18</f>
        <v>2.5000000000000001E-2</v>
      </c>
      <c r="H69" s="247">
        <f>G69+B18</f>
        <v>4.4999999999999998E-2</v>
      </c>
      <c r="I69" s="247">
        <f>H69+B18</f>
        <v>6.5000000000000002E-2</v>
      </c>
      <c r="J69" s="247">
        <f>I69+B18</f>
        <v>8.5000000000000006E-2</v>
      </c>
      <c r="K69" s="247">
        <f>J69+B18</f>
        <v>0.10500000000000001</v>
      </c>
      <c r="L69" s="247">
        <f>K69+B18</f>
        <v>0.125</v>
      </c>
      <c r="M69" s="283">
        <f>L69+B18</f>
        <v>0.14499999999999999</v>
      </c>
      <c r="O69" s="566" t="s">
        <v>235</v>
      </c>
    </row>
    <row r="70" spans="1:15" ht="16" thickBot="1">
      <c r="A70" s="274" t="s">
        <v>211</v>
      </c>
      <c r="B70" s="406"/>
      <c r="C70" s="245"/>
      <c r="D70" s="249"/>
      <c r="E70" s="250"/>
      <c r="F70" s="249">
        <f t="shared" ref="F70:M70" si="95">F69*F66</f>
        <v>6.6318286356192679</v>
      </c>
      <c r="G70" s="250">
        <f t="shared" si="95"/>
        <v>33.419910723507485</v>
      </c>
      <c r="H70" s="249">
        <f t="shared" si="95"/>
        <v>60.628912158049211</v>
      </c>
      <c r="I70" s="250">
        <f t="shared" si="95"/>
        <v>88.26379656814693</v>
      </c>
      <c r="J70" s="249">
        <f t="shared" si="95"/>
        <v>116.32957962035881</v>
      </c>
      <c r="K70" s="250">
        <f t="shared" si="95"/>
        <v>144.83132953038674</v>
      </c>
      <c r="L70" s="250">
        <f t="shared" si="95"/>
        <v>173.77416757939139</v>
      </c>
      <c r="M70" s="275">
        <f t="shared" si="95"/>
        <v>203.16326863517762</v>
      </c>
      <c r="O70" s="566"/>
    </row>
    <row r="71" spans="1:15" ht="16" thickBot="1">
      <c r="A71" s="46" t="s">
        <v>231</v>
      </c>
      <c r="B71" s="475"/>
      <c r="C71" s="476"/>
      <c r="D71" s="479"/>
      <c r="E71" s="477"/>
      <c r="F71" s="479">
        <f>F68*F66*F69*$B$75</f>
        <v>2652731.454247707</v>
      </c>
      <c r="G71" s="480">
        <f t="shared" ref="G71:M71" si="96">G68*G66*G69*$B$75</f>
        <v>13367964.289402995</v>
      </c>
      <c r="H71" s="480">
        <f t="shared" si="96"/>
        <v>24251564.863219682</v>
      </c>
      <c r="I71" s="480">
        <f t="shared" si="96"/>
        <v>35305518.62725877</v>
      </c>
      <c r="J71" s="480">
        <f t="shared" si="96"/>
        <v>46531831.848143525</v>
      </c>
      <c r="K71" s="480">
        <f t="shared" si="96"/>
        <v>57932531.812154703</v>
      </c>
      <c r="L71" s="480">
        <f t="shared" si="96"/>
        <v>69509667.03175655</v>
      </c>
      <c r="M71" s="478">
        <f t="shared" si="96"/>
        <v>81265307.45407106</v>
      </c>
      <c r="O71" s="253"/>
    </row>
    <row r="72" spans="1:15" ht="16" thickBot="1">
      <c r="A72" s="276"/>
      <c r="B72" s="244"/>
      <c r="C72" s="244"/>
      <c r="D72" s="260"/>
      <c r="G72" s="257"/>
      <c r="H72" s="257"/>
      <c r="I72" s="257"/>
      <c r="J72" s="257"/>
      <c r="K72" s="257"/>
      <c r="L72" s="257"/>
    </row>
    <row r="73" spans="1:15" ht="16" thickBot="1">
      <c r="A73" s="486" t="s">
        <v>307</v>
      </c>
      <c r="B73" s="259">
        <v>0.25</v>
      </c>
      <c r="C73" s="244"/>
      <c r="D73" s="260"/>
    </row>
    <row r="74" spans="1:15" ht="16" thickBot="1">
      <c r="A74" s="487" t="s">
        <v>303</v>
      </c>
      <c r="B74" s="474">
        <v>0</v>
      </c>
      <c r="C74" s="401" t="s">
        <v>135</v>
      </c>
      <c r="D74" s="36" t="s">
        <v>136</v>
      </c>
    </row>
    <row r="75" spans="1:15" ht="15" customHeight="1" thickBot="1">
      <c r="A75" s="572" t="s">
        <v>308</v>
      </c>
      <c r="B75" s="580">
        <f>IF(B74&lt;B73,1,0)</f>
        <v>1</v>
      </c>
      <c r="C75" s="400">
        <v>4.4400000000000004</v>
      </c>
      <c r="D75" s="262">
        <v>13.31</v>
      </c>
    </row>
    <row r="76" spans="1:15" ht="16" customHeight="1" thickBot="1">
      <c r="A76" s="573"/>
      <c r="B76" s="581"/>
      <c r="C76" s="398"/>
      <c r="D76" s="398"/>
      <c r="N76" s="284"/>
    </row>
    <row r="77" spans="1:15" ht="16" customHeight="1" thickBot="1">
      <c r="A77" s="285"/>
      <c r="B77" s="42"/>
      <c r="C77" s="265"/>
      <c r="D77" s="265"/>
      <c r="N77" s="284"/>
    </row>
    <row r="78" spans="1:15" ht="16" thickBot="1">
      <c r="A78" s="285"/>
      <c r="B78" s="42"/>
      <c r="C78" s="265"/>
      <c r="D78" s="265"/>
      <c r="N78" s="589" t="s">
        <v>238</v>
      </c>
    </row>
    <row r="79" spans="1:15" ht="16" thickBot="1">
      <c r="B79" s="33">
        <v>2015</v>
      </c>
      <c r="C79" s="34">
        <f>2016</f>
        <v>2016</v>
      </c>
      <c r="D79" s="35">
        <f t="shared" ref="D79" si="97">C79+1</f>
        <v>2017</v>
      </c>
      <c r="E79" s="34">
        <f t="shared" ref="E79" si="98">D79+1</f>
        <v>2018</v>
      </c>
      <c r="F79" s="35">
        <f>E79+1</f>
        <v>2019</v>
      </c>
      <c r="G79" s="34">
        <f t="shared" ref="G79" si="99">F79+1</f>
        <v>2020</v>
      </c>
      <c r="H79" s="35">
        <f t="shared" ref="H79" si="100">G79+1</f>
        <v>2021</v>
      </c>
      <c r="I79" s="34">
        <f>H79+1</f>
        <v>2022</v>
      </c>
      <c r="J79" s="35">
        <f t="shared" ref="J79" si="101">I79+1</f>
        <v>2023</v>
      </c>
      <c r="K79" s="34">
        <f t="shared" ref="K79" si="102">J79+1</f>
        <v>2024</v>
      </c>
      <c r="L79" s="34">
        <f t="shared" ref="L79" si="103">K79+1</f>
        <v>2025</v>
      </c>
      <c r="M79" s="41">
        <f t="shared" ref="M79" si="104">L79+1</f>
        <v>2026</v>
      </c>
      <c r="N79" s="573"/>
      <c r="O79" s="26" t="s">
        <v>1</v>
      </c>
    </row>
    <row r="80" spans="1:15" ht="16" thickBot="1">
      <c r="A80" s="46" t="s">
        <v>261</v>
      </c>
      <c r="B80" s="479">
        <f>D110</f>
        <v>17258</v>
      </c>
      <c r="C80" s="480">
        <v>23017</v>
      </c>
      <c r="D80" s="480">
        <f>D35</f>
        <v>4021703.3879459859</v>
      </c>
      <c r="E80" s="480">
        <f>E35+E53</f>
        <v>88729249.672636271</v>
      </c>
      <c r="F80" s="480">
        <f t="shared" ref="F80:M80" si="105">F35+F53+F71</f>
        <v>246218835.52346569</v>
      </c>
      <c r="G80" s="480">
        <f t="shared" si="105"/>
        <v>413591173.3263877</v>
      </c>
      <c r="H80" s="480">
        <f t="shared" si="105"/>
        <v>582970236.34357798</v>
      </c>
      <c r="I80" s="480">
        <f t="shared" si="105"/>
        <v>754376290.37652004</v>
      </c>
      <c r="J80" s="480">
        <f t="shared" si="105"/>
        <v>927829797.11708319</v>
      </c>
      <c r="K80" s="480">
        <f t="shared" si="105"/>
        <v>1103351415.996989</v>
      </c>
      <c r="L80" s="480">
        <f t="shared" si="105"/>
        <v>1280962006.0543959</v>
      </c>
      <c r="M80" s="480">
        <f t="shared" si="105"/>
        <v>1460682627.8177564</v>
      </c>
      <c r="N80" s="286"/>
      <c r="O80" s="180"/>
    </row>
    <row r="81" spans="1:15">
      <c r="A81" s="224" t="s">
        <v>248</v>
      </c>
      <c r="B81" s="240">
        <f>D111</f>
        <v>76369</v>
      </c>
      <c r="C81" s="407">
        <f>B81*(C82+1)</f>
        <v>183285.6</v>
      </c>
      <c r="D81" s="407">
        <f t="shared" ref="D81:M81" si="106">C81*(D82+1)</f>
        <v>366571.2</v>
      </c>
      <c r="E81" s="407">
        <f t="shared" si="106"/>
        <v>733142.4</v>
      </c>
      <c r="F81" s="407">
        <f>E81*(F82+1)</f>
        <v>1099713.6000000001</v>
      </c>
      <c r="G81" s="407">
        <f t="shared" si="106"/>
        <v>1649570.4000000001</v>
      </c>
      <c r="H81" s="407">
        <f t="shared" si="106"/>
        <v>2474355.6</v>
      </c>
      <c r="I81" s="407">
        <f>H81*(I82+1)</f>
        <v>3711533.4000000004</v>
      </c>
      <c r="J81" s="407">
        <f t="shared" si="106"/>
        <v>5567300.1000000006</v>
      </c>
      <c r="K81" s="407">
        <f t="shared" si="106"/>
        <v>8350950.1500000004</v>
      </c>
      <c r="L81" s="407">
        <f t="shared" si="106"/>
        <v>12526425.225000001</v>
      </c>
      <c r="M81" s="415">
        <f t="shared" si="106"/>
        <v>18789637.837500002</v>
      </c>
      <c r="N81" s="287"/>
      <c r="O81" s="180"/>
    </row>
    <row r="82" spans="1:15">
      <c r="A82" s="288" t="s">
        <v>249</v>
      </c>
      <c r="B82" s="289"/>
      <c r="C82" s="408">
        <v>1.4</v>
      </c>
      <c r="D82" s="408">
        <v>1</v>
      </c>
      <c r="E82" s="408">
        <v>1</v>
      </c>
      <c r="F82" s="408">
        <v>0.5</v>
      </c>
      <c r="G82" s="408">
        <v>0.5</v>
      </c>
      <c r="H82" s="408">
        <v>0.5</v>
      </c>
      <c r="I82" s="408">
        <v>0.5</v>
      </c>
      <c r="J82" s="408">
        <v>0.5</v>
      </c>
      <c r="K82" s="408">
        <v>0.5</v>
      </c>
      <c r="L82" s="408">
        <v>0.5</v>
      </c>
      <c r="M82" s="283">
        <v>0.5</v>
      </c>
      <c r="N82" s="290">
        <v>0.1</v>
      </c>
      <c r="O82" s="566" t="s">
        <v>174</v>
      </c>
    </row>
    <row r="83" spans="1:15" ht="16" thickBot="1">
      <c r="A83" s="288" t="s">
        <v>137</v>
      </c>
      <c r="B83" s="246">
        <f t="shared" ref="B83:G83" si="107">B81/B80</f>
        <v>4.4251361687333413</v>
      </c>
      <c r="C83" s="408">
        <f t="shared" si="107"/>
        <v>7.9630533953165052</v>
      </c>
      <c r="D83" s="408">
        <f t="shared" si="107"/>
        <v>9.1148243577261867E-2</v>
      </c>
      <c r="E83" s="408">
        <f t="shared" si="107"/>
        <v>8.2626913076004303E-3</v>
      </c>
      <c r="F83" s="408">
        <f t="shared" si="107"/>
        <v>4.4664072822129513E-3</v>
      </c>
      <c r="G83" s="408">
        <f t="shared" si="107"/>
        <v>3.9884081343733915E-3</v>
      </c>
      <c r="H83" s="408">
        <f t="shared" ref="H83:M83" si="108">H81/H80</f>
        <v>4.2443943888444413E-3</v>
      </c>
      <c r="I83" s="408">
        <f t="shared" si="108"/>
        <v>4.9200027192629831E-3</v>
      </c>
      <c r="J83" s="408">
        <f t="shared" si="108"/>
        <v>6.0003463106040565E-3</v>
      </c>
      <c r="K83" s="408">
        <f t="shared" si="108"/>
        <v>7.5687129494043173E-3</v>
      </c>
      <c r="L83" s="408">
        <f t="shared" si="108"/>
        <v>9.7789201910708883E-3</v>
      </c>
      <c r="M83" s="283">
        <f t="shared" si="108"/>
        <v>1.2863600538312359E-2</v>
      </c>
      <c r="N83" s="291"/>
      <c r="O83" s="566"/>
    </row>
    <row r="84" spans="1:15">
      <c r="A84" s="270" t="s">
        <v>138</v>
      </c>
      <c r="B84" s="271">
        <f>D113</f>
        <v>44207</v>
      </c>
      <c r="C84" s="409">
        <f>B84*(C85+1)</f>
        <v>66310.5</v>
      </c>
      <c r="D84" s="409">
        <f>C84*(D85+1)</f>
        <v>76257.074999999997</v>
      </c>
      <c r="E84" s="409">
        <f t="shared" ref="E84:G84" si="109">D84*(E85+1)</f>
        <v>87695.636249999996</v>
      </c>
      <c r="F84" s="409">
        <f>E84*(F85+1)</f>
        <v>100849.98168749998</v>
      </c>
      <c r="G84" s="409">
        <f t="shared" si="109"/>
        <v>115977.47894062498</v>
      </c>
      <c r="H84" s="409">
        <f>G84*(H85+1)</f>
        <v>133374.10078171871</v>
      </c>
      <c r="I84" s="409">
        <f>H84*(I85+1)</f>
        <v>153380.21589897649</v>
      </c>
      <c r="J84" s="409">
        <f t="shared" ref="J84:M84" si="110">I84*(J85+1)</f>
        <v>176387.24828382293</v>
      </c>
      <c r="K84" s="409">
        <f t="shared" si="110"/>
        <v>202845.33552639635</v>
      </c>
      <c r="L84" s="409">
        <f t="shared" si="110"/>
        <v>233272.13585535577</v>
      </c>
      <c r="M84" s="416">
        <f t="shared" si="110"/>
        <v>268262.95623365912</v>
      </c>
      <c r="N84" s="287"/>
      <c r="O84" s="612"/>
    </row>
    <row r="85" spans="1:15">
      <c r="A85" s="288" t="s">
        <v>250</v>
      </c>
      <c r="B85" s="244"/>
      <c r="C85" s="408">
        <v>0.5</v>
      </c>
      <c r="D85" s="408">
        <v>0.15</v>
      </c>
      <c r="E85" s="408">
        <v>0.15</v>
      </c>
      <c r="F85" s="408">
        <v>0.15</v>
      </c>
      <c r="G85" s="408">
        <v>0.15</v>
      </c>
      <c r="H85" s="408">
        <v>0.15</v>
      </c>
      <c r="I85" s="408">
        <v>0.15</v>
      </c>
      <c r="J85" s="408">
        <v>0.15</v>
      </c>
      <c r="K85" s="408">
        <v>0.15</v>
      </c>
      <c r="L85" s="408">
        <v>0.15</v>
      </c>
      <c r="M85" s="283">
        <v>0.15</v>
      </c>
      <c r="N85" s="290">
        <v>0.02</v>
      </c>
      <c r="O85" s="566" t="s">
        <v>175</v>
      </c>
    </row>
    <row r="86" spans="1:15">
      <c r="A86" s="293" t="s">
        <v>137</v>
      </c>
      <c r="B86" s="231">
        <f t="shared" ref="B86:C86" si="111">B84/B80</f>
        <v>2.5615366786417892</v>
      </c>
      <c r="C86" s="410">
        <f t="shared" si="111"/>
        <v>2.8809358300386672</v>
      </c>
      <c r="D86" s="410">
        <f t="shared" ref="D86:G86" si="112">D84/D80</f>
        <v>1.89613871645932E-2</v>
      </c>
      <c r="E86" s="410">
        <f t="shared" si="112"/>
        <v>9.8835092794710027E-4</v>
      </c>
      <c r="F86" s="410">
        <f t="shared" si="112"/>
        <v>4.0959490963837552E-4</v>
      </c>
      <c r="G86" s="410">
        <f t="shared" si="112"/>
        <v>2.8041574970726161E-4</v>
      </c>
      <c r="H86" s="410">
        <f t="shared" ref="H86:M86" si="113">H84/H80</f>
        <v>2.2878372250742773E-4</v>
      </c>
      <c r="I86" s="410">
        <f t="shared" si="113"/>
        <v>2.0332056807143584E-4</v>
      </c>
      <c r="J86" s="410">
        <f t="shared" si="113"/>
        <v>1.9010733308187186E-4</v>
      </c>
      <c r="K86" s="410">
        <f t="shared" si="113"/>
        <v>1.8384472307320617E-4</v>
      </c>
      <c r="L86" s="410">
        <f t="shared" si="113"/>
        <v>1.8210699049059064E-4</v>
      </c>
      <c r="M86" s="279">
        <f t="shared" si="113"/>
        <v>1.8365588193134123E-4</v>
      </c>
      <c r="N86" s="286"/>
      <c r="O86" s="566"/>
    </row>
    <row r="87" spans="1:15">
      <c r="A87" s="224" t="s">
        <v>156</v>
      </c>
      <c r="B87" s="225"/>
      <c r="C87" s="411"/>
      <c r="D87" s="411">
        <f t="shared" ref="D87:G87" si="114">D80*D88</f>
        <v>1005425.8469864965</v>
      </c>
      <c r="E87" s="411">
        <f t="shared" si="114"/>
        <v>22182312.418159068</v>
      </c>
      <c r="F87" s="411">
        <f t="shared" si="114"/>
        <v>61554708.880866423</v>
      </c>
      <c r="G87" s="411">
        <f t="shared" si="114"/>
        <v>103397793.33159693</v>
      </c>
      <c r="H87" s="411">
        <f t="shared" ref="H87:M87" si="115">H80*H88</f>
        <v>145742559.0858945</v>
      </c>
      <c r="I87" s="411">
        <f t="shared" si="115"/>
        <v>188594072.59413001</v>
      </c>
      <c r="J87" s="411">
        <f t="shared" si="115"/>
        <v>231957449.2792708</v>
      </c>
      <c r="K87" s="411">
        <f t="shared" si="115"/>
        <v>275837853.99924725</v>
      </c>
      <c r="L87" s="411">
        <f t="shared" si="115"/>
        <v>320240501.51359898</v>
      </c>
      <c r="M87" s="417">
        <f t="shared" si="115"/>
        <v>365170656.9544391</v>
      </c>
      <c r="N87" s="286"/>
      <c r="O87" s="180"/>
    </row>
    <row r="88" spans="1:15">
      <c r="A88" s="288" t="s">
        <v>137</v>
      </c>
      <c r="B88" s="244"/>
      <c r="C88" s="408"/>
      <c r="D88" s="408">
        <v>0.25</v>
      </c>
      <c r="E88" s="408">
        <v>0.25</v>
      </c>
      <c r="F88" s="408">
        <v>0.25</v>
      </c>
      <c r="G88" s="408">
        <v>0.25</v>
      </c>
      <c r="H88" s="408">
        <v>0.25</v>
      </c>
      <c r="I88" s="408">
        <v>0.25</v>
      </c>
      <c r="J88" s="408">
        <v>0.25</v>
      </c>
      <c r="K88" s="408">
        <v>0.25</v>
      </c>
      <c r="L88" s="408">
        <v>0.25</v>
      </c>
      <c r="M88" s="283">
        <v>0.25</v>
      </c>
      <c r="N88" s="290">
        <v>0.05</v>
      </c>
      <c r="O88" s="180" t="s">
        <v>241</v>
      </c>
    </row>
    <row r="89" spans="1:15">
      <c r="A89" s="294" t="s">
        <v>139</v>
      </c>
      <c r="B89" s="295"/>
      <c r="C89" s="412"/>
      <c r="D89" s="412">
        <f t="shared" ref="D89:M89" si="116">D87+D84</f>
        <v>1081682.9219864965</v>
      </c>
      <c r="E89" s="412">
        <f t="shared" si="116"/>
        <v>22270008.054409068</v>
      </c>
      <c r="F89" s="412">
        <f t="shared" si="116"/>
        <v>61655558.862553924</v>
      </c>
      <c r="G89" s="412">
        <f t="shared" si="116"/>
        <v>103513770.81053755</v>
      </c>
      <c r="H89" s="412">
        <f t="shared" si="116"/>
        <v>145875933.1866762</v>
      </c>
      <c r="I89" s="412">
        <f t="shared" si="116"/>
        <v>188747452.810029</v>
      </c>
      <c r="J89" s="412">
        <f t="shared" si="116"/>
        <v>232133836.52755463</v>
      </c>
      <c r="K89" s="412">
        <f t="shared" si="116"/>
        <v>276040699.33477366</v>
      </c>
      <c r="L89" s="412">
        <f t="shared" si="116"/>
        <v>320473773.64945436</v>
      </c>
      <c r="M89" s="418">
        <f t="shared" si="116"/>
        <v>365438919.91067278</v>
      </c>
      <c r="N89" s="286"/>
      <c r="O89" s="180"/>
    </row>
    <row r="90" spans="1:15" ht="16" thickBot="1">
      <c r="A90" s="296" t="s">
        <v>137</v>
      </c>
      <c r="B90" s="263"/>
      <c r="C90" s="413"/>
      <c r="D90" s="413">
        <f>D89/D80</f>
        <v>0.26896138716459322</v>
      </c>
      <c r="E90" s="413">
        <f>E89/E80</f>
        <v>0.25098835092794708</v>
      </c>
      <c r="F90" s="413">
        <f>F89/F80</f>
        <v>0.25040959490963838</v>
      </c>
      <c r="G90" s="413">
        <f>G89/G80</f>
        <v>0.25028041574970727</v>
      </c>
      <c r="H90" s="413">
        <f>H89/H80</f>
        <v>0.2502287837225074</v>
      </c>
      <c r="I90" s="413">
        <f t="shared" ref="I90:M90" si="117">I89/I80</f>
        <v>0.25020332056807143</v>
      </c>
      <c r="J90" s="413">
        <f t="shared" si="117"/>
        <v>0.25019010733308189</v>
      </c>
      <c r="K90" s="413">
        <f t="shared" si="117"/>
        <v>0.2501838447230732</v>
      </c>
      <c r="L90" s="413">
        <f t="shared" si="117"/>
        <v>0.25018210699049059</v>
      </c>
      <c r="M90" s="419">
        <f t="shared" si="117"/>
        <v>0.25018365588193137</v>
      </c>
      <c r="N90" s="286"/>
      <c r="O90" s="180" t="s">
        <v>311</v>
      </c>
    </row>
    <row r="91" spans="1:15">
      <c r="A91" s="224" t="s">
        <v>251</v>
      </c>
      <c r="B91" s="225"/>
      <c r="C91" s="414"/>
      <c r="D91" s="407">
        <f>D94*D35*$B$39</f>
        <v>1005425.8469864965</v>
      </c>
      <c r="E91" s="407">
        <f>E94*E35*$B$39</f>
        <v>21279985.407446161</v>
      </c>
      <c r="F91" s="407">
        <f t="shared" ref="F91:M91" si="118">F94*F35*$B$39</f>
        <v>41873366.005300052</v>
      </c>
      <c r="G91" s="407">
        <f t="shared" si="118"/>
        <v>62789328.267325863</v>
      </c>
      <c r="H91" s="407">
        <f t="shared" si="118"/>
        <v>84031672.251056194</v>
      </c>
      <c r="I91" s="407">
        <f t="shared" si="118"/>
        <v>105604237.83238132</v>
      </c>
      <c r="J91" s="407">
        <f t="shared" si="118"/>
        <v>127510905.09680976</v>
      </c>
      <c r="K91" s="407">
        <f t="shared" si="118"/>
        <v>149755594.73441991</v>
      </c>
      <c r="L91" s="407">
        <f t="shared" si="118"/>
        <v>172342268.43853718</v>
      </c>
      <c r="M91" s="407">
        <f t="shared" si="118"/>
        <v>195274929.30817035</v>
      </c>
      <c r="N91" s="287"/>
      <c r="O91" s="420"/>
    </row>
    <row r="92" spans="1:15">
      <c r="A92" s="224" t="s">
        <v>252</v>
      </c>
      <c r="B92" s="225"/>
      <c r="C92" s="414"/>
      <c r="D92" s="407"/>
      <c r="E92" s="407">
        <f>E94*E53*$B$57</f>
        <v>902327.01071290486</v>
      </c>
      <c r="F92" s="407">
        <f t="shared" ref="F92:M92" si="119">F94*F53*$B$57</f>
        <v>19018160.012004443</v>
      </c>
      <c r="G92" s="407">
        <f t="shared" si="119"/>
        <v>37266473.991920315</v>
      </c>
      <c r="H92" s="407">
        <f t="shared" si="119"/>
        <v>55647995.619033374</v>
      </c>
      <c r="I92" s="407">
        <f t="shared" si="119"/>
        <v>74163455.104933992</v>
      </c>
      <c r="J92" s="407">
        <f t="shared" si="119"/>
        <v>92813586.220425144</v>
      </c>
      <c r="K92" s="407">
        <f t="shared" si="119"/>
        <v>111599126.31178866</v>
      </c>
      <c r="L92" s="407">
        <f t="shared" si="119"/>
        <v>130520816.31712267</v>
      </c>
      <c r="M92" s="407">
        <f t="shared" si="119"/>
        <v>149579400.78275099</v>
      </c>
      <c r="N92" s="286"/>
      <c r="O92" s="420"/>
    </row>
    <row r="93" spans="1:15">
      <c r="A93" s="224" t="s">
        <v>253</v>
      </c>
      <c r="B93" s="225"/>
      <c r="C93" s="414"/>
      <c r="D93" s="407"/>
      <c r="E93" s="407"/>
      <c r="F93" s="407">
        <f>F94*F71*$B$75</f>
        <v>663182.86356192676</v>
      </c>
      <c r="G93" s="407">
        <f t="shared" ref="G93:M93" si="120">G94*G71*$B$75</f>
        <v>3341991.0723507488</v>
      </c>
      <c r="H93" s="407">
        <f t="shared" si="120"/>
        <v>6062891.2158049205</v>
      </c>
      <c r="I93" s="407">
        <f t="shared" si="120"/>
        <v>8826379.6568146925</v>
      </c>
      <c r="J93" s="407">
        <f t="shared" si="120"/>
        <v>11632957.962035881</v>
      </c>
      <c r="K93" s="407">
        <f t="shared" si="120"/>
        <v>14483132.953038676</v>
      </c>
      <c r="L93" s="407">
        <f t="shared" si="120"/>
        <v>17377416.757939138</v>
      </c>
      <c r="M93" s="407">
        <f t="shared" si="120"/>
        <v>20316326.863517765</v>
      </c>
      <c r="N93" s="286"/>
      <c r="O93" s="420"/>
    </row>
    <row r="94" spans="1:15">
      <c r="A94" s="288" t="s">
        <v>137</v>
      </c>
      <c r="B94" s="244"/>
      <c r="C94" s="408"/>
      <c r="D94" s="408">
        <f>25%</f>
        <v>0.25</v>
      </c>
      <c r="E94" s="408">
        <f>25%</f>
        <v>0.25</v>
      </c>
      <c r="F94" s="408">
        <f>25%</f>
        <v>0.25</v>
      </c>
      <c r="G94" s="408">
        <f>25%</f>
        <v>0.25</v>
      </c>
      <c r="H94" s="408">
        <f>25%</f>
        <v>0.25</v>
      </c>
      <c r="I94" s="408">
        <f>25%</f>
        <v>0.25</v>
      </c>
      <c r="J94" s="408">
        <f>25%</f>
        <v>0.25</v>
      </c>
      <c r="K94" s="408">
        <f>25%</f>
        <v>0.25</v>
      </c>
      <c r="L94" s="408">
        <f>25%</f>
        <v>0.25</v>
      </c>
      <c r="M94" s="408">
        <f>25%</f>
        <v>0.25</v>
      </c>
      <c r="N94" s="290">
        <v>0.05</v>
      </c>
      <c r="O94" s="420" t="s">
        <v>240</v>
      </c>
    </row>
    <row r="95" spans="1:15" ht="16" thickBot="1">
      <c r="A95" s="224" t="s">
        <v>254</v>
      </c>
      <c r="B95" s="225"/>
      <c r="C95" s="414"/>
      <c r="D95" s="407">
        <f>SUM(D91:D93)</f>
        <v>1005425.8469864965</v>
      </c>
      <c r="E95" s="407">
        <f t="shared" ref="E95:M95" si="121">SUM(E91:E93)</f>
        <v>22182312.418159068</v>
      </c>
      <c r="F95" s="407">
        <f t="shared" si="121"/>
        <v>61554708.880866423</v>
      </c>
      <c r="G95" s="407">
        <f t="shared" si="121"/>
        <v>103397793.33159693</v>
      </c>
      <c r="H95" s="407">
        <f t="shared" si="121"/>
        <v>145742559.0858945</v>
      </c>
      <c r="I95" s="407">
        <f t="shared" si="121"/>
        <v>188594072.59413001</v>
      </c>
      <c r="J95" s="407">
        <f t="shared" si="121"/>
        <v>231957449.2792708</v>
      </c>
      <c r="K95" s="407">
        <f t="shared" si="121"/>
        <v>275837853.99924725</v>
      </c>
      <c r="L95" s="407">
        <f t="shared" si="121"/>
        <v>320240501.51359898</v>
      </c>
      <c r="M95" s="407">
        <f t="shared" si="121"/>
        <v>365170656.9544391</v>
      </c>
      <c r="N95" s="291"/>
      <c r="O95" s="420"/>
    </row>
    <row r="96" spans="1:15">
      <c r="A96" s="270" t="s">
        <v>140</v>
      </c>
      <c r="B96" s="292">
        <f>B80-B81-B84</f>
        <v>-103318</v>
      </c>
      <c r="C96" s="409">
        <f>C80-C81</f>
        <v>-160268.6</v>
      </c>
      <c r="D96" s="409">
        <f>D80-D81-D89-D95</f>
        <v>1568023.4189729928</v>
      </c>
      <c r="E96" s="409">
        <f t="shared" ref="E96:M96" si="122">E80-E81-E89-E95</f>
        <v>43543786.800068125</v>
      </c>
      <c r="F96" s="409">
        <f t="shared" si="122"/>
        <v>121908854.18004535</v>
      </c>
      <c r="G96" s="409">
        <f t="shared" si="122"/>
        <v>205030038.7842533</v>
      </c>
      <c r="H96" s="409">
        <f t="shared" si="122"/>
        <v>288877388.47100723</v>
      </c>
      <c r="I96" s="409">
        <f t="shared" si="122"/>
        <v>373323231.57236099</v>
      </c>
      <c r="J96" s="409">
        <f t="shared" si="122"/>
        <v>458171211.21025777</v>
      </c>
      <c r="K96" s="409">
        <f t="shared" si="122"/>
        <v>543121912.51296806</v>
      </c>
      <c r="L96" s="409">
        <f t="shared" si="122"/>
        <v>627721305.66634274</v>
      </c>
      <c r="M96" s="416">
        <f t="shared" si="122"/>
        <v>711283413.11514425</v>
      </c>
      <c r="N96" s="286"/>
      <c r="O96" s="180"/>
    </row>
    <row r="97" spans="1:15" ht="16" thickBot="1">
      <c r="A97" s="296" t="s">
        <v>137</v>
      </c>
      <c r="B97" s="297">
        <f t="shared" ref="B97:M97" si="123">B96/B80</f>
        <v>-5.9866728473751305</v>
      </c>
      <c r="C97" s="413">
        <f t="shared" si="123"/>
        <v>-6.9630533953165052</v>
      </c>
      <c r="D97" s="413">
        <f t="shared" si="123"/>
        <v>0.38989036925814491</v>
      </c>
      <c r="E97" s="413">
        <f t="shared" si="123"/>
        <v>0.49074895776445238</v>
      </c>
      <c r="F97" s="413">
        <f t="shared" si="123"/>
        <v>0.4951239978081487</v>
      </c>
      <c r="G97" s="413">
        <f t="shared" si="123"/>
        <v>0.49573117611591955</v>
      </c>
      <c r="H97" s="413">
        <f t="shared" si="123"/>
        <v>0.49552682188864805</v>
      </c>
      <c r="I97" s="413">
        <f t="shared" si="123"/>
        <v>0.4948766767126655</v>
      </c>
      <c r="J97" s="413">
        <f t="shared" si="123"/>
        <v>0.49380954635631408</v>
      </c>
      <c r="K97" s="413">
        <f t="shared" si="123"/>
        <v>0.49224744232752243</v>
      </c>
      <c r="L97" s="413">
        <f t="shared" si="123"/>
        <v>0.49003897281843861</v>
      </c>
      <c r="M97" s="419">
        <f t="shared" si="123"/>
        <v>0.4869527435797561</v>
      </c>
      <c r="N97" s="291"/>
      <c r="O97" s="180"/>
    </row>
    <row r="98" spans="1:15">
      <c r="A98" s="288" t="s">
        <v>141</v>
      </c>
      <c r="B98" s="246">
        <v>0</v>
      </c>
      <c r="C98" s="408">
        <v>0</v>
      </c>
      <c r="D98" s="408">
        <v>0.25</v>
      </c>
      <c r="E98" s="408">
        <v>0.25</v>
      </c>
      <c r="F98" s="408">
        <v>0.25</v>
      </c>
      <c r="G98" s="408">
        <v>0.25</v>
      </c>
      <c r="H98" s="408">
        <v>0.25</v>
      </c>
      <c r="I98" s="408">
        <v>0.25</v>
      </c>
      <c r="J98" s="408">
        <v>0.25</v>
      </c>
      <c r="K98" s="408">
        <v>0.25</v>
      </c>
      <c r="L98" s="408">
        <v>0.25</v>
      </c>
      <c r="M98" s="283">
        <v>0.25</v>
      </c>
      <c r="N98" s="286"/>
      <c r="O98" s="180" t="s">
        <v>239</v>
      </c>
    </row>
    <row r="99" spans="1:15">
      <c r="A99" s="288" t="s">
        <v>142</v>
      </c>
      <c r="B99" s="246">
        <v>0</v>
      </c>
      <c r="C99" s="408">
        <v>0</v>
      </c>
      <c r="D99" s="408">
        <v>0</v>
      </c>
      <c r="E99" s="408">
        <v>0</v>
      </c>
      <c r="F99" s="408">
        <v>0</v>
      </c>
      <c r="G99" s="408">
        <v>0</v>
      </c>
      <c r="H99" s="408">
        <v>0</v>
      </c>
      <c r="I99" s="408">
        <v>0</v>
      </c>
      <c r="J99" s="408">
        <v>0</v>
      </c>
      <c r="K99" s="408">
        <v>0</v>
      </c>
      <c r="L99" s="408">
        <v>0</v>
      </c>
      <c r="M99" s="283">
        <v>0</v>
      </c>
      <c r="N99" s="286"/>
      <c r="O99" s="180" t="s">
        <v>166</v>
      </c>
    </row>
    <row r="100" spans="1:15" ht="16" thickBot="1">
      <c r="A100" s="308" t="s">
        <v>143</v>
      </c>
      <c r="B100" s="240">
        <f t="shared" ref="B100:M100" si="124">B96-(B96*B98+B99*B80)</f>
        <v>-103318</v>
      </c>
      <c r="C100" s="485">
        <f t="shared" si="124"/>
        <v>-160268.6</v>
      </c>
      <c r="D100" s="485">
        <f t="shared" si="124"/>
        <v>1176017.5642297445</v>
      </c>
      <c r="E100" s="485">
        <f t="shared" si="124"/>
        <v>32657840.100051094</v>
      </c>
      <c r="F100" s="485">
        <f t="shared" si="124"/>
        <v>91431640.63503401</v>
      </c>
      <c r="G100" s="485">
        <f t="shared" si="124"/>
        <v>153772529.08818996</v>
      </c>
      <c r="H100" s="485">
        <f t="shared" si="124"/>
        <v>216658041.35325542</v>
      </c>
      <c r="I100" s="485">
        <f t="shared" si="124"/>
        <v>279992423.67927074</v>
      </c>
      <c r="J100" s="485">
        <f t="shared" si="124"/>
        <v>343628408.40769333</v>
      </c>
      <c r="K100" s="485">
        <f t="shared" si="124"/>
        <v>407341434.38472605</v>
      </c>
      <c r="L100" s="485">
        <f t="shared" si="124"/>
        <v>470790979.24975705</v>
      </c>
      <c r="M100" s="282">
        <f t="shared" si="124"/>
        <v>533462559.83635819</v>
      </c>
      <c r="N100" s="286"/>
      <c r="O100" s="180"/>
    </row>
    <row r="101" spans="1:15" ht="16" thickBot="1">
      <c r="A101" s="46" t="s">
        <v>145</v>
      </c>
      <c r="B101" s="482">
        <f>B100/(1+$H10)^(C23-$C$23)</f>
        <v>-103318</v>
      </c>
      <c r="C101" s="483">
        <f t="shared" ref="C101:L101" si="125">C100/(1+$H10)^(C23-$C$23)</f>
        <v>-160268.6</v>
      </c>
      <c r="D101" s="483">
        <f>D100/(1+$H10)^(D23-$C$23)</f>
        <v>1069106.8765724949</v>
      </c>
      <c r="E101" s="483">
        <f>E100/(1+$H10)^(E23-$C$23)</f>
        <v>26989950.495909993</v>
      </c>
      <c r="F101" s="483">
        <f t="shared" si="125"/>
        <v>68693944.879815161</v>
      </c>
      <c r="G101" s="483">
        <f t="shared" si="125"/>
        <v>105028706.43275043</v>
      </c>
      <c r="H101" s="483">
        <f t="shared" si="125"/>
        <v>134527597.68846846</v>
      </c>
      <c r="I101" s="483">
        <f t="shared" si="125"/>
        <v>158048423.77952021</v>
      </c>
      <c r="J101" s="483">
        <f t="shared" si="125"/>
        <v>176335707.42910457</v>
      </c>
      <c r="K101" s="483">
        <f t="shared" si="125"/>
        <v>190027785.40569347</v>
      </c>
      <c r="L101" s="483">
        <f t="shared" si="125"/>
        <v>199661333.05107182</v>
      </c>
      <c r="M101" s="484">
        <f>M100/((H10-H11)*((1+H10)^9))</f>
        <v>2661649424.9116302</v>
      </c>
      <c r="N101" s="298"/>
      <c r="O101" s="253"/>
    </row>
    <row r="102" spans="1:15" ht="16" thickBot="1">
      <c r="A102" s="252" t="s">
        <v>146</v>
      </c>
      <c r="B102" s="481">
        <f>SUM(D101:M101)/D140</f>
        <v>85.29600256569951</v>
      </c>
      <c r="C102" s="299"/>
      <c r="D102" s="265"/>
      <c r="E102" s="265"/>
      <c r="F102" s="265"/>
      <c r="G102" s="265"/>
      <c r="H102" s="265"/>
      <c r="I102" s="265"/>
      <c r="J102" s="265"/>
      <c r="K102" s="265"/>
      <c r="L102" s="265"/>
      <c r="M102" s="300" t="s">
        <v>144</v>
      </c>
    </row>
    <row r="103" spans="1:15" ht="16" thickBot="1">
      <c r="A103" s="264"/>
      <c r="B103" s="301"/>
      <c r="C103" s="265"/>
      <c r="D103" s="265"/>
      <c r="E103" s="265"/>
      <c r="F103" s="265"/>
      <c r="G103" s="265"/>
      <c r="H103" s="265"/>
      <c r="I103" s="265"/>
      <c r="J103" s="265"/>
      <c r="K103" s="265"/>
      <c r="L103" s="265"/>
      <c r="M103" s="471">
        <f>M101/(SUM(C101:M101))</f>
        <v>0.71513733696927273</v>
      </c>
    </row>
    <row r="104" spans="1:15" ht="16" thickBot="1"/>
    <row r="105" spans="1:15" ht="15" customHeight="1">
      <c r="A105" s="574" t="s">
        <v>31</v>
      </c>
      <c r="B105" s="575"/>
      <c r="C105" s="575"/>
      <c r="D105" s="575"/>
      <c r="E105" s="575"/>
      <c r="F105" s="575"/>
      <c r="G105" s="576"/>
    </row>
    <row r="106" spans="1:15" ht="16" customHeight="1" thickBot="1">
      <c r="A106" s="577"/>
      <c r="B106" s="578"/>
      <c r="C106" s="578"/>
      <c r="D106" s="578"/>
      <c r="E106" s="578"/>
      <c r="F106" s="578"/>
      <c r="G106" s="579"/>
    </row>
    <row r="107" spans="1:15" ht="16" thickBot="1">
      <c r="A107" s="265"/>
      <c r="B107" s="265"/>
      <c r="C107" s="265"/>
      <c r="D107" s="265"/>
      <c r="E107" s="265"/>
      <c r="F107" s="265"/>
      <c r="G107" s="265"/>
      <c r="H107" s="265"/>
    </row>
    <row r="108" spans="1:15" ht="16" thickBot="1">
      <c r="A108" s="302"/>
      <c r="B108" s="517" t="s">
        <v>81</v>
      </c>
      <c r="C108" s="518"/>
      <c r="D108" s="519"/>
      <c r="E108" s="518" t="s">
        <v>24</v>
      </c>
      <c r="F108" s="518"/>
      <c r="G108" s="521"/>
      <c r="H108" s="303"/>
    </row>
    <row r="109" spans="1:15" ht="16" thickBot="1">
      <c r="A109" s="252" t="s">
        <v>32</v>
      </c>
      <c r="B109" s="344">
        <v>41639</v>
      </c>
      <c r="C109" s="304">
        <v>42004</v>
      </c>
      <c r="D109" s="305">
        <v>42369</v>
      </c>
      <c r="E109" s="304">
        <v>42460</v>
      </c>
      <c r="F109" s="304">
        <v>42551</v>
      </c>
      <c r="G109" s="306">
        <v>42643</v>
      </c>
      <c r="I109" s="307"/>
    </row>
    <row r="110" spans="1:15">
      <c r="A110" s="308" t="s">
        <v>117</v>
      </c>
      <c r="B110" s="348">
        <v>0</v>
      </c>
      <c r="C110" s="225">
        <v>0</v>
      </c>
      <c r="D110" s="309">
        <v>17258</v>
      </c>
      <c r="E110" s="385">
        <v>5127</v>
      </c>
      <c r="F110" s="386">
        <v>4795</v>
      </c>
      <c r="G110" s="387">
        <v>7341</v>
      </c>
      <c r="H110" s="257"/>
      <c r="I110" s="257"/>
    </row>
    <row r="111" spans="1:15">
      <c r="A111" s="311" t="s">
        <v>34</v>
      </c>
      <c r="B111" s="101">
        <v>5088</v>
      </c>
      <c r="C111" s="73">
        <v>23089</v>
      </c>
      <c r="D111" s="58">
        <v>76369</v>
      </c>
      <c r="E111" s="134">
        <v>34414</v>
      </c>
      <c r="F111" s="134">
        <v>47356</v>
      </c>
      <c r="G111" s="135">
        <v>57262</v>
      </c>
      <c r="H111" s="312"/>
    </row>
    <row r="112" spans="1:15">
      <c r="A112" s="311" t="s">
        <v>154</v>
      </c>
      <c r="B112" s="101"/>
      <c r="C112" s="313">
        <f>C111/B111-1</f>
        <v>3.5379323899371071</v>
      </c>
      <c r="D112" s="349">
        <f>D111/C111-1</f>
        <v>2.3075923599982677</v>
      </c>
      <c r="E112" s="134"/>
      <c r="F112" s="395">
        <f>F111/E111-1</f>
        <v>0.37606787935142671</v>
      </c>
      <c r="G112" s="396">
        <f>G111/F111-1</f>
        <v>0.20918151870935042</v>
      </c>
      <c r="H112" s="314"/>
    </row>
    <row r="113" spans="1:9">
      <c r="A113" s="311" t="s">
        <v>97</v>
      </c>
      <c r="B113" s="350">
        <v>1339</v>
      </c>
      <c r="C113" s="316">
        <v>13569</v>
      </c>
      <c r="D113" s="58">
        <v>44207</v>
      </c>
      <c r="E113" s="134">
        <v>16494</v>
      </c>
      <c r="F113" s="134">
        <v>23520</v>
      </c>
      <c r="G113" s="135">
        <v>25032</v>
      </c>
      <c r="H113" s="317"/>
    </row>
    <row r="114" spans="1:9">
      <c r="A114" s="311" t="s">
        <v>155</v>
      </c>
      <c r="B114" s="350"/>
      <c r="C114" s="313">
        <f>C113/B113-1</f>
        <v>9.1336818521284542</v>
      </c>
      <c r="D114" s="349">
        <f>D113/C113-1</f>
        <v>2.2579408946864175</v>
      </c>
      <c r="E114" s="134"/>
      <c r="F114" s="395">
        <f>F113/E113-1</f>
        <v>0.42597308112040744</v>
      </c>
      <c r="G114" s="396">
        <f>G113/F113-1</f>
        <v>6.4285714285714279E-2</v>
      </c>
      <c r="H114" s="318"/>
    </row>
    <row r="115" spans="1:9">
      <c r="A115" s="87" t="s">
        <v>113</v>
      </c>
      <c r="B115" s="115">
        <v>6427</v>
      </c>
      <c r="C115" s="88">
        <v>36658</v>
      </c>
      <c r="D115" s="339">
        <v>120576</v>
      </c>
      <c r="E115" s="89">
        <v>50908</v>
      </c>
      <c r="F115" s="89">
        <v>70876</v>
      </c>
      <c r="G115" s="116">
        <v>82294</v>
      </c>
      <c r="I115" s="319"/>
    </row>
    <row r="116" spans="1:9">
      <c r="A116" s="59" t="s">
        <v>114</v>
      </c>
      <c r="B116" s="350">
        <v>6427</v>
      </c>
      <c r="C116" s="316">
        <v>36658</v>
      </c>
      <c r="D116" s="58">
        <v>120576</v>
      </c>
      <c r="E116" s="134">
        <v>50908</v>
      </c>
      <c r="F116" s="134">
        <v>70876</v>
      </c>
      <c r="G116" s="135">
        <v>82294</v>
      </c>
    </row>
    <row r="117" spans="1:9">
      <c r="A117" s="64" t="s">
        <v>8</v>
      </c>
      <c r="B117" s="119" t="b">
        <f t="shared" ref="B117:G117" si="126">EXACT(B115,B116)</f>
        <v>1</v>
      </c>
      <c r="C117" s="94" t="b">
        <f t="shared" si="126"/>
        <v>1</v>
      </c>
      <c r="D117" s="95" t="b">
        <f t="shared" si="126"/>
        <v>1</v>
      </c>
      <c r="E117" s="155" t="b">
        <f t="shared" si="126"/>
        <v>1</v>
      </c>
      <c r="F117" s="155" t="b">
        <f t="shared" si="126"/>
        <v>1</v>
      </c>
      <c r="G117" s="156" t="b">
        <f t="shared" si="126"/>
        <v>1</v>
      </c>
    </row>
    <row r="118" spans="1:9">
      <c r="A118" s="59" t="s">
        <v>103</v>
      </c>
      <c r="B118" s="357">
        <v>-6427</v>
      </c>
      <c r="C118" s="358">
        <v>-36658</v>
      </c>
      <c r="D118" s="359">
        <v>-103318</v>
      </c>
      <c r="E118" s="358">
        <v>-45781</v>
      </c>
      <c r="F118" s="358">
        <v>-66081</v>
      </c>
      <c r="G118" s="360">
        <v>-74953</v>
      </c>
    </row>
    <row r="119" spans="1:9">
      <c r="A119" s="59" t="s">
        <v>104</v>
      </c>
      <c r="B119" s="350">
        <v>-6427</v>
      </c>
      <c r="C119" s="315">
        <v>-36658</v>
      </c>
      <c r="D119" s="351">
        <v>-103318</v>
      </c>
      <c r="E119" s="73">
        <v>-45781</v>
      </c>
      <c r="F119" s="73">
        <v>-66081</v>
      </c>
      <c r="G119" s="107">
        <v>-74953</v>
      </c>
    </row>
    <row r="120" spans="1:9">
      <c r="A120" s="64" t="s">
        <v>8</v>
      </c>
      <c r="B120" s="119" t="b">
        <f t="shared" ref="B120:G120" si="127">EXACT(B118,B119)</f>
        <v>1</v>
      </c>
      <c r="C120" s="94" t="b">
        <f t="shared" si="127"/>
        <v>1</v>
      </c>
      <c r="D120" s="95" t="b">
        <f t="shared" si="127"/>
        <v>1</v>
      </c>
      <c r="E120" s="155" t="b">
        <f t="shared" si="127"/>
        <v>1</v>
      </c>
      <c r="F120" s="155" t="b">
        <f t="shared" si="127"/>
        <v>1</v>
      </c>
      <c r="G120" s="156" t="b">
        <f t="shared" si="127"/>
        <v>1</v>
      </c>
    </row>
    <row r="121" spans="1:9">
      <c r="A121" s="311" t="s">
        <v>98</v>
      </c>
      <c r="B121" s="101">
        <v>52</v>
      </c>
      <c r="C121" s="73">
        <v>371</v>
      </c>
      <c r="D121" s="58">
        <v>1809</v>
      </c>
      <c r="E121" s="134">
        <v>816</v>
      </c>
      <c r="F121" s="134">
        <v>953</v>
      </c>
      <c r="G121" s="135">
        <v>942</v>
      </c>
    </row>
    <row r="122" spans="1:9">
      <c r="A122" s="311" t="s">
        <v>99</v>
      </c>
      <c r="B122" s="101">
        <v>-4</v>
      </c>
      <c r="C122" s="73">
        <v>-6269</v>
      </c>
      <c r="D122" s="58">
        <v>-658</v>
      </c>
      <c r="E122" s="73">
        <v>-126</v>
      </c>
      <c r="F122" s="73">
        <v>-196</v>
      </c>
      <c r="G122" s="107">
        <v>-196</v>
      </c>
    </row>
    <row r="123" spans="1:9">
      <c r="A123" s="311" t="s">
        <v>100</v>
      </c>
      <c r="B123" s="101">
        <v>13</v>
      </c>
      <c r="C123" s="73">
        <v>-13</v>
      </c>
      <c r="D123" s="58">
        <v>514</v>
      </c>
      <c r="E123" s="73">
        <v>-34</v>
      </c>
      <c r="F123" s="73">
        <v>-30</v>
      </c>
      <c r="G123" s="107">
        <v>-31</v>
      </c>
    </row>
    <row r="124" spans="1:9" ht="30">
      <c r="A124" s="87" t="s">
        <v>115</v>
      </c>
      <c r="B124" s="362">
        <v>61</v>
      </c>
      <c r="C124" s="363">
        <v>-5911</v>
      </c>
      <c r="D124" s="364">
        <v>1665</v>
      </c>
      <c r="E124" s="365">
        <v>656</v>
      </c>
      <c r="F124" s="365">
        <v>727</v>
      </c>
      <c r="G124" s="366">
        <v>715</v>
      </c>
    </row>
    <row r="125" spans="1:9">
      <c r="A125" s="59" t="s">
        <v>116</v>
      </c>
      <c r="B125" s="101">
        <v>61</v>
      </c>
      <c r="C125" s="73">
        <v>-5911</v>
      </c>
      <c r="D125" s="58">
        <v>1665</v>
      </c>
      <c r="E125" s="134">
        <v>656</v>
      </c>
      <c r="F125" s="134">
        <v>727</v>
      </c>
      <c r="G125" s="135">
        <v>715</v>
      </c>
    </row>
    <row r="126" spans="1:9">
      <c r="A126" s="367" t="s">
        <v>119</v>
      </c>
      <c r="B126" s="368"/>
      <c r="C126" s="369"/>
      <c r="D126" s="370"/>
      <c r="E126" s="388">
        <v>1209</v>
      </c>
      <c r="F126" s="388">
        <v>1080</v>
      </c>
      <c r="G126" s="389">
        <v>292</v>
      </c>
    </row>
    <row r="127" spans="1:9">
      <c r="A127" s="87" t="s">
        <v>102</v>
      </c>
      <c r="B127" s="159">
        <v>-6366</v>
      </c>
      <c r="C127" s="160">
        <v>-42569</v>
      </c>
      <c r="D127" s="161">
        <v>-101653</v>
      </c>
      <c r="E127" s="160">
        <v>-43916</v>
      </c>
      <c r="F127" s="160">
        <v>-64274</v>
      </c>
      <c r="G127" s="340">
        <v>-73946</v>
      </c>
    </row>
    <row r="128" spans="1:9">
      <c r="A128" s="59" t="s">
        <v>101</v>
      </c>
      <c r="B128" s="101">
        <v>-6366</v>
      </c>
      <c r="C128" s="73">
        <v>-42569</v>
      </c>
      <c r="D128" s="58">
        <v>-101653</v>
      </c>
      <c r="E128" s="73">
        <v>-43916</v>
      </c>
      <c r="F128" s="73">
        <v>-64274</v>
      </c>
      <c r="G128" s="107">
        <v>-73946</v>
      </c>
    </row>
    <row r="129" spans="1:7">
      <c r="A129" s="64" t="s">
        <v>8</v>
      </c>
      <c r="B129" s="119" t="b">
        <f t="shared" ref="B129:G129" si="128">EXACT(B127,B128)</f>
        <v>1</v>
      </c>
      <c r="C129" s="94" t="b">
        <f t="shared" si="128"/>
        <v>1</v>
      </c>
      <c r="D129" s="95" t="b">
        <f t="shared" si="128"/>
        <v>1</v>
      </c>
      <c r="E129" s="155" t="b">
        <f t="shared" si="128"/>
        <v>1</v>
      </c>
      <c r="F129" s="155" t="b">
        <f t="shared" si="128"/>
        <v>1</v>
      </c>
      <c r="G129" s="156" t="b">
        <f t="shared" si="128"/>
        <v>1</v>
      </c>
    </row>
    <row r="130" spans="1:7">
      <c r="A130" s="57" t="s">
        <v>118</v>
      </c>
      <c r="B130" s="352"/>
      <c r="C130" s="320"/>
      <c r="D130" s="321">
        <v>599</v>
      </c>
      <c r="E130" s="390">
        <v>793</v>
      </c>
      <c r="F130" s="322">
        <v>-438</v>
      </c>
      <c r="G130" s="323">
        <v>-98</v>
      </c>
    </row>
    <row r="131" spans="1:7" ht="30">
      <c r="A131" s="311" t="s">
        <v>108</v>
      </c>
      <c r="B131" s="101"/>
      <c r="C131" s="73">
        <v>-297</v>
      </c>
      <c r="D131" s="58">
        <v>-522</v>
      </c>
      <c r="E131" s="134">
        <v>452</v>
      </c>
      <c r="F131" s="134">
        <v>175</v>
      </c>
      <c r="G131" s="135">
        <v>11</v>
      </c>
    </row>
    <row r="132" spans="1:7">
      <c r="A132" s="87" t="s">
        <v>109</v>
      </c>
      <c r="B132" s="361">
        <v>-6366</v>
      </c>
      <c r="C132" s="341">
        <v>-42866</v>
      </c>
      <c r="D132" s="172">
        <v>-101576</v>
      </c>
      <c r="E132" s="341">
        <v>-42671</v>
      </c>
      <c r="F132" s="341">
        <v>-64537</v>
      </c>
      <c r="G132" s="342">
        <v>-74033</v>
      </c>
    </row>
    <row r="133" spans="1:7">
      <c r="A133" s="59" t="s">
        <v>110</v>
      </c>
      <c r="B133" s="101">
        <v>-6366</v>
      </c>
      <c r="C133" s="73">
        <v>-42866</v>
      </c>
      <c r="D133" s="58">
        <v>-101576</v>
      </c>
      <c r="E133" s="73">
        <v>-42671</v>
      </c>
      <c r="F133" s="73">
        <v>-64537</v>
      </c>
      <c r="G133" s="107">
        <v>-74033</v>
      </c>
    </row>
    <row r="134" spans="1:7">
      <c r="A134" s="64" t="s">
        <v>8</v>
      </c>
      <c r="B134" s="119" t="b">
        <f t="shared" ref="B134:G134" si="129">EXACT(B132,B133)</f>
        <v>1</v>
      </c>
      <c r="C134" s="94" t="b">
        <f t="shared" si="129"/>
        <v>1</v>
      </c>
      <c r="D134" s="95" t="b">
        <f t="shared" si="129"/>
        <v>1</v>
      </c>
      <c r="E134" s="155" t="b">
        <f t="shared" si="129"/>
        <v>1</v>
      </c>
      <c r="F134" s="155" t="b">
        <f t="shared" si="129"/>
        <v>1</v>
      </c>
      <c r="G134" s="156" t="b">
        <f t="shared" si="129"/>
        <v>1</v>
      </c>
    </row>
    <row r="135" spans="1:7">
      <c r="A135" s="57" t="s">
        <v>107</v>
      </c>
      <c r="B135" s="353">
        <v>-1435</v>
      </c>
      <c r="C135" s="322">
        <v>-1089</v>
      </c>
      <c r="D135" s="324"/>
      <c r="E135" s="320"/>
      <c r="F135" s="320"/>
      <c r="G135" s="325"/>
    </row>
    <row r="136" spans="1:7" ht="30">
      <c r="A136" s="87" t="s">
        <v>105</v>
      </c>
      <c r="B136" s="159">
        <v>-7801</v>
      </c>
      <c r="C136" s="160">
        <v>-43658</v>
      </c>
      <c r="D136" s="161">
        <v>-101653</v>
      </c>
      <c r="E136" s="160">
        <v>-43916</v>
      </c>
      <c r="F136" s="160">
        <v>-64274</v>
      </c>
      <c r="G136" s="340">
        <v>-73946</v>
      </c>
    </row>
    <row r="137" spans="1:7" ht="30">
      <c r="A137" s="59" t="s">
        <v>106</v>
      </c>
      <c r="B137" s="101">
        <v>-7801</v>
      </c>
      <c r="C137" s="73">
        <v>-43658</v>
      </c>
      <c r="D137" s="58">
        <v>-101653</v>
      </c>
      <c r="E137" s="73">
        <v>-43916</v>
      </c>
      <c r="F137" s="73">
        <v>-64274</v>
      </c>
      <c r="G137" s="107">
        <v>-73946</v>
      </c>
    </row>
    <row r="138" spans="1:7">
      <c r="A138" s="64" t="s">
        <v>8</v>
      </c>
      <c r="B138" s="119" t="b">
        <f t="shared" ref="B138:G138" si="130">EXACT(B136,B137)</f>
        <v>1</v>
      </c>
      <c r="C138" s="94" t="b">
        <f t="shared" si="130"/>
        <v>1</v>
      </c>
      <c r="D138" s="95" t="b">
        <f t="shared" si="130"/>
        <v>1</v>
      </c>
      <c r="E138" s="155" t="b">
        <f t="shared" si="130"/>
        <v>1</v>
      </c>
      <c r="F138" s="155" t="b">
        <f t="shared" si="130"/>
        <v>1</v>
      </c>
      <c r="G138" s="156" t="b">
        <f t="shared" si="130"/>
        <v>1</v>
      </c>
    </row>
    <row r="139" spans="1:7">
      <c r="A139" s="311" t="s">
        <v>111</v>
      </c>
      <c r="B139" s="354">
        <v>1.43</v>
      </c>
      <c r="C139" s="326">
        <v>1.91</v>
      </c>
      <c r="D139" s="355">
        <v>2.33</v>
      </c>
      <c r="E139" s="391">
        <v>0.9</v>
      </c>
      <c r="F139" s="391">
        <v>1.31</v>
      </c>
      <c r="G139" s="392">
        <v>1.49</v>
      </c>
    </row>
    <row r="140" spans="1:7" ht="31" thickBot="1">
      <c r="A140" s="311" t="s">
        <v>112</v>
      </c>
      <c r="B140" s="356">
        <v>5473384</v>
      </c>
      <c r="C140" s="310">
        <v>22822204</v>
      </c>
      <c r="D140" s="309">
        <v>43636652</v>
      </c>
      <c r="E140" s="386">
        <v>48831797</v>
      </c>
      <c r="F140" s="386">
        <v>49156705</v>
      </c>
      <c r="G140" s="387">
        <v>49624622</v>
      </c>
    </row>
    <row r="141" spans="1:7" ht="16" thickBot="1">
      <c r="A141" s="133" t="s">
        <v>33</v>
      </c>
      <c r="B141" s="371">
        <v>17</v>
      </c>
      <c r="C141" s="372">
        <v>262</v>
      </c>
      <c r="D141" s="373">
        <v>4606</v>
      </c>
      <c r="E141" s="393">
        <v>1901</v>
      </c>
      <c r="F141" s="393">
        <v>4527</v>
      </c>
      <c r="G141" s="394">
        <v>7469</v>
      </c>
    </row>
    <row r="142" spans="1:7" ht="16" thickBot="1"/>
    <row r="143" spans="1:7" ht="15" customHeight="1">
      <c r="A143" s="574" t="s">
        <v>0</v>
      </c>
      <c r="B143" s="575"/>
      <c r="C143" s="575"/>
      <c r="D143" s="575"/>
      <c r="E143" s="575"/>
      <c r="F143" s="575"/>
      <c r="G143" s="576"/>
    </row>
    <row r="144" spans="1:7" ht="16" customHeight="1" thickBot="1">
      <c r="A144" s="577"/>
      <c r="B144" s="578"/>
      <c r="C144" s="578"/>
      <c r="D144" s="578"/>
      <c r="E144" s="578"/>
      <c r="F144" s="578"/>
      <c r="G144" s="579"/>
    </row>
    <row r="145" spans="1:8" ht="16" thickBot="1">
      <c r="A145" s="265"/>
      <c r="B145" s="265"/>
      <c r="C145" s="265"/>
      <c r="D145" s="265"/>
      <c r="E145" s="265"/>
      <c r="F145" s="265"/>
      <c r="G145" s="265"/>
      <c r="H145" s="265"/>
    </row>
    <row r="146" spans="1:8" ht="16" thickBot="1">
      <c r="A146" s="302"/>
      <c r="B146" s="517" t="s">
        <v>81</v>
      </c>
      <c r="C146" s="518"/>
      <c r="D146" s="519"/>
      <c r="E146" s="518" t="s">
        <v>24</v>
      </c>
      <c r="F146" s="518"/>
      <c r="G146" s="521"/>
    </row>
    <row r="147" spans="1:8" ht="16" thickBot="1">
      <c r="A147" s="252" t="s">
        <v>2</v>
      </c>
      <c r="B147" s="344">
        <v>41639</v>
      </c>
      <c r="C147" s="304">
        <v>42004</v>
      </c>
      <c r="D147" s="305">
        <v>42369</v>
      </c>
      <c r="E147" s="304">
        <v>42460</v>
      </c>
      <c r="F147" s="304">
        <v>42551</v>
      </c>
      <c r="G147" s="306">
        <v>42643</v>
      </c>
    </row>
    <row r="148" spans="1:8" ht="16" thickBot="1">
      <c r="A148" s="50" t="s">
        <v>3</v>
      </c>
      <c r="B148" s="98"/>
      <c r="C148" s="51"/>
      <c r="D148" s="52"/>
      <c r="E148" s="51"/>
      <c r="F148" s="51"/>
      <c r="G148" s="99"/>
    </row>
    <row r="149" spans="1:8">
      <c r="A149" s="374" t="s">
        <v>4</v>
      </c>
      <c r="B149" s="54"/>
      <c r="C149" s="55"/>
      <c r="D149" s="56"/>
      <c r="E149" s="55"/>
      <c r="F149" s="55"/>
      <c r="G149" s="100"/>
    </row>
    <row r="150" spans="1:8">
      <c r="A150" s="57" t="s">
        <v>5</v>
      </c>
      <c r="B150" s="101">
        <v>22357</v>
      </c>
      <c r="C150" s="63">
        <v>209298</v>
      </c>
      <c r="D150" s="58">
        <v>392843</v>
      </c>
      <c r="E150" s="134">
        <v>199601</v>
      </c>
      <c r="F150" s="134">
        <v>170158</v>
      </c>
      <c r="G150" s="135">
        <v>128750</v>
      </c>
    </row>
    <row r="151" spans="1:8">
      <c r="A151" s="57" t="s">
        <v>82</v>
      </c>
      <c r="B151" s="101"/>
      <c r="C151" s="63">
        <v>157742</v>
      </c>
      <c r="D151" s="58">
        <v>221879</v>
      </c>
      <c r="E151" s="134">
        <v>377820</v>
      </c>
      <c r="F151" s="134">
        <v>360968</v>
      </c>
      <c r="G151" s="135">
        <v>348369</v>
      </c>
    </row>
    <row r="152" spans="1:8">
      <c r="A152" s="57" t="s">
        <v>83</v>
      </c>
      <c r="B152" s="101">
        <v>241</v>
      </c>
      <c r="C152" s="63">
        <v>1330</v>
      </c>
      <c r="D152" s="58">
        <v>16371</v>
      </c>
      <c r="E152" s="134">
        <v>15066</v>
      </c>
      <c r="F152" s="134">
        <v>10472</v>
      </c>
      <c r="G152" s="135">
        <v>13988</v>
      </c>
    </row>
    <row r="153" spans="1:8">
      <c r="A153" s="87" t="s">
        <v>6</v>
      </c>
      <c r="B153" s="115">
        <v>22598</v>
      </c>
      <c r="C153" s="88">
        <v>368370</v>
      </c>
      <c r="D153" s="339">
        <v>631093</v>
      </c>
      <c r="E153" s="89">
        <v>592487</v>
      </c>
      <c r="F153" s="89">
        <v>541598</v>
      </c>
      <c r="G153" s="116">
        <v>491107</v>
      </c>
    </row>
    <row r="154" spans="1:8">
      <c r="A154" s="59" t="s">
        <v>7</v>
      </c>
      <c r="B154" s="101">
        <v>22598</v>
      </c>
      <c r="C154" s="63">
        <v>368370</v>
      </c>
      <c r="D154" s="58">
        <v>631093</v>
      </c>
      <c r="E154" s="134">
        <v>592487</v>
      </c>
      <c r="F154" s="134">
        <v>541598</v>
      </c>
      <c r="G154" s="135">
        <v>491107</v>
      </c>
    </row>
    <row r="155" spans="1:8">
      <c r="A155" s="64" t="s">
        <v>8</v>
      </c>
      <c r="B155" s="345" t="b">
        <f t="shared" ref="B155:G155" si="131">EXACT(B153,B154)</f>
        <v>1</v>
      </c>
      <c r="C155" s="333" t="b">
        <f t="shared" si="131"/>
        <v>1</v>
      </c>
      <c r="D155" s="334" t="b">
        <f t="shared" si="131"/>
        <v>1</v>
      </c>
      <c r="E155" s="375" t="b">
        <f t="shared" si="131"/>
        <v>1</v>
      </c>
      <c r="F155" s="375" t="b">
        <f t="shared" si="131"/>
        <v>1</v>
      </c>
      <c r="G155" s="376" t="b">
        <f t="shared" si="131"/>
        <v>1</v>
      </c>
    </row>
    <row r="156" spans="1:8">
      <c r="A156" s="53" t="s">
        <v>9</v>
      </c>
      <c r="B156" s="167"/>
      <c r="C156" s="168"/>
      <c r="D156" s="343"/>
      <c r="E156" s="140"/>
      <c r="F156" s="140"/>
      <c r="G156" s="141"/>
    </row>
    <row r="157" spans="1:8">
      <c r="A157" s="57" t="s">
        <v>84</v>
      </c>
      <c r="B157" s="101"/>
      <c r="C157" s="63"/>
      <c r="D157" s="58">
        <v>1540</v>
      </c>
      <c r="E157" s="134">
        <v>1542</v>
      </c>
      <c r="F157" s="134">
        <v>3663</v>
      </c>
      <c r="G157" s="135">
        <v>3663</v>
      </c>
    </row>
    <row r="158" spans="1:8">
      <c r="A158" s="57" t="s">
        <v>25</v>
      </c>
      <c r="B158" s="101">
        <v>274</v>
      </c>
      <c r="C158" s="63">
        <v>2275</v>
      </c>
      <c r="D158" s="58">
        <v>30116</v>
      </c>
      <c r="E158" s="134">
        <v>40462</v>
      </c>
      <c r="F158" s="134">
        <v>42466</v>
      </c>
      <c r="G158" s="135">
        <v>43548</v>
      </c>
    </row>
    <row r="159" spans="1:8">
      <c r="A159" s="57" t="s">
        <v>96</v>
      </c>
      <c r="B159" s="101"/>
      <c r="C159" s="63"/>
      <c r="D159" s="58">
        <v>11380</v>
      </c>
      <c r="E159" s="134">
        <v>10762</v>
      </c>
      <c r="F159" s="134">
        <v>9460</v>
      </c>
      <c r="G159" s="135">
        <v>8478</v>
      </c>
    </row>
    <row r="160" spans="1:8">
      <c r="A160" s="57" t="s">
        <v>10</v>
      </c>
      <c r="B160" s="101"/>
      <c r="C160" s="63"/>
      <c r="D160" s="58">
        <v>25360</v>
      </c>
      <c r="E160" s="134">
        <v>26405</v>
      </c>
      <c r="F160" s="134">
        <v>25820</v>
      </c>
      <c r="G160" s="135">
        <v>26068</v>
      </c>
    </row>
    <row r="161" spans="1:7">
      <c r="A161" s="57" t="s">
        <v>26</v>
      </c>
      <c r="B161" s="101">
        <v>110</v>
      </c>
      <c r="C161" s="63">
        <v>108</v>
      </c>
      <c r="D161" s="58">
        <v>8474</v>
      </c>
      <c r="E161" s="134">
        <v>7593</v>
      </c>
      <c r="F161" s="134">
        <v>12668</v>
      </c>
      <c r="G161" s="135">
        <v>11653</v>
      </c>
    </row>
    <row r="162" spans="1:7">
      <c r="A162" s="74" t="s">
        <v>11</v>
      </c>
      <c r="B162" s="108">
        <v>384</v>
      </c>
      <c r="C162" s="75">
        <v>2383</v>
      </c>
      <c r="D162" s="76">
        <v>76870</v>
      </c>
      <c r="E162" s="77">
        <v>86764</v>
      </c>
      <c r="F162" s="77">
        <v>94077</v>
      </c>
      <c r="G162" s="109">
        <v>93410</v>
      </c>
    </row>
    <row r="163" spans="1:7">
      <c r="A163" s="59" t="s">
        <v>12</v>
      </c>
      <c r="B163" s="102">
        <v>22982</v>
      </c>
      <c r="C163" s="60">
        <v>370753</v>
      </c>
      <c r="D163" s="61">
        <v>707963</v>
      </c>
      <c r="E163" s="62">
        <v>679251</v>
      </c>
      <c r="F163" s="62">
        <v>635675</v>
      </c>
      <c r="G163" s="103">
        <v>584517</v>
      </c>
    </row>
    <row r="164" spans="1:7">
      <c r="A164" s="59" t="s">
        <v>13</v>
      </c>
      <c r="B164" s="101">
        <v>22982</v>
      </c>
      <c r="C164" s="63">
        <v>370753</v>
      </c>
      <c r="D164" s="58">
        <v>707963</v>
      </c>
      <c r="E164" s="134">
        <v>679251</v>
      </c>
      <c r="F164" s="134">
        <v>635675</v>
      </c>
      <c r="G164" s="135">
        <v>584517</v>
      </c>
    </row>
    <row r="165" spans="1:7">
      <c r="A165" s="64" t="s">
        <v>8</v>
      </c>
      <c r="B165" s="345" t="b">
        <f t="shared" ref="B165:G165" si="132">EXACT(B163,B164)</f>
        <v>1</v>
      </c>
      <c r="C165" s="333" t="b">
        <f t="shared" si="132"/>
        <v>1</v>
      </c>
      <c r="D165" s="334" t="b">
        <f t="shared" si="132"/>
        <v>1</v>
      </c>
      <c r="E165" s="375" t="b">
        <f t="shared" si="132"/>
        <v>1</v>
      </c>
      <c r="F165" s="375" t="b">
        <f t="shared" si="132"/>
        <v>1</v>
      </c>
      <c r="G165" s="376" t="b">
        <f t="shared" si="132"/>
        <v>1</v>
      </c>
    </row>
    <row r="166" spans="1:7" ht="16" thickBot="1">
      <c r="A166" s="327" t="s">
        <v>14</v>
      </c>
      <c r="B166" s="328"/>
      <c r="C166" s="329"/>
      <c r="D166" s="330"/>
      <c r="E166" s="377"/>
      <c r="F166" s="377"/>
      <c r="G166" s="378"/>
    </row>
    <row r="167" spans="1:7">
      <c r="A167" s="67" t="s">
        <v>15</v>
      </c>
      <c r="B167" s="111"/>
      <c r="C167" s="112"/>
      <c r="D167" s="81"/>
      <c r="E167" s="146"/>
      <c r="F167" s="146"/>
      <c r="G167" s="147"/>
    </row>
    <row r="168" spans="1:7">
      <c r="A168" s="70" t="s">
        <v>85</v>
      </c>
      <c r="B168" s="113">
        <v>382</v>
      </c>
      <c r="C168" s="71">
        <v>2320</v>
      </c>
      <c r="D168" s="72">
        <v>8049</v>
      </c>
      <c r="E168" s="142">
        <v>9614</v>
      </c>
      <c r="F168" s="142">
        <v>6802</v>
      </c>
      <c r="G168" s="148">
        <v>11293</v>
      </c>
    </row>
    <row r="169" spans="1:7">
      <c r="A169" s="57" t="s">
        <v>86</v>
      </c>
      <c r="B169" s="114"/>
      <c r="C169" s="63"/>
      <c r="D169" s="58">
        <v>16333</v>
      </c>
      <c r="E169" s="134">
        <v>16250</v>
      </c>
      <c r="F169" s="134">
        <v>16167</v>
      </c>
      <c r="G169" s="135">
        <v>15083</v>
      </c>
    </row>
    <row r="170" spans="1:7" ht="30">
      <c r="A170" s="57" t="s">
        <v>87</v>
      </c>
      <c r="B170" s="101">
        <v>980</v>
      </c>
      <c r="C170" s="63">
        <v>4405</v>
      </c>
      <c r="D170" s="58">
        <v>11787</v>
      </c>
      <c r="E170" s="134">
        <v>11272</v>
      </c>
      <c r="F170" s="134">
        <v>20050</v>
      </c>
      <c r="G170" s="135">
        <v>20979</v>
      </c>
    </row>
    <row r="171" spans="1:7">
      <c r="A171" s="87" t="s">
        <v>16</v>
      </c>
      <c r="B171" s="159">
        <v>1362</v>
      </c>
      <c r="C171" s="160">
        <v>6725</v>
      </c>
      <c r="D171" s="161">
        <v>36169</v>
      </c>
      <c r="E171" s="162">
        <v>37136</v>
      </c>
      <c r="F171" s="162">
        <v>43019</v>
      </c>
      <c r="G171" s="163">
        <v>47355</v>
      </c>
    </row>
    <row r="172" spans="1:7">
      <c r="A172" s="59" t="s">
        <v>17</v>
      </c>
      <c r="B172" s="101">
        <v>1362</v>
      </c>
      <c r="C172" s="63">
        <v>6725</v>
      </c>
      <c r="D172" s="58">
        <v>36169</v>
      </c>
      <c r="E172" s="134">
        <v>37136</v>
      </c>
      <c r="F172" s="134">
        <v>43019</v>
      </c>
      <c r="G172" s="135">
        <v>47355</v>
      </c>
    </row>
    <row r="173" spans="1:7">
      <c r="A173" s="64" t="s">
        <v>8</v>
      </c>
      <c r="B173" s="345" t="b">
        <f t="shared" ref="B173:G173" si="133">EXACT(B171,B172)</f>
        <v>1</v>
      </c>
      <c r="C173" s="333" t="b">
        <f t="shared" si="133"/>
        <v>1</v>
      </c>
      <c r="D173" s="334" t="b">
        <f t="shared" si="133"/>
        <v>1</v>
      </c>
      <c r="E173" s="375" t="b">
        <f t="shared" si="133"/>
        <v>1</v>
      </c>
      <c r="F173" s="375" t="b">
        <f t="shared" si="133"/>
        <v>1</v>
      </c>
      <c r="G173" s="376" t="b">
        <f t="shared" si="133"/>
        <v>1</v>
      </c>
    </row>
    <row r="174" spans="1:7">
      <c r="A174" s="331" t="s">
        <v>18</v>
      </c>
      <c r="B174" s="105"/>
      <c r="C174" s="68"/>
      <c r="D174" s="85"/>
      <c r="E174" s="151"/>
      <c r="F174" s="151"/>
      <c r="G174" s="152"/>
    </row>
    <row r="175" spans="1:7">
      <c r="A175" s="332" t="s">
        <v>88</v>
      </c>
      <c r="B175" s="106"/>
      <c r="C175" s="82"/>
      <c r="D175" s="72">
        <v>32176</v>
      </c>
      <c r="E175" s="142">
        <v>28900</v>
      </c>
      <c r="F175" s="142">
        <v>25139</v>
      </c>
      <c r="G175" s="148">
        <v>22461</v>
      </c>
    </row>
    <row r="176" spans="1:7">
      <c r="A176" s="57" t="s">
        <v>89</v>
      </c>
      <c r="B176" s="101"/>
      <c r="C176" s="63"/>
      <c r="D176" s="58">
        <v>16080</v>
      </c>
      <c r="E176" s="134">
        <v>16869</v>
      </c>
      <c r="F176" s="134">
        <v>16685</v>
      </c>
      <c r="G176" s="135">
        <v>14797</v>
      </c>
    </row>
    <row r="177" spans="1:7">
      <c r="A177" s="57" t="s">
        <v>90</v>
      </c>
      <c r="B177" s="101"/>
      <c r="C177" s="63">
        <v>1439</v>
      </c>
      <c r="D177" s="58">
        <v>7778</v>
      </c>
      <c r="E177" s="134">
        <v>6950</v>
      </c>
      <c r="F177" s="134">
        <v>5376</v>
      </c>
      <c r="G177" s="135">
        <v>5551</v>
      </c>
    </row>
    <row r="178" spans="1:7">
      <c r="A178" s="57" t="s">
        <v>93</v>
      </c>
      <c r="B178" s="101">
        <v>39</v>
      </c>
      <c r="C178" s="63"/>
      <c r="D178" s="58"/>
      <c r="E178" s="134"/>
      <c r="F178" s="134"/>
      <c r="G178" s="135"/>
    </row>
    <row r="179" spans="1:7">
      <c r="A179" s="57" t="s">
        <v>94</v>
      </c>
      <c r="B179" s="101"/>
      <c r="C179" s="63"/>
      <c r="D179" s="58"/>
      <c r="E179" s="134"/>
      <c r="F179" s="134"/>
      <c r="G179" s="135"/>
    </row>
    <row r="180" spans="1:7">
      <c r="A180" s="87" t="s">
        <v>30</v>
      </c>
      <c r="B180" s="115">
        <v>1401</v>
      </c>
      <c r="C180" s="88">
        <v>8164</v>
      </c>
      <c r="D180" s="339">
        <v>92203</v>
      </c>
      <c r="E180" s="89">
        <v>89855</v>
      </c>
      <c r="F180" s="89">
        <v>90219</v>
      </c>
      <c r="G180" s="116">
        <v>90164</v>
      </c>
    </row>
    <row r="181" spans="1:7" ht="16" thickBot="1">
      <c r="A181" s="90" t="s">
        <v>19</v>
      </c>
      <c r="B181" s="117"/>
      <c r="C181" s="91"/>
      <c r="D181" s="92"/>
      <c r="E181" s="93"/>
      <c r="F181" s="93"/>
      <c r="G181" s="118"/>
    </row>
    <row r="182" spans="1:7">
      <c r="A182" s="57" t="s">
        <v>91</v>
      </c>
      <c r="B182" s="101">
        <v>20</v>
      </c>
      <c r="C182" s="63"/>
      <c r="D182" s="58"/>
      <c r="E182" s="134"/>
      <c r="F182" s="134"/>
      <c r="G182" s="135"/>
    </row>
    <row r="183" spans="1:7">
      <c r="A183" s="57" t="s">
        <v>27</v>
      </c>
      <c r="B183" s="101">
        <v>6</v>
      </c>
      <c r="C183" s="63">
        <v>42</v>
      </c>
      <c r="D183" s="58">
        <v>49</v>
      </c>
      <c r="E183" s="134">
        <v>49</v>
      </c>
      <c r="F183" s="134">
        <v>50</v>
      </c>
      <c r="G183" s="135">
        <v>50</v>
      </c>
    </row>
    <row r="184" spans="1:7">
      <c r="A184" s="57" t="s">
        <v>28</v>
      </c>
      <c r="B184" s="101">
        <v>36990</v>
      </c>
      <c r="C184" s="63">
        <v>420848</v>
      </c>
      <c r="D184" s="58">
        <v>775588</v>
      </c>
      <c r="E184" s="134">
        <v>791895</v>
      </c>
      <c r="F184" s="134">
        <v>812490</v>
      </c>
      <c r="G184" s="135">
        <v>835420</v>
      </c>
    </row>
    <row r="185" spans="1:7">
      <c r="A185" s="57" t="s">
        <v>29</v>
      </c>
      <c r="B185" s="101"/>
      <c r="C185" s="63">
        <v>-297</v>
      </c>
      <c r="D185" s="58">
        <v>-220</v>
      </c>
      <c r="E185" s="134">
        <v>1025</v>
      </c>
      <c r="F185" s="134">
        <v>762</v>
      </c>
      <c r="G185" s="135">
        <v>675</v>
      </c>
    </row>
    <row r="186" spans="1:7">
      <c r="A186" s="57" t="s">
        <v>92</v>
      </c>
      <c r="B186" s="101">
        <v>-15435</v>
      </c>
      <c r="C186" s="63">
        <v>-58004</v>
      </c>
      <c r="D186" s="58">
        <v>-159657</v>
      </c>
      <c r="E186" s="73">
        <v>-203573</v>
      </c>
      <c r="F186" s="73">
        <v>-267846</v>
      </c>
      <c r="G186" s="107">
        <v>-341792</v>
      </c>
    </row>
    <row r="187" spans="1:7">
      <c r="A187" s="87" t="s">
        <v>20</v>
      </c>
      <c r="B187" s="115">
        <v>21581</v>
      </c>
      <c r="C187" s="88">
        <v>362589</v>
      </c>
      <c r="D187" s="172">
        <v>615760</v>
      </c>
      <c r="E187" s="379">
        <v>589396</v>
      </c>
      <c r="F187" s="379">
        <v>545456</v>
      </c>
      <c r="G187" s="380">
        <v>494353</v>
      </c>
    </row>
    <row r="188" spans="1:7">
      <c r="A188" s="59" t="s">
        <v>21</v>
      </c>
      <c r="B188" s="101">
        <v>21581</v>
      </c>
      <c r="C188" s="63">
        <v>362589</v>
      </c>
      <c r="D188" s="58">
        <v>615760</v>
      </c>
      <c r="E188" s="134">
        <v>589396</v>
      </c>
      <c r="F188" s="134">
        <v>545456</v>
      </c>
      <c r="G188" s="135">
        <v>494353</v>
      </c>
    </row>
    <row r="189" spans="1:7">
      <c r="A189" s="64" t="s">
        <v>8</v>
      </c>
      <c r="B189" s="346" t="b">
        <f t="shared" ref="B189:G189" si="134">EXACT(B187,B188)</f>
        <v>1</v>
      </c>
      <c r="C189" s="335" t="b">
        <f t="shared" si="134"/>
        <v>1</v>
      </c>
      <c r="D189" s="336" t="b">
        <f t="shared" si="134"/>
        <v>1</v>
      </c>
      <c r="E189" s="381" t="b">
        <f t="shared" si="134"/>
        <v>1</v>
      </c>
      <c r="F189" s="381" t="b">
        <f t="shared" si="134"/>
        <v>1</v>
      </c>
      <c r="G189" s="382" t="b">
        <f t="shared" si="134"/>
        <v>1</v>
      </c>
    </row>
    <row r="190" spans="1:7" ht="30">
      <c r="A190" s="59" t="s">
        <v>22</v>
      </c>
      <c r="B190" s="102">
        <v>22982</v>
      </c>
      <c r="C190" s="60">
        <v>370753</v>
      </c>
      <c r="D190" s="61">
        <v>707963</v>
      </c>
      <c r="E190" s="62">
        <v>679251</v>
      </c>
      <c r="F190" s="62">
        <v>635675</v>
      </c>
      <c r="G190" s="103">
        <v>584517</v>
      </c>
    </row>
    <row r="191" spans="1:7" ht="30">
      <c r="A191" s="59" t="s">
        <v>23</v>
      </c>
      <c r="B191" s="120">
        <v>22982</v>
      </c>
      <c r="C191" s="121">
        <v>370753</v>
      </c>
      <c r="D191" s="58">
        <v>707963</v>
      </c>
      <c r="E191" s="134">
        <v>679251</v>
      </c>
      <c r="F191" s="134">
        <v>635675</v>
      </c>
      <c r="G191" s="135">
        <v>584517</v>
      </c>
    </row>
    <row r="192" spans="1:7" ht="16" thickBot="1">
      <c r="A192" s="96" t="s">
        <v>8</v>
      </c>
      <c r="B192" s="347" t="b">
        <f t="shared" ref="B192:G192" si="135">EXACT(B190,B191)</f>
        <v>1</v>
      </c>
      <c r="C192" s="337" t="b">
        <f t="shared" si="135"/>
        <v>1</v>
      </c>
      <c r="D192" s="338" t="b">
        <f t="shared" si="135"/>
        <v>1</v>
      </c>
      <c r="E192" s="383" t="b">
        <f t="shared" si="135"/>
        <v>1</v>
      </c>
      <c r="F192" s="383" t="b">
        <f t="shared" si="135"/>
        <v>1</v>
      </c>
      <c r="G192" s="384" t="b">
        <f t="shared" si="135"/>
        <v>1</v>
      </c>
    </row>
  </sheetData>
  <mergeCells count="29">
    <mergeCell ref="O82:O83"/>
    <mergeCell ref="O85:O86"/>
    <mergeCell ref="C22:D22"/>
    <mergeCell ref="B108:D108"/>
    <mergeCell ref="E108:G108"/>
    <mergeCell ref="A105:G106"/>
    <mergeCell ref="O69:O70"/>
    <mergeCell ref="N78:N79"/>
    <mergeCell ref="F6:I6"/>
    <mergeCell ref="F10:G10"/>
    <mergeCell ref="F11:G11"/>
    <mergeCell ref="A57:A58"/>
    <mergeCell ref="B146:D146"/>
    <mergeCell ref="E146:G146"/>
    <mergeCell ref="A143:G144"/>
    <mergeCell ref="B57:B58"/>
    <mergeCell ref="F7:I7"/>
    <mergeCell ref="F9:G9"/>
    <mergeCell ref="A39:A40"/>
    <mergeCell ref="B39:B40"/>
    <mergeCell ref="A75:A76"/>
    <mergeCell ref="B75:B76"/>
    <mergeCell ref="C60:D60"/>
    <mergeCell ref="F16:G16"/>
    <mergeCell ref="F17:G17"/>
    <mergeCell ref="F15:G15"/>
    <mergeCell ref="O51:O52"/>
    <mergeCell ref="F14:H14"/>
    <mergeCell ref="O33:O34"/>
  </mergeCells>
  <pageMargins left="0.75" right="0.75" top="1" bottom="1" header="0.5" footer="0.5"/>
  <pageSetup orientation="portrait" horizontalDpi="4294967292" verticalDpi="4294967292"/>
  <ignoredErrors>
    <ignoredError sqref="C65:D65"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2"/>
  <sheetViews>
    <sheetView workbookViewId="0">
      <selection activeCell="H20" sqref="H20"/>
    </sheetView>
  </sheetViews>
  <sheetFormatPr baseColWidth="10" defaultColWidth="11.1640625" defaultRowHeight="15" x14ac:dyDescent="0"/>
  <cols>
    <col min="1" max="1" width="38.33203125" style="12" customWidth="1"/>
    <col min="2" max="6" width="12.6640625" style="12" customWidth="1"/>
    <col min="7" max="8" width="13.6640625" style="12" customWidth="1"/>
    <col min="9" max="9" width="13.1640625" style="12" bestFit="1" customWidth="1"/>
    <col min="10" max="11" width="14.33203125" style="12" customWidth="1"/>
    <col min="12" max="12" width="14.1640625" style="12" customWidth="1"/>
    <col min="13" max="13" width="14.6640625" style="12" customWidth="1"/>
    <col min="14" max="14" width="11.1640625" style="12"/>
    <col min="15" max="15" width="88.6640625" style="12" customWidth="1"/>
    <col min="16" max="16" width="37.33203125" style="12" customWidth="1"/>
    <col min="17" max="17" width="23.5" style="12" customWidth="1"/>
    <col min="18" max="18" width="17.1640625" style="12" customWidth="1"/>
    <col min="19" max="16384" width="11.1640625" style="12"/>
  </cols>
  <sheetData>
    <row r="1" spans="1:14" ht="20">
      <c r="A1" s="397" t="s">
        <v>79</v>
      </c>
    </row>
    <row r="2" spans="1:14" ht="18">
      <c r="A2" s="197" t="s">
        <v>80</v>
      </c>
    </row>
    <row r="3" spans="1:14">
      <c r="A3" s="198" t="s">
        <v>125</v>
      </c>
    </row>
    <row r="4" spans="1:14" ht="16" thickBot="1">
      <c r="A4" s="199" t="s">
        <v>95</v>
      </c>
      <c r="K4" s="200"/>
    </row>
    <row r="5" spans="1:14" ht="16" thickBot="1"/>
    <row r="6" spans="1:14" ht="16" thickBot="1">
      <c r="A6" s="133" t="s">
        <v>126</v>
      </c>
      <c r="B6" s="26" t="s">
        <v>38</v>
      </c>
      <c r="C6" s="26" t="s">
        <v>36</v>
      </c>
      <c r="D6" s="36" t="s">
        <v>37</v>
      </c>
      <c r="F6" s="567" t="s">
        <v>128</v>
      </c>
      <c r="G6" s="568"/>
      <c r="H6" s="568"/>
      <c r="I6" s="569"/>
    </row>
    <row r="7" spans="1:14" ht="16" thickBot="1">
      <c r="A7" s="201" t="s">
        <v>127</v>
      </c>
      <c r="B7" s="202">
        <f>C7</f>
        <v>7.8641219409856019E-3</v>
      </c>
      <c r="C7" s="202">
        <f>'Historical Population Growth'!M6</f>
        <v>7.8641219409856019E-3</v>
      </c>
      <c r="D7" s="203">
        <f>'Historical Population Growth'!J20</f>
        <v>2.9468120496853791E-3</v>
      </c>
      <c r="F7" s="582" t="s">
        <v>129</v>
      </c>
      <c r="G7" s="583"/>
      <c r="H7" s="583"/>
      <c r="I7" s="584"/>
    </row>
    <row r="8" spans="1:14" ht="16" thickBot="1">
      <c r="A8" s="201" t="s">
        <v>153</v>
      </c>
      <c r="B8" s="204">
        <v>2.2000000000000001E-4</v>
      </c>
      <c r="C8" s="204">
        <v>2.2000000000000001E-4</v>
      </c>
      <c r="D8" s="205">
        <v>1E-4</v>
      </c>
      <c r="E8" s="206"/>
    </row>
    <row r="9" spans="1:14" ht="16" thickBot="1">
      <c r="A9" s="201" t="s">
        <v>212</v>
      </c>
      <c r="B9" s="207">
        <v>0.35</v>
      </c>
      <c r="C9" s="207">
        <v>0.35</v>
      </c>
      <c r="D9" s="208">
        <v>0.03</v>
      </c>
      <c r="E9" s="206"/>
      <c r="F9" s="564" t="s">
        <v>200</v>
      </c>
      <c r="G9" s="565"/>
      <c r="H9" s="209">
        <v>0.108</v>
      </c>
      <c r="J9" s="517" t="s">
        <v>292</v>
      </c>
      <c r="K9" s="518"/>
      <c r="L9" s="518"/>
      <c r="M9" s="518"/>
      <c r="N9" s="521"/>
    </row>
    <row r="10" spans="1:14" ht="16" thickBot="1">
      <c r="A10" s="201" t="s">
        <v>213</v>
      </c>
      <c r="B10" s="207">
        <f>C10</f>
        <v>0.4</v>
      </c>
      <c r="C10" s="207">
        <v>0.4</v>
      </c>
      <c r="D10" s="208">
        <v>0.05</v>
      </c>
      <c r="E10" s="206"/>
      <c r="F10" s="570" t="s">
        <v>130</v>
      </c>
      <c r="G10" s="571"/>
      <c r="H10" s="207">
        <v>0.1</v>
      </c>
      <c r="J10" s="564" t="s">
        <v>293</v>
      </c>
      <c r="K10" s="606"/>
      <c r="L10" s="606"/>
      <c r="M10" s="607" t="s">
        <v>294</v>
      </c>
      <c r="N10" s="488" t="s">
        <v>295</v>
      </c>
    </row>
    <row r="11" spans="1:14" ht="16" thickBot="1">
      <c r="A11" s="201" t="s">
        <v>226</v>
      </c>
      <c r="B11" s="202">
        <f>C11</f>
        <v>3.6568300474512762E-3</v>
      </c>
      <c r="C11" s="202">
        <f>'Historical Population Growth'!I20</f>
        <v>3.6568300474512762E-3</v>
      </c>
      <c r="D11" s="203">
        <f>'Historical Population Growth'!J20</f>
        <v>2.9468120496853791E-3</v>
      </c>
      <c r="F11" s="562" t="s">
        <v>131</v>
      </c>
      <c r="G11" s="563"/>
      <c r="H11" s="211">
        <v>1.4999999999999999E-2</v>
      </c>
      <c r="J11" s="595" t="s">
        <v>170</v>
      </c>
      <c r="K11" s="596"/>
      <c r="L11" s="596"/>
      <c r="M11" s="602" t="s">
        <v>296</v>
      </c>
      <c r="N11" s="597" t="s">
        <v>297</v>
      </c>
    </row>
    <row r="12" spans="1:14">
      <c r="A12" s="201" t="s">
        <v>227</v>
      </c>
      <c r="B12" s="204">
        <v>6.9999999999999994E-5</v>
      </c>
      <c r="C12" s="204">
        <v>6.9999999999999994E-5</v>
      </c>
      <c r="D12" s="212">
        <v>1.0000000000000001E-5</v>
      </c>
      <c r="E12" s="206"/>
      <c r="J12" s="598" t="s">
        <v>215</v>
      </c>
      <c r="K12" s="599"/>
      <c r="L12" s="599"/>
      <c r="M12" s="603" t="s">
        <v>296</v>
      </c>
      <c r="N12" s="600" t="s">
        <v>298</v>
      </c>
    </row>
    <row r="13" spans="1:14" ht="16" thickBot="1">
      <c r="A13" s="201" t="s">
        <v>214</v>
      </c>
      <c r="B13" s="207">
        <f>C13</f>
        <v>0.4</v>
      </c>
      <c r="C13" s="207">
        <v>0.4</v>
      </c>
      <c r="D13" s="208">
        <v>0.05</v>
      </c>
      <c r="E13" s="206"/>
      <c r="J13" s="598" t="s">
        <v>304</v>
      </c>
      <c r="K13" s="599"/>
      <c r="L13" s="599"/>
      <c r="M13" s="603" t="s">
        <v>162</v>
      </c>
      <c r="N13" s="601">
        <v>0.9</v>
      </c>
    </row>
    <row r="14" spans="1:14" ht="16" thickBot="1">
      <c r="A14" s="201" t="s">
        <v>232</v>
      </c>
      <c r="B14" s="204">
        <v>2.0000000000000002E-5</v>
      </c>
      <c r="C14" s="204">
        <v>2.0000000000000002E-5</v>
      </c>
      <c r="D14" s="212">
        <v>1.0000000000000001E-5</v>
      </c>
      <c r="E14" s="206"/>
      <c r="F14" s="517" t="s">
        <v>207</v>
      </c>
      <c r="G14" s="518"/>
      <c r="H14" s="521"/>
      <c r="J14" s="598" t="s">
        <v>305</v>
      </c>
      <c r="K14" s="599"/>
      <c r="L14" s="599"/>
      <c r="M14" s="603" t="s">
        <v>162</v>
      </c>
      <c r="N14" s="601">
        <v>0.6</v>
      </c>
    </row>
    <row r="15" spans="1:14">
      <c r="A15" s="201" t="s">
        <v>233</v>
      </c>
      <c r="B15" s="207">
        <v>0.2</v>
      </c>
      <c r="C15" s="207">
        <v>0.2</v>
      </c>
      <c r="D15" s="208">
        <v>0.03</v>
      </c>
      <c r="E15" s="206"/>
      <c r="F15" s="564" t="s">
        <v>209</v>
      </c>
      <c r="G15" s="565"/>
      <c r="H15" s="213">
        <f>B102</f>
        <v>85.29600256569951</v>
      </c>
      <c r="J15" s="598" t="s">
        <v>306</v>
      </c>
      <c r="K15" s="599"/>
      <c r="L15" s="599"/>
      <c r="M15" s="603" t="s">
        <v>162</v>
      </c>
      <c r="N15" s="601">
        <v>0.25</v>
      </c>
    </row>
    <row r="16" spans="1:14">
      <c r="A16" s="201" t="s">
        <v>215</v>
      </c>
      <c r="B16" s="214">
        <v>400000</v>
      </c>
      <c r="C16" s="215"/>
      <c r="D16" s="216">
        <v>50000</v>
      </c>
      <c r="E16" s="206"/>
      <c r="F16" s="570" t="s">
        <v>257</v>
      </c>
      <c r="G16" s="571"/>
      <c r="H16" s="217">
        <v>45.07</v>
      </c>
      <c r="J16" s="611" t="s">
        <v>303</v>
      </c>
      <c r="K16" s="605"/>
      <c r="L16" s="605"/>
      <c r="M16" s="603" t="s">
        <v>296</v>
      </c>
      <c r="N16" s="600" t="s">
        <v>302</v>
      </c>
    </row>
    <row r="17" spans="1:15" ht="16" thickBot="1">
      <c r="A17" s="201" t="s">
        <v>169</v>
      </c>
      <c r="B17" s="202">
        <v>1E-3</v>
      </c>
      <c r="C17" s="218"/>
      <c r="D17" s="205">
        <v>3.0000000000000001E-3</v>
      </c>
      <c r="F17" s="562" t="s">
        <v>208</v>
      </c>
      <c r="G17" s="563"/>
      <c r="H17" s="219">
        <f>H15/H16-1</f>
        <v>0.89252279932770162</v>
      </c>
      <c r="J17" s="608" t="s">
        <v>299</v>
      </c>
      <c r="K17" s="609"/>
      <c r="L17" s="609"/>
      <c r="M17" s="604" t="s">
        <v>300</v>
      </c>
      <c r="N17" s="610" t="s">
        <v>301</v>
      </c>
    </row>
    <row r="18" spans="1:15">
      <c r="A18" s="201" t="s">
        <v>170</v>
      </c>
      <c r="B18" s="515">
        <v>0.02</v>
      </c>
      <c r="C18" s="218"/>
      <c r="D18" s="205">
        <v>0.02</v>
      </c>
    </row>
    <row r="19" spans="1:15" ht="16" thickBot="1">
      <c r="A19" s="220" t="s">
        <v>148</v>
      </c>
      <c r="B19" s="221">
        <v>0.9</v>
      </c>
      <c r="C19" s="222"/>
      <c r="D19" s="223">
        <v>0.1</v>
      </c>
    </row>
    <row r="20" spans="1:15" ht="16" thickBot="1"/>
    <row r="21" spans="1:15" s="19" customFormat="1" ht="16" thickBot="1">
      <c r="A21" s="32"/>
      <c r="B21" s="30"/>
      <c r="C21" s="44" t="s">
        <v>186</v>
      </c>
      <c r="D21" s="37" t="s">
        <v>133</v>
      </c>
      <c r="E21" s="30"/>
      <c r="F21" s="30"/>
      <c r="G21" s="30"/>
      <c r="H21" s="30"/>
      <c r="I21" s="30"/>
      <c r="J21" s="30"/>
      <c r="K21" s="30"/>
      <c r="L21" s="30"/>
      <c r="M21" s="30"/>
    </row>
    <row r="22" spans="1:15" s="19" customFormat="1" ht="16" thickBot="1">
      <c r="A22" s="32"/>
      <c r="B22" s="30"/>
      <c r="C22" s="587" t="s">
        <v>187</v>
      </c>
      <c r="D22" s="588"/>
      <c r="E22" s="30"/>
      <c r="F22" s="30"/>
      <c r="G22" s="30"/>
      <c r="H22" s="30"/>
      <c r="I22" s="30"/>
      <c r="J22" s="30"/>
      <c r="K22" s="30"/>
      <c r="L22" s="30"/>
      <c r="M22" s="30"/>
      <c r="N22" s="31"/>
    </row>
    <row r="23" spans="1:15" s="19" customFormat="1" ht="16" thickBot="1">
      <c r="A23" s="20"/>
      <c r="B23" s="33">
        <v>2015</v>
      </c>
      <c r="C23" s="34">
        <f>2016</f>
        <v>2016</v>
      </c>
      <c r="D23" s="35">
        <f t="shared" ref="D23:M23" si="0">C23+1</f>
        <v>2017</v>
      </c>
      <c r="E23" s="34">
        <f t="shared" si="0"/>
        <v>2018</v>
      </c>
      <c r="F23" s="35">
        <f>E23+1</f>
        <v>2019</v>
      </c>
      <c r="G23" s="34">
        <f t="shared" si="0"/>
        <v>2020</v>
      </c>
      <c r="H23" s="35">
        <f t="shared" si="0"/>
        <v>2021</v>
      </c>
      <c r="I23" s="34">
        <f>H23+1</f>
        <v>2022</v>
      </c>
      <c r="J23" s="35">
        <f t="shared" si="0"/>
        <v>2023</v>
      </c>
      <c r="K23" s="34">
        <f t="shared" si="0"/>
        <v>2024</v>
      </c>
      <c r="L23" s="34">
        <f t="shared" si="0"/>
        <v>2025</v>
      </c>
      <c r="M23" s="36">
        <f t="shared" si="0"/>
        <v>2026</v>
      </c>
      <c r="O23" s="26" t="s">
        <v>1</v>
      </c>
    </row>
    <row r="24" spans="1:15">
      <c r="A24" s="224" t="s">
        <v>147</v>
      </c>
      <c r="B24" s="403"/>
      <c r="C24" s="272">
        <v>323889854</v>
      </c>
      <c r="D24" s="271">
        <f>C24*(1+D25)</f>
        <v>326436963.30730402</v>
      </c>
      <c r="E24" s="272">
        <f t="shared" ref="E24:M24" si="1">D24*(1+E25)</f>
        <v>329004103.39279771</v>
      </c>
      <c r="F24" s="271">
        <f>E24*(1+F25)</f>
        <v>331591431.7809633</v>
      </c>
      <c r="G24" s="272">
        <f t="shared" si="1"/>
        <v>334199107.23507482</v>
      </c>
      <c r="H24" s="271">
        <f t="shared" si="1"/>
        <v>336827289.76694</v>
      </c>
      <c r="I24" s="272">
        <f>H24*(1+I25)</f>
        <v>339476140.64671892</v>
      </c>
      <c r="J24" s="271">
        <f t="shared" si="1"/>
        <v>342145822.41281992</v>
      </c>
      <c r="K24" s="272">
        <f t="shared" si="1"/>
        <v>344836498.88187313</v>
      </c>
      <c r="L24" s="272">
        <f t="shared" si="1"/>
        <v>347548335.15878272</v>
      </c>
      <c r="M24" s="273">
        <f t="shared" si="1"/>
        <v>350281497.64685792</v>
      </c>
      <c r="O24" s="180"/>
    </row>
    <row r="25" spans="1:15">
      <c r="A25" s="229" t="s">
        <v>122</v>
      </c>
      <c r="B25" s="405"/>
      <c r="C25" s="230"/>
      <c r="D25" s="490">
        <v>7.8641219409856019E-3</v>
      </c>
      <c r="E25" s="492">
        <v>7.8641219409856019E-3</v>
      </c>
      <c r="F25" s="490">
        <v>7.8641219409856019E-3</v>
      </c>
      <c r="G25" s="492">
        <v>7.8641219409856019E-3</v>
      </c>
      <c r="H25" s="490">
        <v>7.8641219409856019E-3</v>
      </c>
      <c r="I25" s="492">
        <v>7.8641219409856019E-3</v>
      </c>
      <c r="J25" s="490">
        <v>7.8641219409856019E-3</v>
      </c>
      <c r="K25" s="492">
        <v>7.8641219409856019E-3</v>
      </c>
      <c r="L25" s="492">
        <v>7.8641219409856019E-3</v>
      </c>
      <c r="M25" s="493">
        <v>7.8641219409856019E-3</v>
      </c>
      <c r="O25" s="180"/>
    </row>
    <row r="26" spans="1:15">
      <c r="A26" s="224" t="s">
        <v>210</v>
      </c>
      <c r="B26" s="348"/>
      <c r="C26" s="226">
        <f t="shared" ref="C26:M26" si="2">C24*C27</f>
        <v>71255.767879999999</v>
      </c>
      <c r="D26" s="227">
        <f t="shared" si="2"/>
        <v>71816.131927606883</v>
      </c>
      <c r="E26" s="226">
        <f>E24*E27</f>
        <v>72380.902746415493</v>
      </c>
      <c r="F26" s="227">
        <f t="shared" si="2"/>
        <v>72950.114991811934</v>
      </c>
      <c r="G26" s="226">
        <f t="shared" si="2"/>
        <v>73523.803591716467</v>
      </c>
      <c r="H26" s="227">
        <f t="shared" si="2"/>
        <v>74102.003748726798</v>
      </c>
      <c r="I26" s="226">
        <f t="shared" si="2"/>
        <v>74684.750942278159</v>
      </c>
      <c r="J26" s="227">
        <f t="shared" si="2"/>
        <v>75272.08093082039</v>
      </c>
      <c r="K26" s="226">
        <f t="shared" si="2"/>
        <v>75864.029754012096</v>
      </c>
      <c r="L26" s="226">
        <f t="shared" si="2"/>
        <v>76460.633734932198</v>
      </c>
      <c r="M26" s="228">
        <f t="shared" si="2"/>
        <v>77061.92948230874</v>
      </c>
      <c r="O26" s="180" t="s">
        <v>171</v>
      </c>
    </row>
    <row r="27" spans="1:15">
      <c r="A27" s="229" t="s">
        <v>134</v>
      </c>
      <c r="B27" s="405"/>
      <c r="C27" s="494">
        <v>2.2000000000000001E-4</v>
      </c>
      <c r="D27" s="495">
        <v>2.2000000000000001E-4</v>
      </c>
      <c r="E27" s="494">
        <v>2.2000000000000001E-4</v>
      </c>
      <c r="F27" s="495">
        <v>2.2000000000000001E-4</v>
      </c>
      <c r="G27" s="494">
        <v>2.2000000000000001E-4</v>
      </c>
      <c r="H27" s="495">
        <v>2.2000000000000001E-4</v>
      </c>
      <c r="I27" s="494">
        <v>2.2000000000000001E-4</v>
      </c>
      <c r="J27" s="495">
        <v>2.2000000000000001E-4</v>
      </c>
      <c r="K27" s="494">
        <v>2.2000000000000001E-4</v>
      </c>
      <c r="L27" s="494">
        <v>2.2000000000000001E-4</v>
      </c>
      <c r="M27" s="496">
        <v>2.2000000000000001E-4</v>
      </c>
      <c r="O27" s="180"/>
    </row>
    <row r="28" spans="1:15">
      <c r="A28" s="224" t="s">
        <v>149</v>
      </c>
      <c r="B28" s="348"/>
      <c r="C28" s="226">
        <f t="shared" ref="C28:M28" si="3">C26*C29</f>
        <v>24939.518757999998</v>
      </c>
      <c r="D28" s="227">
        <f>D26*D29</f>
        <v>25135.646174662408</v>
      </c>
      <c r="E28" s="226">
        <f t="shared" si="3"/>
        <v>25333.315961245422</v>
      </c>
      <c r="F28" s="227">
        <f t="shared" si="3"/>
        <v>25532.540247134177</v>
      </c>
      <c r="G28" s="226">
        <f t="shared" si="3"/>
        <v>25733.331257100763</v>
      </c>
      <c r="H28" s="227">
        <f t="shared" si="3"/>
        <v>25935.701312054378</v>
      </c>
      <c r="I28" s="226">
        <f t="shared" si="3"/>
        <v>26139.662829797355</v>
      </c>
      <c r="J28" s="227">
        <f t="shared" si="3"/>
        <v>26345.228325787135</v>
      </c>
      <c r="K28" s="226">
        <f t="shared" si="3"/>
        <v>26552.410413904232</v>
      </c>
      <c r="L28" s="226">
        <f t="shared" si="3"/>
        <v>26761.221807226269</v>
      </c>
      <c r="M28" s="228">
        <f t="shared" si="3"/>
        <v>26971.675318808058</v>
      </c>
      <c r="O28" s="180" t="s">
        <v>185</v>
      </c>
    </row>
    <row r="29" spans="1:15">
      <c r="A29" s="229" t="s">
        <v>150</v>
      </c>
      <c r="B29" s="405"/>
      <c r="C29" s="498">
        <v>0.35</v>
      </c>
      <c r="D29" s="499">
        <v>0.35</v>
      </c>
      <c r="E29" s="498">
        <v>0.35</v>
      </c>
      <c r="F29" s="499">
        <v>0.35</v>
      </c>
      <c r="G29" s="498">
        <v>0.35</v>
      </c>
      <c r="H29" s="499">
        <v>0.35</v>
      </c>
      <c r="I29" s="498">
        <v>0.35</v>
      </c>
      <c r="J29" s="499">
        <v>0.35</v>
      </c>
      <c r="K29" s="498">
        <v>0.35</v>
      </c>
      <c r="L29" s="498">
        <v>0.35</v>
      </c>
      <c r="M29" s="500">
        <v>0.35</v>
      </c>
      <c r="O29" s="180"/>
    </row>
    <row r="30" spans="1:15">
      <c r="A30" s="224" t="s">
        <v>151</v>
      </c>
      <c r="B30" s="348"/>
      <c r="C30" s="226">
        <f t="shared" ref="C30:M30" si="4">C28*C31</f>
        <v>9975.8075031999997</v>
      </c>
      <c r="D30" s="227">
        <f t="shared" si="4"/>
        <v>10054.258469864964</v>
      </c>
      <c r="E30" s="226">
        <f t="shared" si="4"/>
        <v>10133.32638449817</v>
      </c>
      <c r="F30" s="227">
        <f t="shared" si="4"/>
        <v>10213.016098853672</v>
      </c>
      <c r="G30" s="226">
        <f t="shared" si="4"/>
        <v>10293.332502840305</v>
      </c>
      <c r="H30" s="227">
        <f t="shared" si="4"/>
        <v>10374.280524821752</v>
      </c>
      <c r="I30" s="226">
        <f t="shared" si="4"/>
        <v>10455.865131918943</v>
      </c>
      <c r="J30" s="227">
        <f t="shared" si="4"/>
        <v>10538.091330314855</v>
      </c>
      <c r="K30" s="226">
        <f t="shared" si="4"/>
        <v>10620.964165561694</v>
      </c>
      <c r="L30" s="226">
        <f t="shared" si="4"/>
        <v>10704.488722890508</v>
      </c>
      <c r="M30" s="228">
        <f t="shared" si="4"/>
        <v>10788.670127523224</v>
      </c>
      <c r="O30" s="180" t="s">
        <v>172</v>
      </c>
    </row>
    <row r="31" spans="1:15">
      <c r="A31" s="229" t="s">
        <v>152</v>
      </c>
      <c r="B31" s="405"/>
      <c r="C31" s="498">
        <v>0.4</v>
      </c>
      <c r="D31" s="499">
        <v>0.4</v>
      </c>
      <c r="E31" s="498">
        <v>0.4</v>
      </c>
      <c r="F31" s="499">
        <v>0.4</v>
      </c>
      <c r="G31" s="498">
        <v>0.4</v>
      </c>
      <c r="H31" s="499">
        <v>0.4</v>
      </c>
      <c r="I31" s="498">
        <v>0.4</v>
      </c>
      <c r="J31" s="499">
        <v>0.4</v>
      </c>
      <c r="K31" s="498">
        <v>0.4</v>
      </c>
      <c r="L31" s="498">
        <v>0.4</v>
      </c>
      <c r="M31" s="500">
        <v>0.4</v>
      </c>
      <c r="O31" s="180"/>
    </row>
    <row r="32" spans="1:15">
      <c r="A32" s="224" t="s">
        <v>167</v>
      </c>
      <c r="B32" s="348"/>
      <c r="C32" s="239"/>
      <c r="D32" s="502">
        <v>400000</v>
      </c>
      <c r="E32" s="503">
        <v>400000</v>
      </c>
      <c r="F32" s="502">
        <v>400000</v>
      </c>
      <c r="G32" s="503">
        <v>400000</v>
      </c>
      <c r="H32" s="502">
        <v>400000</v>
      </c>
      <c r="I32" s="503">
        <v>400000</v>
      </c>
      <c r="J32" s="502">
        <v>400000</v>
      </c>
      <c r="K32" s="503">
        <v>400000</v>
      </c>
      <c r="L32" s="503">
        <v>400000</v>
      </c>
      <c r="M32" s="504">
        <v>400000</v>
      </c>
      <c r="O32" s="180" t="s">
        <v>310</v>
      </c>
    </row>
    <row r="33" spans="1:15" ht="15" customHeight="1">
      <c r="A33" s="243" t="s">
        <v>168</v>
      </c>
      <c r="B33" s="406"/>
      <c r="C33" s="245"/>
      <c r="D33" s="246">
        <f>B17</f>
        <v>1E-3</v>
      </c>
      <c r="E33" s="247">
        <f>D33+B18</f>
        <v>2.1000000000000001E-2</v>
      </c>
      <c r="F33" s="246">
        <f>E33+B18</f>
        <v>4.1000000000000002E-2</v>
      </c>
      <c r="G33" s="247">
        <f>F33+B18</f>
        <v>6.0999999999999999E-2</v>
      </c>
      <c r="H33" s="246">
        <f>G33+B18</f>
        <v>8.1000000000000003E-2</v>
      </c>
      <c r="I33" s="247">
        <f>H33+B18</f>
        <v>0.10100000000000001</v>
      </c>
      <c r="J33" s="246">
        <f>I33+B18</f>
        <v>0.12100000000000001</v>
      </c>
      <c r="K33" s="247">
        <f>J33+B18</f>
        <v>0.14100000000000001</v>
      </c>
      <c r="L33" s="247">
        <f>K33+B18</f>
        <v>0.161</v>
      </c>
      <c r="M33" s="248">
        <f>L33+B18</f>
        <v>0.18099999999999999</v>
      </c>
      <c r="O33" s="566" t="s">
        <v>235</v>
      </c>
    </row>
    <row r="34" spans="1:15" ht="16" thickBot="1">
      <c r="A34" s="243" t="s">
        <v>211</v>
      </c>
      <c r="B34" s="406"/>
      <c r="C34" s="245"/>
      <c r="D34" s="249">
        <f>D33*D30</f>
        <v>10.054258469864964</v>
      </c>
      <c r="E34" s="250">
        <f t="shared" ref="E34:M34" si="5">E33*E30</f>
        <v>212.79985407446159</v>
      </c>
      <c r="F34" s="249">
        <f t="shared" si="5"/>
        <v>418.73366005300056</v>
      </c>
      <c r="G34" s="250">
        <f t="shared" si="5"/>
        <v>627.89328267325857</v>
      </c>
      <c r="H34" s="249">
        <f t="shared" si="5"/>
        <v>840.31672251056193</v>
      </c>
      <c r="I34" s="250">
        <f t="shared" si="5"/>
        <v>1056.0423783238134</v>
      </c>
      <c r="J34" s="249">
        <f t="shared" si="5"/>
        <v>1275.1090509680976</v>
      </c>
      <c r="K34" s="250">
        <f t="shared" si="5"/>
        <v>1497.555947344199</v>
      </c>
      <c r="L34" s="250">
        <f t="shared" si="5"/>
        <v>1723.4226843853719</v>
      </c>
      <c r="M34" s="251">
        <f t="shared" si="5"/>
        <v>1952.7492930817036</v>
      </c>
      <c r="O34" s="566"/>
    </row>
    <row r="35" spans="1:15" ht="16" thickBot="1">
      <c r="A35" s="46" t="s">
        <v>275</v>
      </c>
      <c r="B35" s="475"/>
      <c r="C35" s="476"/>
      <c r="D35" s="477">
        <f>D32*D30*D33*$B$39</f>
        <v>4021703.3879459859</v>
      </c>
      <c r="E35" s="477">
        <f t="shared" ref="E35:M35" si="6">E32*E30*E33*$B$39</f>
        <v>85119941.629784644</v>
      </c>
      <c r="F35" s="477">
        <f t="shared" si="6"/>
        <v>167493464.02120021</v>
      </c>
      <c r="G35" s="477">
        <f t="shared" si="6"/>
        <v>251157313.06930345</v>
      </c>
      <c r="H35" s="477">
        <f t="shared" si="6"/>
        <v>336126689.00422478</v>
      </c>
      <c r="I35" s="477">
        <f t="shared" si="6"/>
        <v>422416951.32952529</v>
      </c>
      <c r="J35" s="477">
        <f t="shared" si="6"/>
        <v>510043620.38723904</v>
      </c>
      <c r="K35" s="477">
        <f t="shared" si="6"/>
        <v>599022378.93767965</v>
      </c>
      <c r="L35" s="477">
        <f t="shared" si="6"/>
        <v>689369073.75414872</v>
      </c>
      <c r="M35" s="478">
        <f t="shared" si="6"/>
        <v>781099717.23268139</v>
      </c>
      <c r="O35" s="253"/>
    </row>
    <row r="36" spans="1:15" ht="16" thickBot="1">
      <c r="A36" s="254"/>
      <c r="B36" s="255"/>
      <c r="C36" s="255"/>
      <c r="D36" s="256"/>
      <c r="G36" s="257"/>
      <c r="H36" s="257"/>
      <c r="I36" s="257"/>
      <c r="J36" s="257"/>
      <c r="K36" s="257"/>
      <c r="L36" s="257"/>
    </row>
    <row r="37" spans="1:15" ht="16" thickBot="1">
      <c r="A37" s="486" t="s">
        <v>307</v>
      </c>
      <c r="B37" s="509">
        <v>0.9</v>
      </c>
      <c r="C37" s="244"/>
      <c r="D37" s="260"/>
    </row>
    <row r="38" spans="1:15" ht="16" thickBot="1">
      <c r="A38" s="487" t="s">
        <v>303</v>
      </c>
      <c r="B38" s="510">
        <v>0</v>
      </c>
      <c r="C38" s="399" t="s">
        <v>135</v>
      </c>
      <c r="D38" s="29" t="s">
        <v>136</v>
      </c>
    </row>
    <row r="39" spans="1:15" ht="15" customHeight="1" thickBot="1">
      <c r="A39" s="572" t="s">
        <v>309</v>
      </c>
      <c r="B39" s="580">
        <f>IF(B38&lt;B37,1,0)</f>
        <v>1</v>
      </c>
      <c r="C39" s="400">
        <v>7.2</v>
      </c>
      <c r="D39" s="262">
        <v>0.8</v>
      </c>
    </row>
    <row r="40" spans="1:15" ht="16" thickBot="1">
      <c r="A40" s="573"/>
      <c r="B40" s="581"/>
      <c r="C40" s="398"/>
      <c r="D40" s="398"/>
    </row>
    <row r="41" spans="1:15" ht="16" thickBot="1">
      <c r="A41" s="264"/>
      <c r="B41" s="265"/>
      <c r="C41" s="266"/>
      <c r="D41" s="267"/>
      <c r="E41" s="267"/>
      <c r="F41" s="268"/>
      <c r="G41" s="268"/>
      <c r="H41" s="268"/>
      <c r="I41" s="268"/>
      <c r="J41" s="268"/>
      <c r="K41" s="268"/>
      <c r="L41" s="268"/>
      <c r="M41" s="268"/>
      <c r="O41" s="269"/>
    </row>
    <row r="42" spans="1:15" s="19" customFormat="1" ht="31" thickBot="1">
      <c r="A42" s="31"/>
      <c r="B42" s="31"/>
      <c r="C42" s="44" t="s">
        <v>186</v>
      </c>
      <c r="D42" s="44" t="s">
        <v>244</v>
      </c>
      <c r="E42" s="38" t="s">
        <v>133</v>
      </c>
      <c r="F42" s="31"/>
      <c r="G42" s="31"/>
      <c r="H42" s="31"/>
      <c r="I42" s="31"/>
      <c r="J42" s="31"/>
      <c r="K42" s="31"/>
      <c r="L42" s="31"/>
      <c r="M42" s="31"/>
    </row>
    <row r="43" spans="1:15" s="19" customFormat="1" ht="16" thickBot="1">
      <c r="A43" s="20"/>
      <c r="B43" s="33">
        <v>2015</v>
      </c>
      <c r="C43" s="34">
        <f>2016</f>
        <v>2016</v>
      </c>
      <c r="D43" s="35">
        <f t="shared" ref="D43:E43" si="7">C43+1</f>
        <v>2017</v>
      </c>
      <c r="E43" s="34">
        <f t="shared" si="7"/>
        <v>2018</v>
      </c>
      <c r="F43" s="35">
        <f>E43+1</f>
        <v>2019</v>
      </c>
      <c r="G43" s="34">
        <f t="shared" ref="G43:H43" si="8">F43+1</f>
        <v>2020</v>
      </c>
      <c r="H43" s="35">
        <f t="shared" si="8"/>
        <v>2021</v>
      </c>
      <c r="I43" s="34">
        <f>H43+1</f>
        <v>2022</v>
      </c>
      <c r="J43" s="35">
        <f t="shared" ref="J43:M43" si="9">I43+1</f>
        <v>2023</v>
      </c>
      <c r="K43" s="34">
        <f t="shared" si="9"/>
        <v>2024</v>
      </c>
      <c r="L43" s="34">
        <f t="shared" si="9"/>
        <v>2025</v>
      </c>
      <c r="M43" s="36">
        <f t="shared" si="9"/>
        <v>2026</v>
      </c>
      <c r="O43" s="26" t="s">
        <v>1</v>
      </c>
    </row>
    <row r="44" spans="1:15">
      <c r="A44" s="270" t="s">
        <v>223</v>
      </c>
      <c r="B44" s="470">
        <v>318750000</v>
      </c>
      <c r="C44" s="272">
        <f>B44*(1+C45)</f>
        <v>319915614.5776251</v>
      </c>
      <c r="D44" s="271">
        <f>C44*(1+D45)</f>
        <v>321085491.6096614</v>
      </c>
      <c r="E44" s="272">
        <f t="shared" ref="E44" si="10">D44*(1+E45)</f>
        <v>322259646.68318027</v>
      </c>
      <c r="F44" s="271">
        <f>E44*(1+F45)</f>
        <v>323438095.4422524</v>
      </c>
      <c r="G44" s="272">
        <f t="shared" ref="G44:H44" si="11">F44*(1+G45)</f>
        <v>324620853.58815604</v>
      </c>
      <c r="H44" s="271">
        <f t="shared" si="11"/>
        <v>325807936.87958652</v>
      </c>
      <c r="I44" s="272">
        <f>H44*(1+I45)</f>
        <v>326999361.13286591</v>
      </c>
      <c r="J44" s="271">
        <f t="shared" ref="J44:M44" si="12">I44*(1+J45)</f>
        <v>328195142.22215396</v>
      </c>
      <c r="K44" s="272">
        <f t="shared" si="12"/>
        <v>329395296.07965952</v>
      </c>
      <c r="L44" s="272">
        <f t="shared" si="12"/>
        <v>330599838.69585276</v>
      </c>
      <c r="M44" s="273">
        <f t="shared" si="12"/>
        <v>331808786.11967832</v>
      </c>
      <c r="O44" s="180"/>
    </row>
    <row r="45" spans="1:15">
      <c r="A45" s="229" t="s">
        <v>122</v>
      </c>
      <c r="B45" s="405"/>
      <c r="C45" s="492">
        <v>3.6568300474512762E-3</v>
      </c>
      <c r="D45" s="490">
        <v>3.6568300474512762E-3</v>
      </c>
      <c r="E45" s="492">
        <v>3.6568300474512762E-3</v>
      </c>
      <c r="F45" s="490">
        <v>3.6568300474512762E-3</v>
      </c>
      <c r="G45" s="492">
        <v>3.6568300474512762E-3</v>
      </c>
      <c r="H45" s="490">
        <v>3.6568300474512762E-3</v>
      </c>
      <c r="I45" s="492">
        <v>3.6568300474512762E-3</v>
      </c>
      <c r="J45" s="490">
        <v>3.6568300474512762E-3</v>
      </c>
      <c r="K45" s="492">
        <v>3.6568300474512762E-3</v>
      </c>
      <c r="L45" s="492">
        <v>3.6568300474512762E-3</v>
      </c>
      <c r="M45" s="493">
        <v>3.6568300474512762E-3</v>
      </c>
      <c r="O45" s="180"/>
    </row>
    <row r="46" spans="1:15">
      <c r="A46" s="224" t="s">
        <v>149</v>
      </c>
      <c r="B46" s="348"/>
      <c r="C46" s="226">
        <f t="shared" ref="C46:M46" si="13">C44*C47</f>
        <v>22394.093020433756</v>
      </c>
      <c r="D46" s="227">
        <f t="shared" si="13"/>
        <v>22475.984412676295</v>
      </c>
      <c r="E46" s="226">
        <f t="shared" si="13"/>
        <v>22558.175267822618</v>
      </c>
      <c r="F46" s="227">
        <f t="shared" si="13"/>
        <v>22640.666680957667</v>
      </c>
      <c r="G46" s="226">
        <f t="shared" si="13"/>
        <v>22723.459751170922</v>
      </c>
      <c r="H46" s="227">
        <f t="shared" si="13"/>
        <v>22806.555581571054</v>
      </c>
      <c r="I46" s="226">
        <f t="shared" si="13"/>
        <v>22889.955279300611</v>
      </c>
      <c r="J46" s="227">
        <f t="shared" si="13"/>
        <v>22973.659955550775</v>
      </c>
      <c r="K46" s="226">
        <f t="shared" si="13"/>
        <v>23057.670725576165</v>
      </c>
      <c r="L46" s="226">
        <f t="shared" si="13"/>
        <v>23141.98870870969</v>
      </c>
      <c r="M46" s="228">
        <f t="shared" si="13"/>
        <v>23226.61502837748</v>
      </c>
      <c r="O46" s="180" t="s">
        <v>185</v>
      </c>
    </row>
    <row r="47" spans="1:15">
      <c r="A47" s="229" t="s">
        <v>224</v>
      </c>
      <c r="B47" s="405"/>
      <c r="C47" s="494">
        <v>6.9999999999999994E-5</v>
      </c>
      <c r="D47" s="495">
        <v>6.9999999999999994E-5</v>
      </c>
      <c r="E47" s="494">
        <v>6.9999999999999994E-5</v>
      </c>
      <c r="F47" s="495">
        <v>6.9999999999999994E-5</v>
      </c>
      <c r="G47" s="494">
        <v>6.9999999999999994E-5</v>
      </c>
      <c r="H47" s="495">
        <v>6.9999999999999994E-5</v>
      </c>
      <c r="I47" s="494">
        <v>6.9999999999999994E-5</v>
      </c>
      <c r="J47" s="495">
        <v>6.9999999999999994E-5</v>
      </c>
      <c r="K47" s="494">
        <v>6.9999999999999994E-5</v>
      </c>
      <c r="L47" s="494">
        <v>6.9999999999999994E-5</v>
      </c>
      <c r="M47" s="497">
        <v>6.9999999999999994E-5</v>
      </c>
      <c r="O47" s="180"/>
    </row>
    <row r="48" spans="1:15">
      <c r="A48" s="224" t="s">
        <v>151</v>
      </c>
      <c r="B48" s="348"/>
      <c r="C48" s="226">
        <f t="shared" ref="C48" si="14">C46*C49</f>
        <v>8957.6372081735026</v>
      </c>
      <c r="D48" s="227">
        <f>D46*D49</f>
        <v>8990.3937650705175</v>
      </c>
      <c r="E48" s="226">
        <f>E46*E49</f>
        <v>9023.2701071290485</v>
      </c>
      <c r="F48" s="227">
        <f>F46*F49</f>
        <v>9056.266672383068</v>
      </c>
      <c r="G48" s="226">
        <f t="shared" ref="G48:M48" si="15">G46*G49</f>
        <v>9089.3839004683687</v>
      </c>
      <c r="H48" s="227">
        <f t="shared" si="15"/>
        <v>9122.6222326284224</v>
      </c>
      <c r="I48" s="226">
        <f t="shared" si="15"/>
        <v>9155.9821117202446</v>
      </c>
      <c r="J48" s="227">
        <f t="shared" si="15"/>
        <v>9189.4639822203098</v>
      </c>
      <c r="K48" s="226">
        <f t="shared" si="15"/>
        <v>9223.068290230467</v>
      </c>
      <c r="L48" s="226">
        <f t="shared" si="15"/>
        <v>9256.7954834838765</v>
      </c>
      <c r="M48" s="228">
        <f t="shared" si="15"/>
        <v>9290.6460113509929</v>
      </c>
      <c r="O48" s="180" t="s">
        <v>172</v>
      </c>
    </row>
    <row r="49" spans="1:15">
      <c r="A49" s="229" t="s">
        <v>152</v>
      </c>
      <c r="B49" s="405"/>
      <c r="C49" s="498">
        <v>0.4</v>
      </c>
      <c r="D49" s="499">
        <v>0.4</v>
      </c>
      <c r="E49" s="498">
        <v>0.4</v>
      </c>
      <c r="F49" s="499">
        <v>0.4</v>
      </c>
      <c r="G49" s="498">
        <v>0.4</v>
      </c>
      <c r="H49" s="499">
        <v>0.4</v>
      </c>
      <c r="I49" s="498">
        <v>0.4</v>
      </c>
      <c r="J49" s="499">
        <v>0.4</v>
      </c>
      <c r="K49" s="498">
        <v>0.4</v>
      </c>
      <c r="L49" s="498">
        <v>0.4</v>
      </c>
      <c r="M49" s="500">
        <v>0.4</v>
      </c>
      <c r="O49" s="180"/>
    </row>
    <row r="50" spans="1:15">
      <c r="A50" s="224" t="s">
        <v>167</v>
      </c>
      <c r="B50" s="348"/>
      <c r="C50" s="239"/>
      <c r="D50" s="501"/>
      <c r="E50" s="503">
        <v>400000</v>
      </c>
      <c r="F50" s="502">
        <v>400000</v>
      </c>
      <c r="G50" s="503">
        <v>400000</v>
      </c>
      <c r="H50" s="502">
        <v>400000</v>
      </c>
      <c r="I50" s="503">
        <v>400000</v>
      </c>
      <c r="J50" s="502">
        <v>400000</v>
      </c>
      <c r="K50" s="503">
        <v>400000</v>
      </c>
      <c r="L50" s="503">
        <v>400000</v>
      </c>
      <c r="M50" s="504">
        <v>400000</v>
      </c>
      <c r="O50" s="180" t="s">
        <v>310</v>
      </c>
    </row>
    <row r="51" spans="1:15" ht="15" customHeight="1">
      <c r="A51" s="274" t="s">
        <v>168</v>
      </c>
      <c r="B51" s="406"/>
      <c r="C51" s="245"/>
      <c r="D51" s="246"/>
      <c r="E51" s="247">
        <f>B17</f>
        <v>1E-3</v>
      </c>
      <c r="F51" s="246">
        <f>E51+B18</f>
        <v>2.1000000000000001E-2</v>
      </c>
      <c r="G51" s="247">
        <f>F51+B18</f>
        <v>4.1000000000000002E-2</v>
      </c>
      <c r="H51" s="246">
        <f>G51+B18</f>
        <v>6.0999999999999999E-2</v>
      </c>
      <c r="I51" s="247">
        <f>H51+B18</f>
        <v>8.1000000000000003E-2</v>
      </c>
      <c r="J51" s="246">
        <f>I51+B18</f>
        <v>0.10100000000000001</v>
      </c>
      <c r="K51" s="247">
        <f>J51+B18</f>
        <v>0.12100000000000001</v>
      </c>
      <c r="L51" s="247">
        <f>K51+B18</f>
        <v>0.14100000000000001</v>
      </c>
      <c r="M51" s="248">
        <f>L51+B18</f>
        <v>0.161</v>
      </c>
      <c r="O51" s="566" t="s">
        <v>235</v>
      </c>
    </row>
    <row r="52" spans="1:15" ht="16" thickBot="1">
      <c r="A52" s="274" t="s">
        <v>225</v>
      </c>
      <c r="B52" s="406"/>
      <c r="C52" s="245"/>
      <c r="D52" s="249"/>
      <c r="E52" s="250">
        <f>E51*E48</f>
        <v>9.0232701071290489</v>
      </c>
      <c r="F52" s="250">
        <f t="shared" ref="F52:M52" si="16">F51*F48</f>
        <v>190.18160012004444</v>
      </c>
      <c r="G52" s="250">
        <f t="shared" si="16"/>
        <v>372.66473991920316</v>
      </c>
      <c r="H52" s="250">
        <f t="shared" si="16"/>
        <v>556.47995619033372</v>
      </c>
      <c r="I52" s="250">
        <f t="shared" si="16"/>
        <v>741.63455104933985</v>
      </c>
      <c r="J52" s="250">
        <f t="shared" si="16"/>
        <v>928.13586220425134</v>
      </c>
      <c r="K52" s="250">
        <f t="shared" si="16"/>
        <v>1115.9912631178865</v>
      </c>
      <c r="L52" s="250">
        <f t="shared" si="16"/>
        <v>1305.2081631712267</v>
      </c>
      <c r="M52" s="275">
        <f t="shared" si="16"/>
        <v>1495.7940078275099</v>
      </c>
      <c r="O52" s="566"/>
    </row>
    <row r="53" spans="1:15" ht="16" thickBot="1">
      <c r="A53" s="46" t="s">
        <v>276</v>
      </c>
      <c r="B53" s="475"/>
      <c r="C53" s="476"/>
      <c r="D53" s="479"/>
      <c r="E53" s="477">
        <f>E50*E48*E51*$B$57</f>
        <v>3609308.0428516194</v>
      </c>
      <c r="F53" s="477">
        <f t="shared" ref="F53:M53" si="17">F50*F48*F51*$B$57</f>
        <v>76072640.04801777</v>
      </c>
      <c r="G53" s="477">
        <f t="shared" si="17"/>
        <v>149065895.96768126</v>
      </c>
      <c r="H53" s="477">
        <f t="shared" si="17"/>
        <v>222591982.4761335</v>
      </c>
      <c r="I53" s="477">
        <f t="shared" si="17"/>
        <v>296653820.41973597</v>
      </c>
      <c r="J53" s="477">
        <f t="shared" si="17"/>
        <v>371254344.88170058</v>
      </c>
      <c r="K53" s="477">
        <f t="shared" si="17"/>
        <v>446396505.24715465</v>
      </c>
      <c r="L53" s="477">
        <f t="shared" si="17"/>
        <v>522083265.26849067</v>
      </c>
      <c r="M53" s="478">
        <f t="shared" si="17"/>
        <v>598317603.13100398</v>
      </c>
      <c r="O53" s="253"/>
    </row>
    <row r="54" spans="1:15" ht="16" thickBot="1">
      <c r="A54" s="276"/>
      <c r="B54" s="255"/>
      <c r="C54" s="255"/>
      <c r="D54" s="256"/>
      <c r="G54" s="257"/>
      <c r="H54" s="257"/>
      <c r="I54" s="257"/>
      <c r="J54" s="257"/>
      <c r="K54" s="257"/>
      <c r="L54" s="257"/>
    </row>
    <row r="55" spans="1:15" ht="16" thickBot="1">
      <c r="A55" s="486" t="s">
        <v>307</v>
      </c>
      <c r="B55" s="509">
        <v>0.6</v>
      </c>
      <c r="C55" s="244"/>
      <c r="D55" s="260"/>
    </row>
    <row r="56" spans="1:15" ht="16" thickBot="1">
      <c r="A56" s="487" t="s">
        <v>303</v>
      </c>
      <c r="B56" s="510">
        <v>0</v>
      </c>
      <c r="C56" s="401" t="s">
        <v>135</v>
      </c>
      <c r="D56" s="36" t="s">
        <v>136</v>
      </c>
    </row>
    <row r="57" spans="1:15" ht="15" customHeight="1" thickBot="1">
      <c r="A57" s="572" t="s">
        <v>309</v>
      </c>
      <c r="B57" s="580">
        <f>IF(B56&lt;B55,1,0)</f>
        <v>1</v>
      </c>
      <c r="C57" s="400">
        <v>13.8</v>
      </c>
      <c r="D57" s="262">
        <v>9.1999999999999993</v>
      </c>
    </row>
    <row r="58" spans="1:15" ht="16" thickBot="1">
      <c r="A58" s="573"/>
      <c r="B58" s="581"/>
      <c r="C58" s="398"/>
      <c r="D58" s="398"/>
    </row>
    <row r="59" spans="1:15" ht="16" thickBot="1">
      <c r="A59" s="277"/>
      <c r="B59" s="40"/>
      <c r="C59" s="265"/>
      <c r="D59" s="265"/>
      <c r="E59" s="266"/>
      <c r="F59" s="266"/>
      <c r="G59" s="265"/>
      <c r="H59" s="265"/>
      <c r="I59" s="265"/>
      <c r="J59" s="265"/>
      <c r="K59" s="265"/>
      <c r="L59" s="265"/>
      <c r="M59" s="265"/>
    </row>
    <row r="60" spans="1:15" s="19" customFormat="1" ht="16" thickBot="1">
      <c r="A60" s="31"/>
      <c r="B60" s="31"/>
      <c r="C60" s="585" t="s">
        <v>186</v>
      </c>
      <c r="D60" s="586"/>
      <c r="E60" s="472" t="s">
        <v>187</v>
      </c>
      <c r="F60" s="473" t="s">
        <v>133</v>
      </c>
      <c r="G60" s="31"/>
      <c r="H60" s="31"/>
      <c r="I60" s="31"/>
      <c r="J60" s="31"/>
      <c r="K60" s="31"/>
      <c r="L60" s="31"/>
      <c r="M60" s="31"/>
    </row>
    <row r="61" spans="1:15" s="19" customFormat="1" ht="16" thickBot="1">
      <c r="A61" s="20"/>
      <c r="B61" s="33">
        <v>2015</v>
      </c>
      <c r="C61" s="34">
        <f>2016</f>
        <v>2016</v>
      </c>
      <c r="D61" s="35">
        <f t="shared" ref="D61:E61" si="18">C61+1</f>
        <v>2017</v>
      </c>
      <c r="E61" s="34">
        <f t="shared" si="18"/>
        <v>2018</v>
      </c>
      <c r="F61" s="35">
        <f>E61+1</f>
        <v>2019</v>
      </c>
      <c r="G61" s="34">
        <f t="shared" ref="G61:H61" si="19">F61+1</f>
        <v>2020</v>
      </c>
      <c r="H61" s="35">
        <f t="shared" si="19"/>
        <v>2021</v>
      </c>
      <c r="I61" s="34">
        <f>H61+1</f>
        <v>2022</v>
      </c>
      <c r="J61" s="35">
        <f t="shared" ref="J61:M61" si="20">I61+1</f>
        <v>2023</v>
      </c>
      <c r="K61" s="34">
        <f t="shared" si="20"/>
        <v>2024</v>
      </c>
      <c r="L61" s="34">
        <f t="shared" si="20"/>
        <v>2025</v>
      </c>
      <c r="M61" s="41">
        <f t="shared" si="20"/>
        <v>2026</v>
      </c>
      <c r="O61" s="26" t="s">
        <v>1</v>
      </c>
    </row>
    <row r="62" spans="1:15">
      <c r="A62" s="270" t="s">
        <v>147</v>
      </c>
      <c r="B62" s="403"/>
      <c r="C62" s="272">
        <v>323889854</v>
      </c>
      <c r="D62" s="271">
        <f>C62*(1+D63)</f>
        <v>326436963.30730402</v>
      </c>
      <c r="E62" s="272">
        <f t="shared" ref="E62" si="21">D62*(1+E63)</f>
        <v>329004103.39279771</v>
      </c>
      <c r="F62" s="271">
        <f>E62*(1+F63)</f>
        <v>331591431.7809633</v>
      </c>
      <c r="G62" s="272">
        <f t="shared" ref="G62:H62" si="22">F62*(1+G63)</f>
        <v>334199107.23507482</v>
      </c>
      <c r="H62" s="271">
        <f t="shared" si="22"/>
        <v>336827289.76694</v>
      </c>
      <c r="I62" s="272">
        <f>H62*(1+I63)</f>
        <v>339476140.64671892</v>
      </c>
      <c r="J62" s="271">
        <f t="shared" ref="J62:M62" si="23">I62*(1+J63)</f>
        <v>342145822.41281992</v>
      </c>
      <c r="K62" s="272">
        <f t="shared" si="23"/>
        <v>344836498.88187313</v>
      </c>
      <c r="L62" s="272">
        <f t="shared" si="23"/>
        <v>347548335.15878272</v>
      </c>
      <c r="M62" s="404">
        <f t="shared" si="23"/>
        <v>350281497.64685792</v>
      </c>
      <c r="O62" s="180"/>
    </row>
    <row r="63" spans="1:15">
      <c r="A63" s="229" t="s">
        <v>122</v>
      </c>
      <c r="B63" s="405"/>
      <c r="C63" s="230"/>
      <c r="D63" s="489">
        <v>7.8641219409856019E-3</v>
      </c>
      <c r="E63" s="491">
        <v>7.8641219409856019E-3</v>
      </c>
      <c r="F63" s="489">
        <v>7.8641219409856019E-3</v>
      </c>
      <c r="G63" s="491">
        <v>7.8641219409856019E-3</v>
      </c>
      <c r="H63" s="489">
        <v>7.8641219409856019E-3</v>
      </c>
      <c r="I63" s="491">
        <v>7.8641219409856019E-3</v>
      </c>
      <c r="J63" s="489">
        <v>7.8641219409856019E-3</v>
      </c>
      <c r="K63" s="491">
        <v>7.8641219409856019E-3</v>
      </c>
      <c r="L63" s="491">
        <v>7.8641219409856019E-3</v>
      </c>
      <c r="M63" s="506">
        <v>7.8641219409856019E-3</v>
      </c>
      <c r="O63" s="180"/>
    </row>
    <row r="64" spans="1:15">
      <c r="A64" s="224" t="s">
        <v>228</v>
      </c>
      <c r="B64" s="348"/>
      <c r="C64" s="226">
        <f>C24*C65</f>
        <v>6477.7970800000003</v>
      </c>
      <c r="D64" s="226">
        <f t="shared" ref="D64:M64" si="24">D24*D65</f>
        <v>6528.7392661460808</v>
      </c>
      <c r="E64" s="226">
        <f t="shared" si="24"/>
        <v>6580.0820678559548</v>
      </c>
      <c r="F64" s="226">
        <f t="shared" si="24"/>
        <v>6631.8286356192666</v>
      </c>
      <c r="G64" s="226">
        <f t="shared" si="24"/>
        <v>6683.9821447014965</v>
      </c>
      <c r="H64" s="226">
        <f t="shared" si="24"/>
        <v>6736.5457953388004</v>
      </c>
      <c r="I64" s="226">
        <f t="shared" si="24"/>
        <v>6789.5228129343786</v>
      </c>
      <c r="J64" s="226">
        <f t="shared" si="24"/>
        <v>6842.9164482563992</v>
      </c>
      <c r="K64" s="226">
        <f t="shared" si="24"/>
        <v>6896.729977637463</v>
      </c>
      <c r="L64" s="226">
        <f t="shared" si="24"/>
        <v>6950.9667031756553</v>
      </c>
      <c r="M64" s="226">
        <f t="shared" si="24"/>
        <v>7005.629952937159</v>
      </c>
      <c r="O64" s="180" t="s">
        <v>234</v>
      </c>
    </row>
    <row r="65" spans="1:15">
      <c r="A65" s="229" t="s">
        <v>134</v>
      </c>
      <c r="B65" s="405"/>
      <c r="C65" s="494">
        <v>2.0000000000000002E-5</v>
      </c>
      <c r="D65" s="494">
        <v>2.0000000000000002E-5</v>
      </c>
      <c r="E65" s="494">
        <v>2.0000000000000002E-5</v>
      </c>
      <c r="F65" s="494">
        <v>2.0000000000000002E-5</v>
      </c>
      <c r="G65" s="494">
        <v>2.0000000000000002E-5</v>
      </c>
      <c r="H65" s="494">
        <v>2.0000000000000002E-5</v>
      </c>
      <c r="I65" s="494">
        <v>2.0000000000000002E-5</v>
      </c>
      <c r="J65" s="494">
        <v>2.0000000000000002E-5</v>
      </c>
      <c r="K65" s="494">
        <v>2.0000000000000002E-5</v>
      </c>
      <c r="L65" s="494">
        <v>2.0000000000000002E-5</v>
      </c>
      <c r="M65" s="507">
        <v>2.0000000000000002E-5</v>
      </c>
      <c r="O65" s="180"/>
    </row>
    <row r="66" spans="1:15">
      <c r="A66" s="224" t="s">
        <v>229</v>
      </c>
      <c r="B66" s="348"/>
      <c r="C66" s="226">
        <f>C64*C67</f>
        <v>1295.5594160000001</v>
      </c>
      <c r="D66" s="226">
        <f>D64*D67</f>
        <v>1305.7478532292162</v>
      </c>
      <c r="E66" s="226">
        <f t="shared" ref="E66:M66" si="25">E64*E67</f>
        <v>1316.0164135711912</v>
      </c>
      <c r="F66" s="226">
        <f t="shared" si="25"/>
        <v>1326.3657271238535</v>
      </c>
      <c r="G66" s="226">
        <f t="shared" si="25"/>
        <v>1336.7964289402994</v>
      </c>
      <c r="H66" s="226">
        <f t="shared" si="25"/>
        <v>1347.3091590677602</v>
      </c>
      <c r="I66" s="226">
        <f t="shared" si="25"/>
        <v>1357.9045625868757</v>
      </c>
      <c r="J66" s="226">
        <f t="shared" si="25"/>
        <v>1368.58328965128</v>
      </c>
      <c r="K66" s="226">
        <f t="shared" si="25"/>
        <v>1379.3459955274927</v>
      </c>
      <c r="L66" s="226">
        <f t="shared" si="25"/>
        <v>1390.1933406351311</v>
      </c>
      <c r="M66" s="278">
        <f t="shared" si="25"/>
        <v>1401.1259905874319</v>
      </c>
      <c r="O66" s="180" t="s">
        <v>236</v>
      </c>
    </row>
    <row r="67" spans="1:15">
      <c r="A67" s="229" t="s">
        <v>230</v>
      </c>
      <c r="B67" s="405"/>
      <c r="C67" s="498">
        <v>0.2</v>
      </c>
      <c r="D67" s="499">
        <v>0.2</v>
      </c>
      <c r="E67" s="498">
        <v>0.2</v>
      </c>
      <c r="F67" s="499">
        <v>0.2</v>
      </c>
      <c r="G67" s="498">
        <v>0.2</v>
      </c>
      <c r="H67" s="499">
        <v>0.2</v>
      </c>
      <c r="I67" s="498">
        <v>0.2</v>
      </c>
      <c r="J67" s="499">
        <v>0.2</v>
      </c>
      <c r="K67" s="498">
        <v>0.2</v>
      </c>
      <c r="L67" s="498">
        <v>0.2</v>
      </c>
      <c r="M67" s="508">
        <v>0.2</v>
      </c>
      <c r="O67" s="180"/>
    </row>
    <row r="68" spans="1:15">
      <c r="A68" s="224" t="s">
        <v>167</v>
      </c>
      <c r="B68" s="348"/>
      <c r="C68" s="239"/>
      <c r="D68" s="240"/>
      <c r="E68" s="241"/>
      <c r="F68" s="502">
        <v>400000</v>
      </c>
      <c r="G68" s="503">
        <v>400000</v>
      </c>
      <c r="H68" s="502">
        <v>400000</v>
      </c>
      <c r="I68" s="503">
        <v>400000</v>
      </c>
      <c r="J68" s="502">
        <v>400000</v>
      </c>
      <c r="K68" s="503">
        <v>400000</v>
      </c>
      <c r="L68" s="503">
        <v>400000</v>
      </c>
      <c r="M68" s="505">
        <v>400000</v>
      </c>
      <c r="O68" s="180" t="s">
        <v>310</v>
      </c>
    </row>
    <row r="69" spans="1:15">
      <c r="A69" s="274" t="s">
        <v>168</v>
      </c>
      <c r="B69" s="406"/>
      <c r="C69" s="245"/>
      <c r="D69" s="246"/>
      <c r="E69" s="247"/>
      <c r="F69" s="246">
        <f>0.005</f>
        <v>5.0000000000000001E-3</v>
      </c>
      <c r="G69" s="247">
        <f>F69+B18</f>
        <v>2.5000000000000001E-2</v>
      </c>
      <c r="H69" s="247">
        <f>G69+B18</f>
        <v>4.4999999999999998E-2</v>
      </c>
      <c r="I69" s="247">
        <f>H69+B18</f>
        <v>6.5000000000000002E-2</v>
      </c>
      <c r="J69" s="247">
        <f>I69+B18</f>
        <v>8.5000000000000006E-2</v>
      </c>
      <c r="K69" s="247">
        <f>J69+B18</f>
        <v>0.10500000000000001</v>
      </c>
      <c r="L69" s="247">
        <f>K69+B18</f>
        <v>0.125</v>
      </c>
      <c r="M69" s="283">
        <f>L69+B18</f>
        <v>0.14499999999999999</v>
      </c>
      <c r="O69" s="566" t="s">
        <v>235</v>
      </c>
    </row>
    <row r="70" spans="1:15" ht="16" thickBot="1">
      <c r="A70" s="274" t="s">
        <v>211</v>
      </c>
      <c r="B70" s="406"/>
      <c r="C70" s="245"/>
      <c r="D70" s="249"/>
      <c r="E70" s="250"/>
      <c r="F70" s="249">
        <f t="shared" ref="F70:M70" si="26">F69*F66</f>
        <v>6.6318286356192679</v>
      </c>
      <c r="G70" s="250">
        <f t="shared" si="26"/>
        <v>33.419910723507485</v>
      </c>
      <c r="H70" s="249">
        <f t="shared" si="26"/>
        <v>60.628912158049211</v>
      </c>
      <c r="I70" s="250">
        <f t="shared" si="26"/>
        <v>88.26379656814693</v>
      </c>
      <c r="J70" s="249">
        <f t="shared" si="26"/>
        <v>116.32957962035881</v>
      </c>
      <c r="K70" s="250">
        <f t="shared" si="26"/>
        <v>144.83132953038674</v>
      </c>
      <c r="L70" s="250">
        <f t="shared" si="26"/>
        <v>173.77416757939139</v>
      </c>
      <c r="M70" s="275">
        <f t="shared" si="26"/>
        <v>203.16326863517762</v>
      </c>
      <c r="O70" s="566"/>
    </row>
    <row r="71" spans="1:15" ht="16" thickBot="1">
      <c r="A71" s="46" t="s">
        <v>231</v>
      </c>
      <c r="B71" s="475"/>
      <c r="C71" s="476"/>
      <c r="D71" s="479"/>
      <c r="E71" s="477"/>
      <c r="F71" s="479">
        <f>F68*F66*F69*$B$75</f>
        <v>2652731.454247707</v>
      </c>
      <c r="G71" s="480">
        <f t="shared" ref="G71:M71" si="27">G68*G66*G69*$B$75</f>
        <v>13367964.289402995</v>
      </c>
      <c r="H71" s="480">
        <f t="shared" si="27"/>
        <v>24251564.863219682</v>
      </c>
      <c r="I71" s="480">
        <f t="shared" si="27"/>
        <v>35305518.62725877</v>
      </c>
      <c r="J71" s="480">
        <f t="shared" si="27"/>
        <v>46531831.848143525</v>
      </c>
      <c r="K71" s="480">
        <f t="shared" si="27"/>
        <v>57932531.812154703</v>
      </c>
      <c r="L71" s="480">
        <f t="shared" si="27"/>
        <v>69509667.03175655</v>
      </c>
      <c r="M71" s="478">
        <f t="shared" si="27"/>
        <v>81265307.45407106</v>
      </c>
      <c r="O71" s="253"/>
    </row>
    <row r="72" spans="1:15" ht="16" thickBot="1">
      <c r="A72" s="276"/>
      <c r="B72" s="244"/>
      <c r="C72" s="244"/>
      <c r="D72" s="260"/>
      <c r="G72" s="257"/>
      <c r="H72" s="257"/>
      <c r="I72" s="257"/>
      <c r="J72" s="257"/>
      <c r="K72" s="257"/>
      <c r="L72" s="257"/>
    </row>
    <row r="73" spans="1:15" ht="16" thickBot="1">
      <c r="A73" s="486" t="s">
        <v>307</v>
      </c>
      <c r="B73" s="509">
        <v>0.25</v>
      </c>
      <c r="C73" s="244"/>
      <c r="D73" s="260"/>
    </row>
    <row r="74" spans="1:15" ht="16" thickBot="1">
      <c r="A74" s="487" t="s">
        <v>303</v>
      </c>
      <c r="B74" s="510">
        <v>0</v>
      </c>
      <c r="C74" s="401" t="s">
        <v>135</v>
      </c>
      <c r="D74" s="36" t="s">
        <v>136</v>
      </c>
    </row>
    <row r="75" spans="1:15" ht="15" customHeight="1" thickBot="1">
      <c r="A75" s="572" t="s">
        <v>309</v>
      </c>
      <c r="B75" s="580">
        <f>IF(B74&lt;B73,1,0)</f>
        <v>1</v>
      </c>
      <c r="C75" s="400">
        <v>4.4400000000000004</v>
      </c>
      <c r="D75" s="262">
        <v>13.31</v>
      </c>
    </row>
    <row r="76" spans="1:15" ht="16" customHeight="1" thickBot="1">
      <c r="A76" s="573"/>
      <c r="B76" s="581"/>
      <c r="C76" s="398"/>
      <c r="D76" s="398"/>
      <c r="N76" s="284"/>
    </row>
    <row r="77" spans="1:15" ht="16" customHeight="1" thickBot="1">
      <c r="A77" s="285"/>
      <c r="B77" s="42"/>
      <c r="C77" s="265"/>
      <c r="D77" s="265"/>
      <c r="N77" s="284"/>
    </row>
    <row r="78" spans="1:15" ht="16" thickBot="1">
      <c r="A78" s="285"/>
      <c r="B78" s="42"/>
      <c r="C78" s="265"/>
      <c r="D78" s="265"/>
      <c r="N78" s="589" t="s">
        <v>238</v>
      </c>
    </row>
    <row r="79" spans="1:15" ht="16" thickBot="1">
      <c r="B79" s="33">
        <v>2015</v>
      </c>
      <c r="C79" s="34">
        <f>2016</f>
        <v>2016</v>
      </c>
      <c r="D79" s="35">
        <f t="shared" ref="D79:E79" si="28">C79+1</f>
        <v>2017</v>
      </c>
      <c r="E79" s="34">
        <f t="shared" si="28"/>
        <v>2018</v>
      </c>
      <c r="F79" s="35">
        <f>E79+1</f>
        <v>2019</v>
      </c>
      <c r="G79" s="34">
        <f t="shared" ref="G79:H79" si="29">F79+1</f>
        <v>2020</v>
      </c>
      <c r="H79" s="35">
        <f t="shared" si="29"/>
        <v>2021</v>
      </c>
      <c r="I79" s="34">
        <f>H79+1</f>
        <v>2022</v>
      </c>
      <c r="J79" s="35">
        <f t="shared" ref="J79:M79" si="30">I79+1</f>
        <v>2023</v>
      </c>
      <c r="K79" s="34">
        <f t="shared" si="30"/>
        <v>2024</v>
      </c>
      <c r="L79" s="34">
        <f t="shared" si="30"/>
        <v>2025</v>
      </c>
      <c r="M79" s="41">
        <f t="shared" si="30"/>
        <v>2026</v>
      </c>
      <c r="N79" s="573"/>
      <c r="O79" s="26" t="s">
        <v>1</v>
      </c>
    </row>
    <row r="80" spans="1:15" ht="16" thickBot="1">
      <c r="A80" s="46" t="s">
        <v>261</v>
      </c>
      <c r="B80" s="479">
        <f>D110</f>
        <v>17258</v>
      </c>
      <c r="C80" s="480">
        <v>23017</v>
      </c>
      <c r="D80" s="480">
        <f>D35</f>
        <v>4021703.3879459859</v>
      </c>
      <c r="E80" s="480">
        <f>E35+E53</f>
        <v>88729249.672636271</v>
      </c>
      <c r="F80" s="480">
        <f t="shared" ref="F80:M80" si="31">F35+F53+F71</f>
        <v>246218835.52346569</v>
      </c>
      <c r="G80" s="480">
        <f t="shared" si="31"/>
        <v>413591173.3263877</v>
      </c>
      <c r="H80" s="480">
        <f t="shared" si="31"/>
        <v>582970236.34357798</v>
      </c>
      <c r="I80" s="480">
        <f t="shared" si="31"/>
        <v>754376290.37652004</v>
      </c>
      <c r="J80" s="480">
        <f t="shared" si="31"/>
        <v>927829797.11708319</v>
      </c>
      <c r="K80" s="480">
        <f t="shared" si="31"/>
        <v>1103351415.996989</v>
      </c>
      <c r="L80" s="480">
        <f t="shared" si="31"/>
        <v>1280962006.0543959</v>
      </c>
      <c r="M80" s="480">
        <f t="shared" si="31"/>
        <v>1460682627.8177564</v>
      </c>
      <c r="N80" s="286"/>
      <c r="O80" s="180"/>
    </row>
    <row r="81" spans="1:15">
      <c r="A81" s="224" t="s">
        <v>248</v>
      </c>
      <c r="B81" s="240">
        <f>D111</f>
        <v>76369</v>
      </c>
      <c r="C81" s="407">
        <f>B81*(C82+1)</f>
        <v>183285.6</v>
      </c>
      <c r="D81" s="407">
        <f t="shared" ref="D81:M81" si="32">C81*(D82+1)</f>
        <v>366571.2</v>
      </c>
      <c r="E81" s="407">
        <f t="shared" si="32"/>
        <v>733142.4</v>
      </c>
      <c r="F81" s="407">
        <f>E81*(F82+1)</f>
        <v>1099713.6000000001</v>
      </c>
      <c r="G81" s="407">
        <f t="shared" si="32"/>
        <v>1649570.4000000001</v>
      </c>
      <c r="H81" s="407">
        <f t="shared" si="32"/>
        <v>2474355.6</v>
      </c>
      <c r="I81" s="407">
        <f>H81*(I82+1)</f>
        <v>3711533.4000000004</v>
      </c>
      <c r="J81" s="407">
        <f t="shared" si="32"/>
        <v>5567300.1000000006</v>
      </c>
      <c r="K81" s="407">
        <f t="shared" si="32"/>
        <v>8350950.1500000004</v>
      </c>
      <c r="L81" s="407">
        <f t="shared" si="32"/>
        <v>12526425.225000001</v>
      </c>
      <c r="M81" s="415">
        <f t="shared" si="32"/>
        <v>18789637.837500002</v>
      </c>
      <c r="N81" s="287"/>
      <c r="O81" s="180"/>
    </row>
    <row r="82" spans="1:15">
      <c r="A82" s="288" t="s">
        <v>249</v>
      </c>
      <c r="B82" s="289"/>
      <c r="C82" s="408">
        <v>1.4</v>
      </c>
      <c r="D82" s="512">
        <v>1</v>
      </c>
      <c r="E82" s="512">
        <v>1</v>
      </c>
      <c r="F82" s="512">
        <v>0.5</v>
      </c>
      <c r="G82" s="512">
        <v>0.5</v>
      </c>
      <c r="H82" s="512">
        <v>0.5</v>
      </c>
      <c r="I82" s="512">
        <v>0.5</v>
      </c>
      <c r="J82" s="512">
        <v>0.5</v>
      </c>
      <c r="K82" s="512">
        <v>0.5</v>
      </c>
      <c r="L82" s="512">
        <v>0.5</v>
      </c>
      <c r="M82" s="514">
        <v>0.5</v>
      </c>
      <c r="N82" s="290">
        <v>0.1</v>
      </c>
      <c r="O82" s="566" t="s">
        <v>174</v>
      </c>
    </row>
    <row r="83" spans="1:15" ht="16" thickBot="1">
      <c r="A83" s="288" t="s">
        <v>137</v>
      </c>
      <c r="B83" s="246">
        <f t="shared" ref="B83:M83" si="33">B81/B80</f>
        <v>4.4251361687333413</v>
      </c>
      <c r="C83" s="408">
        <f t="shared" si="33"/>
        <v>7.9630533953165052</v>
      </c>
      <c r="D83" s="408">
        <f t="shared" si="33"/>
        <v>9.1148243577261867E-2</v>
      </c>
      <c r="E83" s="408">
        <f t="shared" si="33"/>
        <v>8.2626913076004303E-3</v>
      </c>
      <c r="F83" s="408">
        <f t="shared" si="33"/>
        <v>4.4664072822129513E-3</v>
      </c>
      <c r="G83" s="408">
        <f t="shared" si="33"/>
        <v>3.9884081343733915E-3</v>
      </c>
      <c r="H83" s="408">
        <f t="shared" si="33"/>
        <v>4.2443943888444413E-3</v>
      </c>
      <c r="I83" s="408">
        <f t="shared" si="33"/>
        <v>4.9200027192629831E-3</v>
      </c>
      <c r="J83" s="408">
        <f t="shared" si="33"/>
        <v>6.0003463106040565E-3</v>
      </c>
      <c r="K83" s="408">
        <f t="shared" si="33"/>
        <v>7.5687129494043173E-3</v>
      </c>
      <c r="L83" s="408">
        <f t="shared" si="33"/>
        <v>9.7789201910708883E-3</v>
      </c>
      <c r="M83" s="283">
        <f t="shared" si="33"/>
        <v>1.2863600538312359E-2</v>
      </c>
      <c r="N83" s="291"/>
      <c r="O83" s="566"/>
    </row>
    <row r="84" spans="1:15">
      <c r="A84" s="270" t="s">
        <v>138</v>
      </c>
      <c r="B84" s="271">
        <f>D113</f>
        <v>44207</v>
      </c>
      <c r="C84" s="409">
        <f>B84*(C85+1)</f>
        <v>66310.5</v>
      </c>
      <c r="D84" s="409">
        <f>C84*(D85+1)</f>
        <v>76257.074999999997</v>
      </c>
      <c r="E84" s="409">
        <f t="shared" ref="E84:G84" si="34">D84*(E85+1)</f>
        <v>87695.636249999996</v>
      </c>
      <c r="F84" s="409">
        <f>E84*(F85+1)</f>
        <v>100849.98168749998</v>
      </c>
      <c r="G84" s="409">
        <f t="shared" si="34"/>
        <v>115977.47894062498</v>
      </c>
      <c r="H84" s="409">
        <f>G84*(H85+1)</f>
        <v>133374.10078171871</v>
      </c>
      <c r="I84" s="409">
        <f>H84*(I85+1)</f>
        <v>153380.21589897649</v>
      </c>
      <c r="J84" s="409">
        <f t="shared" ref="J84:M84" si="35">I84*(J85+1)</f>
        <v>176387.24828382293</v>
      </c>
      <c r="K84" s="409">
        <f t="shared" si="35"/>
        <v>202845.33552639635</v>
      </c>
      <c r="L84" s="409">
        <f t="shared" si="35"/>
        <v>233272.13585535577</v>
      </c>
      <c r="M84" s="416">
        <f t="shared" si="35"/>
        <v>268262.95623365912</v>
      </c>
      <c r="N84" s="287"/>
      <c r="O84" s="180"/>
    </row>
    <row r="85" spans="1:15">
      <c r="A85" s="288" t="s">
        <v>250</v>
      </c>
      <c r="B85" s="244"/>
      <c r="C85" s="408">
        <v>0.5</v>
      </c>
      <c r="D85" s="512">
        <v>0.15</v>
      </c>
      <c r="E85" s="512">
        <v>0.15</v>
      </c>
      <c r="F85" s="512">
        <v>0.15</v>
      </c>
      <c r="G85" s="512">
        <v>0.15</v>
      </c>
      <c r="H85" s="512">
        <v>0.15</v>
      </c>
      <c r="I85" s="512">
        <v>0.15</v>
      </c>
      <c r="J85" s="512">
        <v>0.15</v>
      </c>
      <c r="K85" s="512">
        <v>0.15</v>
      </c>
      <c r="L85" s="512">
        <v>0.15</v>
      </c>
      <c r="M85" s="514">
        <v>0.15</v>
      </c>
      <c r="N85" s="290">
        <v>0.02</v>
      </c>
      <c r="O85" s="566" t="s">
        <v>175</v>
      </c>
    </row>
    <row r="86" spans="1:15">
      <c r="A86" s="293" t="s">
        <v>137</v>
      </c>
      <c r="B86" s="231">
        <f t="shared" ref="B86:M86" si="36">B84/B80</f>
        <v>2.5615366786417892</v>
      </c>
      <c r="C86" s="410">
        <f t="shared" si="36"/>
        <v>2.8809358300386672</v>
      </c>
      <c r="D86" s="410">
        <f t="shared" si="36"/>
        <v>1.89613871645932E-2</v>
      </c>
      <c r="E86" s="410">
        <f t="shared" si="36"/>
        <v>9.8835092794710027E-4</v>
      </c>
      <c r="F86" s="410">
        <f t="shared" si="36"/>
        <v>4.0959490963837552E-4</v>
      </c>
      <c r="G86" s="410">
        <f t="shared" si="36"/>
        <v>2.8041574970726161E-4</v>
      </c>
      <c r="H86" s="410">
        <f t="shared" si="36"/>
        <v>2.2878372250742773E-4</v>
      </c>
      <c r="I86" s="410">
        <f t="shared" si="36"/>
        <v>2.0332056807143584E-4</v>
      </c>
      <c r="J86" s="410">
        <f t="shared" si="36"/>
        <v>1.9010733308187186E-4</v>
      </c>
      <c r="K86" s="410">
        <f t="shared" si="36"/>
        <v>1.8384472307320617E-4</v>
      </c>
      <c r="L86" s="410">
        <f t="shared" si="36"/>
        <v>1.8210699049059064E-4</v>
      </c>
      <c r="M86" s="279">
        <f t="shared" si="36"/>
        <v>1.8365588193134123E-4</v>
      </c>
      <c r="N86" s="286"/>
      <c r="O86" s="566"/>
    </row>
    <row r="87" spans="1:15">
      <c r="A87" s="224" t="s">
        <v>156</v>
      </c>
      <c r="B87" s="225"/>
      <c r="C87" s="411"/>
      <c r="D87" s="411">
        <f t="shared" ref="D87:M87" si="37">D80*D88</f>
        <v>1005425.8469864965</v>
      </c>
      <c r="E87" s="411">
        <f t="shared" si="37"/>
        <v>22182312.418159068</v>
      </c>
      <c r="F87" s="411">
        <f t="shared" si="37"/>
        <v>61554708.880866423</v>
      </c>
      <c r="G87" s="411">
        <f t="shared" si="37"/>
        <v>103397793.33159693</v>
      </c>
      <c r="H87" s="411">
        <f t="shared" si="37"/>
        <v>145742559.0858945</v>
      </c>
      <c r="I87" s="411">
        <f t="shared" si="37"/>
        <v>188594072.59413001</v>
      </c>
      <c r="J87" s="411">
        <f t="shared" si="37"/>
        <v>231957449.2792708</v>
      </c>
      <c r="K87" s="411">
        <f t="shared" si="37"/>
        <v>275837853.99924725</v>
      </c>
      <c r="L87" s="411">
        <f t="shared" si="37"/>
        <v>320240501.51359898</v>
      </c>
      <c r="M87" s="417">
        <f t="shared" si="37"/>
        <v>365170656.9544391</v>
      </c>
      <c r="N87" s="286"/>
      <c r="O87" s="180"/>
    </row>
    <row r="88" spans="1:15">
      <c r="A88" s="288" t="s">
        <v>137</v>
      </c>
      <c r="B88" s="244"/>
      <c r="C88" s="408"/>
      <c r="D88" s="512">
        <v>0.25</v>
      </c>
      <c r="E88" s="512">
        <v>0.25</v>
      </c>
      <c r="F88" s="512">
        <v>0.25</v>
      </c>
      <c r="G88" s="512">
        <v>0.25</v>
      </c>
      <c r="H88" s="512">
        <v>0.25</v>
      </c>
      <c r="I88" s="512">
        <v>0.25</v>
      </c>
      <c r="J88" s="512">
        <v>0.25</v>
      </c>
      <c r="K88" s="512">
        <v>0.25</v>
      </c>
      <c r="L88" s="512">
        <v>0.25</v>
      </c>
      <c r="M88" s="513">
        <v>0.25</v>
      </c>
      <c r="N88" s="290">
        <v>0.05</v>
      </c>
      <c r="O88" s="180" t="s">
        <v>241</v>
      </c>
    </row>
    <row r="89" spans="1:15">
      <c r="A89" s="294" t="s">
        <v>139</v>
      </c>
      <c r="B89" s="295"/>
      <c r="C89" s="412"/>
      <c r="D89" s="412">
        <f t="shared" ref="D89:M89" si="38">D87+D84</f>
        <v>1081682.9219864965</v>
      </c>
      <c r="E89" s="412">
        <f t="shared" si="38"/>
        <v>22270008.054409068</v>
      </c>
      <c r="F89" s="412">
        <f t="shared" si="38"/>
        <v>61655558.862553924</v>
      </c>
      <c r="G89" s="412">
        <f t="shared" si="38"/>
        <v>103513770.81053755</v>
      </c>
      <c r="H89" s="412">
        <f t="shared" si="38"/>
        <v>145875933.1866762</v>
      </c>
      <c r="I89" s="412">
        <f t="shared" si="38"/>
        <v>188747452.810029</v>
      </c>
      <c r="J89" s="412">
        <f t="shared" si="38"/>
        <v>232133836.52755463</v>
      </c>
      <c r="K89" s="412">
        <f t="shared" si="38"/>
        <v>276040699.33477366</v>
      </c>
      <c r="L89" s="412">
        <f t="shared" si="38"/>
        <v>320473773.64945436</v>
      </c>
      <c r="M89" s="418">
        <f t="shared" si="38"/>
        <v>365438919.91067278</v>
      </c>
      <c r="N89" s="286"/>
      <c r="O89" s="180"/>
    </row>
    <row r="90" spans="1:15" ht="16" thickBot="1">
      <c r="A90" s="296" t="s">
        <v>137</v>
      </c>
      <c r="B90" s="263"/>
      <c r="C90" s="413"/>
      <c r="D90" s="413">
        <f>D89/D80</f>
        <v>0.26896138716459322</v>
      </c>
      <c r="E90" s="413">
        <f>E89/E80</f>
        <v>0.25098835092794708</v>
      </c>
      <c r="F90" s="413">
        <f>F89/F80</f>
        <v>0.25040959490963838</v>
      </c>
      <c r="G90" s="413">
        <f>G89/G80</f>
        <v>0.25028041574970727</v>
      </c>
      <c r="H90" s="413">
        <f>H89/H80</f>
        <v>0.2502287837225074</v>
      </c>
      <c r="I90" s="413">
        <f t="shared" ref="I90:M90" si="39">I89/I80</f>
        <v>0.25020332056807143</v>
      </c>
      <c r="J90" s="413">
        <f t="shared" si="39"/>
        <v>0.25019010733308189</v>
      </c>
      <c r="K90" s="413">
        <f t="shared" si="39"/>
        <v>0.2501838447230732</v>
      </c>
      <c r="L90" s="413">
        <f t="shared" si="39"/>
        <v>0.25018210699049059</v>
      </c>
      <c r="M90" s="419">
        <f t="shared" si="39"/>
        <v>0.25018365588193137</v>
      </c>
      <c r="N90" s="286"/>
      <c r="O90" s="180" t="s">
        <v>311</v>
      </c>
    </row>
    <row r="91" spans="1:15">
      <c r="A91" s="224" t="s">
        <v>251</v>
      </c>
      <c r="B91" s="225"/>
      <c r="C91" s="414"/>
      <c r="D91" s="407">
        <f>D94*D35*$B$39</f>
        <v>1005425.8469864965</v>
      </c>
      <c r="E91" s="407">
        <f>E94*E35*$B$39</f>
        <v>21279985.407446161</v>
      </c>
      <c r="F91" s="407">
        <f t="shared" ref="F91:M91" si="40">F94*F35*$B$39</f>
        <v>41873366.005300052</v>
      </c>
      <c r="G91" s="407">
        <f t="shared" si="40"/>
        <v>62789328.267325863</v>
      </c>
      <c r="H91" s="407">
        <f t="shared" si="40"/>
        <v>84031672.251056194</v>
      </c>
      <c r="I91" s="407">
        <f t="shared" si="40"/>
        <v>105604237.83238132</v>
      </c>
      <c r="J91" s="407">
        <f t="shared" si="40"/>
        <v>127510905.09680976</v>
      </c>
      <c r="K91" s="407">
        <f t="shared" si="40"/>
        <v>149755594.73441991</v>
      </c>
      <c r="L91" s="407">
        <f t="shared" si="40"/>
        <v>172342268.43853718</v>
      </c>
      <c r="M91" s="407">
        <f t="shared" si="40"/>
        <v>195274929.30817035</v>
      </c>
      <c r="N91" s="287"/>
      <c r="O91" s="420"/>
    </row>
    <row r="92" spans="1:15">
      <c r="A92" s="224" t="s">
        <v>252</v>
      </c>
      <c r="B92" s="225"/>
      <c r="C92" s="414"/>
      <c r="D92" s="407"/>
      <c r="E92" s="407">
        <f>E94*E53*$B$57</f>
        <v>902327.01071290486</v>
      </c>
      <c r="F92" s="407">
        <f t="shared" ref="F92:M92" si="41">F94*F53*$B$57</f>
        <v>19018160.012004443</v>
      </c>
      <c r="G92" s="407">
        <f t="shared" si="41"/>
        <v>37266473.991920315</v>
      </c>
      <c r="H92" s="407">
        <f t="shared" si="41"/>
        <v>55647995.619033374</v>
      </c>
      <c r="I92" s="407">
        <f t="shared" si="41"/>
        <v>74163455.104933992</v>
      </c>
      <c r="J92" s="407">
        <f t="shared" si="41"/>
        <v>92813586.220425144</v>
      </c>
      <c r="K92" s="407">
        <f t="shared" si="41"/>
        <v>111599126.31178866</v>
      </c>
      <c r="L92" s="407">
        <f t="shared" si="41"/>
        <v>130520816.31712267</v>
      </c>
      <c r="M92" s="407">
        <f t="shared" si="41"/>
        <v>149579400.78275099</v>
      </c>
      <c r="N92" s="286"/>
      <c r="O92" s="420"/>
    </row>
    <row r="93" spans="1:15">
      <c r="A93" s="224" t="s">
        <v>253</v>
      </c>
      <c r="B93" s="225"/>
      <c r="C93" s="414"/>
      <c r="D93" s="407"/>
      <c r="E93" s="407"/>
      <c r="F93" s="407">
        <f>F94*F71*$B$75</f>
        <v>663182.86356192676</v>
      </c>
      <c r="G93" s="407">
        <f t="shared" ref="G93:M93" si="42">G94*G71*$B$75</f>
        <v>3341991.0723507488</v>
      </c>
      <c r="H93" s="407">
        <f t="shared" si="42"/>
        <v>6062891.2158049205</v>
      </c>
      <c r="I93" s="407">
        <f t="shared" si="42"/>
        <v>8826379.6568146925</v>
      </c>
      <c r="J93" s="407">
        <f t="shared" si="42"/>
        <v>11632957.962035881</v>
      </c>
      <c r="K93" s="407">
        <f t="shared" si="42"/>
        <v>14483132.953038676</v>
      </c>
      <c r="L93" s="407">
        <f t="shared" si="42"/>
        <v>17377416.757939138</v>
      </c>
      <c r="M93" s="407">
        <f t="shared" si="42"/>
        <v>20316326.863517765</v>
      </c>
      <c r="N93" s="286"/>
      <c r="O93" s="420"/>
    </row>
    <row r="94" spans="1:15">
      <c r="A94" s="288" t="s">
        <v>137</v>
      </c>
      <c r="B94" s="244"/>
      <c r="C94" s="408"/>
      <c r="D94" s="512">
        <v>0.25</v>
      </c>
      <c r="E94" s="512">
        <v>0.25</v>
      </c>
      <c r="F94" s="512">
        <v>0.25</v>
      </c>
      <c r="G94" s="512">
        <v>0.25</v>
      </c>
      <c r="H94" s="512">
        <v>0.25</v>
      </c>
      <c r="I94" s="512">
        <v>0.25</v>
      </c>
      <c r="J94" s="512">
        <v>0.25</v>
      </c>
      <c r="K94" s="512">
        <v>0.25</v>
      </c>
      <c r="L94" s="512">
        <v>0.25</v>
      </c>
      <c r="M94" s="511">
        <v>0.25</v>
      </c>
      <c r="N94" s="290">
        <v>0.05</v>
      </c>
      <c r="O94" s="420" t="s">
        <v>240</v>
      </c>
    </row>
    <row r="95" spans="1:15" ht="16" thickBot="1">
      <c r="A95" s="224" t="s">
        <v>254</v>
      </c>
      <c r="B95" s="225"/>
      <c r="C95" s="414"/>
      <c r="D95" s="407">
        <f>SUM(D91:D93)</f>
        <v>1005425.8469864965</v>
      </c>
      <c r="E95" s="407">
        <f t="shared" ref="E95:M95" si="43">SUM(E91:E93)</f>
        <v>22182312.418159068</v>
      </c>
      <c r="F95" s="407">
        <f t="shared" si="43"/>
        <v>61554708.880866423</v>
      </c>
      <c r="G95" s="407">
        <f t="shared" si="43"/>
        <v>103397793.33159693</v>
      </c>
      <c r="H95" s="407">
        <f t="shared" si="43"/>
        <v>145742559.0858945</v>
      </c>
      <c r="I95" s="407">
        <f t="shared" si="43"/>
        <v>188594072.59413001</v>
      </c>
      <c r="J95" s="407">
        <f t="shared" si="43"/>
        <v>231957449.2792708</v>
      </c>
      <c r="K95" s="407">
        <f t="shared" si="43"/>
        <v>275837853.99924725</v>
      </c>
      <c r="L95" s="407">
        <f t="shared" si="43"/>
        <v>320240501.51359898</v>
      </c>
      <c r="M95" s="407">
        <f t="shared" si="43"/>
        <v>365170656.9544391</v>
      </c>
      <c r="N95" s="291"/>
      <c r="O95" s="420"/>
    </row>
    <row r="96" spans="1:15">
      <c r="A96" s="270" t="s">
        <v>140</v>
      </c>
      <c r="B96" s="292">
        <f>B80-B81-B84</f>
        <v>-103318</v>
      </c>
      <c r="C96" s="409">
        <f>C80-C81</f>
        <v>-160268.6</v>
      </c>
      <c r="D96" s="409">
        <f>D80-D81-D89-D95</f>
        <v>1568023.4189729928</v>
      </c>
      <c r="E96" s="409">
        <f t="shared" ref="E96:M96" si="44">E80-E81-E89-E95</f>
        <v>43543786.800068125</v>
      </c>
      <c r="F96" s="409">
        <f t="shared" si="44"/>
        <v>121908854.18004535</v>
      </c>
      <c r="G96" s="409">
        <f t="shared" si="44"/>
        <v>205030038.7842533</v>
      </c>
      <c r="H96" s="409">
        <f t="shared" si="44"/>
        <v>288877388.47100723</v>
      </c>
      <c r="I96" s="409">
        <f t="shared" si="44"/>
        <v>373323231.57236099</v>
      </c>
      <c r="J96" s="409">
        <f t="shared" si="44"/>
        <v>458171211.21025777</v>
      </c>
      <c r="K96" s="409">
        <f t="shared" si="44"/>
        <v>543121912.51296806</v>
      </c>
      <c r="L96" s="409">
        <f t="shared" si="44"/>
        <v>627721305.66634274</v>
      </c>
      <c r="M96" s="416">
        <f t="shared" si="44"/>
        <v>711283413.11514425</v>
      </c>
      <c r="N96" s="286"/>
      <c r="O96" s="180"/>
    </row>
    <row r="97" spans="1:15" ht="16" thickBot="1">
      <c r="A97" s="296" t="s">
        <v>137</v>
      </c>
      <c r="B97" s="297">
        <f t="shared" ref="B97:M97" si="45">B96/B80</f>
        <v>-5.9866728473751305</v>
      </c>
      <c r="C97" s="413">
        <f t="shared" si="45"/>
        <v>-6.9630533953165052</v>
      </c>
      <c r="D97" s="413">
        <f t="shared" si="45"/>
        <v>0.38989036925814491</v>
      </c>
      <c r="E97" s="413">
        <f t="shared" si="45"/>
        <v>0.49074895776445238</v>
      </c>
      <c r="F97" s="413">
        <f t="shared" si="45"/>
        <v>0.4951239978081487</v>
      </c>
      <c r="G97" s="413">
        <f t="shared" si="45"/>
        <v>0.49573117611591955</v>
      </c>
      <c r="H97" s="413">
        <f t="shared" si="45"/>
        <v>0.49552682188864805</v>
      </c>
      <c r="I97" s="413">
        <f t="shared" si="45"/>
        <v>0.4948766767126655</v>
      </c>
      <c r="J97" s="413">
        <f t="shared" si="45"/>
        <v>0.49380954635631408</v>
      </c>
      <c r="K97" s="413">
        <f t="shared" si="45"/>
        <v>0.49224744232752243</v>
      </c>
      <c r="L97" s="413">
        <f t="shared" si="45"/>
        <v>0.49003897281843861</v>
      </c>
      <c r="M97" s="419">
        <f t="shared" si="45"/>
        <v>0.4869527435797561</v>
      </c>
      <c r="N97" s="291"/>
      <c r="O97" s="180"/>
    </row>
    <row r="98" spans="1:15">
      <c r="A98" s="288" t="s">
        <v>141</v>
      </c>
      <c r="B98" s="246">
        <v>0</v>
      </c>
      <c r="C98" s="408">
        <v>0</v>
      </c>
      <c r="D98" s="408">
        <v>0.25</v>
      </c>
      <c r="E98" s="408">
        <v>0.25</v>
      </c>
      <c r="F98" s="408">
        <v>0.25</v>
      </c>
      <c r="G98" s="408">
        <v>0.25</v>
      </c>
      <c r="H98" s="408">
        <v>0.25</v>
      </c>
      <c r="I98" s="408">
        <v>0.25</v>
      </c>
      <c r="J98" s="408">
        <v>0.25</v>
      </c>
      <c r="K98" s="408">
        <v>0.25</v>
      </c>
      <c r="L98" s="408">
        <v>0.25</v>
      </c>
      <c r="M98" s="283">
        <v>0.25</v>
      </c>
      <c r="N98" s="286"/>
      <c r="O98" s="180" t="s">
        <v>239</v>
      </c>
    </row>
    <row r="99" spans="1:15">
      <c r="A99" s="288" t="s">
        <v>142</v>
      </c>
      <c r="B99" s="246">
        <v>0</v>
      </c>
      <c r="C99" s="408">
        <v>0</v>
      </c>
      <c r="D99" s="408">
        <v>0</v>
      </c>
      <c r="E99" s="408">
        <v>0</v>
      </c>
      <c r="F99" s="408">
        <v>0</v>
      </c>
      <c r="G99" s="408">
        <v>0</v>
      </c>
      <c r="H99" s="408">
        <v>0</v>
      </c>
      <c r="I99" s="408">
        <v>0</v>
      </c>
      <c r="J99" s="408">
        <v>0</v>
      </c>
      <c r="K99" s="408">
        <v>0</v>
      </c>
      <c r="L99" s="408">
        <v>0</v>
      </c>
      <c r="M99" s="283">
        <v>0</v>
      </c>
      <c r="N99" s="286"/>
      <c r="O99" s="180" t="s">
        <v>291</v>
      </c>
    </row>
    <row r="100" spans="1:15" ht="16" thickBot="1">
      <c r="A100" s="308" t="s">
        <v>143</v>
      </c>
      <c r="B100" s="240">
        <f t="shared" ref="B100:M100" si="46">B96-(B96*B98+B99*B80)</f>
        <v>-103318</v>
      </c>
      <c r="C100" s="485">
        <f t="shared" si="46"/>
        <v>-160268.6</v>
      </c>
      <c r="D100" s="485">
        <f t="shared" si="46"/>
        <v>1176017.5642297445</v>
      </c>
      <c r="E100" s="485">
        <f t="shared" si="46"/>
        <v>32657840.100051094</v>
      </c>
      <c r="F100" s="485">
        <f t="shared" si="46"/>
        <v>91431640.63503401</v>
      </c>
      <c r="G100" s="485">
        <f t="shared" si="46"/>
        <v>153772529.08818996</v>
      </c>
      <c r="H100" s="485">
        <f t="shared" si="46"/>
        <v>216658041.35325542</v>
      </c>
      <c r="I100" s="485">
        <f t="shared" si="46"/>
        <v>279992423.67927074</v>
      </c>
      <c r="J100" s="485">
        <f t="shared" si="46"/>
        <v>343628408.40769333</v>
      </c>
      <c r="K100" s="485">
        <f t="shared" si="46"/>
        <v>407341434.38472605</v>
      </c>
      <c r="L100" s="485">
        <f t="shared" si="46"/>
        <v>470790979.24975705</v>
      </c>
      <c r="M100" s="282">
        <f t="shared" si="46"/>
        <v>533462559.83635819</v>
      </c>
      <c r="N100" s="286"/>
      <c r="O100" s="180"/>
    </row>
    <row r="101" spans="1:15" ht="16" thickBot="1">
      <c r="A101" s="46" t="s">
        <v>145</v>
      </c>
      <c r="B101" s="482">
        <f>B100/(1+$H10)^(C23-$C$23)</f>
        <v>-103318</v>
      </c>
      <c r="C101" s="483">
        <f t="shared" ref="C101:L101" si="47">C100/(1+$H10)^(C23-$C$23)</f>
        <v>-160268.6</v>
      </c>
      <c r="D101" s="483">
        <f t="shared" si="47"/>
        <v>1069106.8765724949</v>
      </c>
      <c r="E101" s="483">
        <f t="shared" si="47"/>
        <v>26989950.495909993</v>
      </c>
      <c r="F101" s="483">
        <f t="shared" si="47"/>
        <v>68693944.879815161</v>
      </c>
      <c r="G101" s="483">
        <f t="shared" si="47"/>
        <v>105028706.43275043</v>
      </c>
      <c r="H101" s="483">
        <f t="shared" si="47"/>
        <v>134527597.68846846</v>
      </c>
      <c r="I101" s="483">
        <f t="shared" si="47"/>
        <v>158048423.77952021</v>
      </c>
      <c r="J101" s="483">
        <f t="shared" si="47"/>
        <v>176335707.42910457</v>
      </c>
      <c r="K101" s="483">
        <f t="shared" si="47"/>
        <v>190027785.40569347</v>
      </c>
      <c r="L101" s="483">
        <f t="shared" si="47"/>
        <v>199661333.05107182</v>
      </c>
      <c r="M101" s="484">
        <f>M100/((H10-H11)*((1+H10)^9))</f>
        <v>2661649424.9116302</v>
      </c>
      <c r="N101" s="298"/>
      <c r="O101" s="253"/>
    </row>
    <row r="102" spans="1:15" ht="16" thickBot="1">
      <c r="A102" s="252" t="s">
        <v>146</v>
      </c>
      <c r="B102" s="516">
        <f>SUM(D101:M101)/D140</f>
        <v>85.29600256569951</v>
      </c>
      <c r="C102" s="299"/>
      <c r="D102" s="265"/>
      <c r="E102" s="265"/>
      <c r="F102" s="265"/>
      <c r="G102" s="265"/>
      <c r="H102" s="265"/>
      <c r="I102" s="265"/>
      <c r="J102" s="265"/>
      <c r="K102" s="265"/>
      <c r="L102" s="265"/>
      <c r="M102" s="300" t="s">
        <v>144</v>
      </c>
    </row>
    <row r="103" spans="1:15" ht="16" thickBot="1">
      <c r="A103" s="264"/>
      <c r="B103" s="301"/>
      <c r="C103" s="265"/>
      <c r="D103" s="265"/>
      <c r="E103" s="265"/>
      <c r="F103" s="265"/>
      <c r="G103" s="265"/>
      <c r="H103" s="265"/>
      <c r="I103" s="265"/>
      <c r="J103" s="265"/>
      <c r="K103" s="265"/>
      <c r="L103" s="265"/>
      <c r="M103" s="471">
        <f>M101/(SUM(C101:M101))</f>
        <v>0.71513733696927273</v>
      </c>
    </row>
    <row r="104" spans="1:15" ht="16" thickBot="1"/>
    <row r="105" spans="1:15" ht="15" customHeight="1">
      <c r="A105" s="574" t="s">
        <v>31</v>
      </c>
      <c r="B105" s="575"/>
      <c r="C105" s="575"/>
      <c r="D105" s="575"/>
      <c r="E105" s="575"/>
      <c r="F105" s="575"/>
      <c r="G105" s="576"/>
    </row>
    <row r="106" spans="1:15" ht="16" customHeight="1" thickBot="1">
      <c r="A106" s="577"/>
      <c r="B106" s="578"/>
      <c r="C106" s="578"/>
      <c r="D106" s="578"/>
      <c r="E106" s="578"/>
      <c r="F106" s="578"/>
      <c r="G106" s="579"/>
    </row>
    <row r="107" spans="1:15" ht="16" thickBot="1">
      <c r="A107" s="265"/>
      <c r="B107" s="265"/>
      <c r="C107" s="265"/>
      <c r="D107" s="265"/>
      <c r="E107" s="265"/>
      <c r="F107" s="265"/>
      <c r="G107" s="265"/>
      <c r="H107" s="265"/>
    </row>
    <row r="108" spans="1:15" ht="16" thickBot="1">
      <c r="A108" s="302"/>
      <c r="B108" s="517" t="s">
        <v>81</v>
      </c>
      <c r="C108" s="518"/>
      <c r="D108" s="519"/>
      <c r="E108" s="518" t="s">
        <v>24</v>
      </c>
      <c r="F108" s="518"/>
      <c r="G108" s="521"/>
      <c r="H108" s="303"/>
    </row>
    <row r="109" spans="1:15" ht="16" thickBot="1">
      <c r="A109" s="252" t="s">
        <v>32</v>
      </c>
      <c r="B109" s="344">
        <v>41639</v>
      </c>
      <c r="C109" s="304">
        <v>42004</v>
      </c>
      <c r="D109" s="305">
        <v>42369</v>
      </c>
      <c r="E109" s="304">
        <v>42460</v>
      </c>
      <c r="F109" s="304">
        <v>42551</v>
      </c>
      <c r="G109" s="306">
        <v>42643</v>
      </c>
      <c r="I109" s="307"/>
    </row>
    <row r="110" spans="1:15">
      <c r="A110" s="308" t="s">
        <v>117</v>
      </c>
      <c r="B110" s="348">
        <v>0</v>
      </c>
      <c r="C110" s="225">
        <v>0</v>
      </c>
      <c r="D110" s="309">
        <v>17258</v>
      </c>
      <c r="E110" s="385">
        <v>5127</v>
      </c>
      <c r="F110" s="386">
        <v>4795</v>
      </c>
      <c r="G110" s="387">
        <v>7341</v>
      </c>
      <c r="H110" s="257"/>
      <c r="I110" s="257"/>
    </row>
    <row r="111" spans="1:15">
      <c r="A111" s="311" t="s">
        <v>34</v>
      </c>
      <c r="B111" s="101">
        <v>5088</v>
      </c>
      <c r="C111" s="73">
        <v>23089</v>
      </c>
      <c r="D111" s="58">
        <v>76369</v>
      </c>
      <c r="E111" s="134">
        <v>34414</v>
      </c>
      <c r="F111" s="134">
        <v>47356</v>
      </c>
      <c r="G111" s="135">
        <v>57262</v>
      </c>
      <c r="H111" s="312"/>
    </row>
    <row r="112" spans="1:15">
      <c r="A112" s="311" t="s">
        <v>154</v>
      </c>
      <c r="B112" s="101"/>
      <c r="C112" s="313">
        <f>C111/B111-1</f>
        <v>3.5379323899371071</v>
      </c>
      <c r="D112" s="349">
        <f>D111/C111-1</f>
        <v>2.3075923599982677</v>
      </c>
      <c r="E112" s="134"/>
      <c r="F112" s="395">
        <f>F111/E111-1</f>
        <v>0.37606787935142671</v>
      </c>
      <c r="G112" s="396">
        <f>G111/F111-1</f>
        <v>0.20918151870935042</v>
      </c>
      <c r="H112" s="314"/>
    </row>
    <row r="113" spans="1:9">
      <c r="A113" s="311" t="s">
        <v>97</v>
      </c>
      <c r="B113" s="350">
        <v>1339</v>
      </c>
      <c r="C113" s="316">
        <v>13569</v>
      </c>
      <c r="D113" s="58">
        <v>44207</v>
      </c>
      <c r="E113" s="134">
        <v>16494</v>
      </c>
      <c r="F113" s="134">
        <v>23520</v>
      </c>
      <c r="G113" s="135">
        <v>25032</v>
      </c>
      <c r="H113" s="317"/>
    </row>
    <row r="114" spans="1:9">
      <c r="A114" s="311" t="s">
        <v>155</v>
      </c>
      <c r="B114" s="350"/>
      <c r="C114" s="313">
        <f>C113/B113-1</f>
        <v>9.1336818521284542</v>
      </c>
      <c r="D114" s="349">
        <f>D113/C113-1</f>
        <v>2.2579408946864175</v>
      </c>
      <c r="E114" s="134"/>
      <c r="F114" s="395">
        <f>F113/E113-1</f>
        <v>0.42597308112040744</v>
      </c>
      <c r="G114" s="396">
        <f>G113/F113-1</f>
        <v>6.4285714285714279E-2</v>
      </c>
      <c r="H114" s="318"/>
    </row>
    <row r="115" spans="1:9">
      <c r="A115" s="87" t="s">
        <v>113</v>
      </c>
      <c r="B115" s="115">
        <v>6427</v>
      </c>
      <c r="C115" s="88">
        <v>36658</v>
      </c>
      <c r="D115" s="339">
        <v>120576</v>
      </c>
      <c r="E115" s="89">
        <v>50908</v>
      </c>
      <c r="F115" s="89">
        <v>70876</v>
      </c>
      <c r="G115" s="116">
        <v>82294</v>
      </c>
      <c r="I115" s="319"/>
    </row>
    <row r="116" spans="1:9">
      <c r="A116" s="59" t="s">
        <v>114</v>
      </c>
      <c r="B116" s="350">
        <v>6427</v>
      </c>
      <c r="C116" s="316">
        <v>36658</v>
      </c>
      <c r="D116" s="58">
        <v>120576</v>
      </c>
      <c r="E116" s="134">
        <v>50908</v>
      </c>
      <c r="F116" s="134">
        <v>70876</v>
      </c>
      <c r="G116" s="135">
        <v>82294</v>
      </c>
    </row>
    <row r="117" spans="1:9">
      <c r="A117" s="64" t="s">
        <v>8</v>
      </c>
      <c r="B117" s="119" t="b">
        <f t="shared" ref="B117:G117" si="48">EXACT(B115,B116)</f>
        <v>1</v>
      </c>
      <c r="C117" s="94" t="b">
        <f t="shared" si="48"/>
        <v>1</v>
      </c>
      <c r="D117" s="95" t="b">
        <f t="shared" si="48"/>
        <v>1</v>
      </c>
      <c r="E117" s="155" t="b">
        <f t="shared" si="48"/>
        <v>1</v>
      </c>
      <c r="F117" s="155" t="b">
        <f t="shared" si="48"/>
        <v>1</v>
      </c>
      <c r="G117" s="156" t="b">
        <f t="shared" si="48"/>
        <v>1</v>
      </c>
    </row>
    <row r="118" spans="1:9">
      <c r="A118" s="59" t="s">
        <v>103</v>
      </c>
      <c r="B118" s="357">
        <v>-6427</v>
      </c>
      <c r="C118" s="358">
        <v>-36658</v>
      </c>
      <c r="D118" s="359">
        <v>-103318</v>
      </c>
      <c r="E118" s="358">
        <v>-45781</v>
      </c>
      <c r="F118" s="358">
        <v>-66081</v>
      </c>
      <c r="G118" s="360">
        <v>-74953</v>
      </c>
    </row>
    <row r="119" spans="1:9">
      <c r="A119" s="59" t="s">
        <v>104</v>
      </c>
      <c r="B119" s="350">
        <v>-6427</v>
      </c>
      <c r="C119" s="315">
        <v>-36658</v>
      </c>
      <c r="D119" s="351">
        <v>-103318</v>
      </c>
      <c r="E119" s="73">
        <v>-45781</v>
      </c>
      <c r="F119" s="73">
        <v>-66081</v>
      </c>
      <c r="G119" s="107">
        <v>-74953</v>
      </c>
    </row>
    <row r="120" spans="1:9">
      <c r="A120" s="64" t="s">
        <v>8</v>
      </c>
      <c r="B120" s="119" t="b">
        <f t="shared" ref="B120:G120" si="49">EXACT(B118,B119)</f>
        <v>1</v>
      </c>
      <c r="C120" s="94" t="b">
        <f t="shared" si="49"/>
        <v>1</v>
      </c>
      <c r="D120" s="95" t="b">
        <f t="shared" si="49"/>
        <v>1</v>
      </c>
      <c r="E120" s="155" t="b">
        <f t="shared" si="49"/>
        <v>1</v>
      </c>
      <c r="F120" s="155" t="b">
        <f t="shared" si="49"/>
        <v>1</v>
      </c>
      <c r="G120" s="156" t="b">
        <f t="shared" si="49"/>
        <v>1</v>
      </c>
    </row>
    <row r="121" spans="1:9">
      <c r="A121" s="311" t="s">
        <v>98</v>
      </c>
      <c r="B121" s="101">
        <v>52</v>
      </c>
      <c r="C121" s="73">
        <v>371</v>
      </c>
      <c r="D121" s="58">
        <v>1809</v>
      </c>
      <c r="E121" s="134">
        <v>816</v>
      </c>
      <c r="F121" s="134">
        <v>953</v>
      </c>
      <c r="G121" s="135">
        <v>942</v>
      </c>
    </row>
    <row r="122" spans="1:9">
      <c r="A122" s="311" t="s">
        <v>99</v>
      </c>
      <c r="B122" s="101">
        <v>-4</v>
      </c>
      <c r="C122" s="73">
        <v>-6269</v>
      </c>
      <c r="D122" s="58">
        <v>-658</v>
      </c>
      <c r="E122" s="73">
        <v>-126</v>
      </c>
      <c r="F122" s="73">
        <v>-196</v>
      </c>
      <c r="G122" s="107">
        <v>-196</v>
      </c>
    </row>
    <row r="123" spans="1:9">
      <c r="A123" s="311" t="s">
        <v>100</v>
      </c>
      <c r="B123" s="101">
        <v>13</v>
      </c>
      <c r="C123" s="73">
        <v>-13</v>
      </c>
      <c r="D123" s="58">
        <v>514</v>
      </c>
      <c r="E123" s="73">
        <v>-34</v>
      </c>
      <c r="F123" s="73">
        <v>-30</v>
      </c>
      <c r="G123" s="107">
        <v>-31</v>
      </c>
    </row>
    <row r="124" spans="1:9" ht="30">
      <c r="A124" s="87" t="s">
        <v>115</v>
      </c>
      <c r="B124" s="362">
        <v>61</v>
      </c>
      <c r="C124" s="363">
        <v>-5911</v>
      </c>
      <c r="D124" s="364">
        <v>1665</v>
      </c>
      <c r="E124" s="365">
        <v>656</v>
      </c>
      <c r="F124" s="365">
        <v>727</v>
      </c>
      <c r="G124" s="366">
        <v>715</v>
      </c>
    </row>
    <row r="125" spans="1:9">
      <c r="A125" s="59" t="s">
        <v>116</v>
      </c>
      <c r="B125" s="101">
        <v>61</v>
      </c>
      <c r="C125" s="73">
        <v>-5911</v>
      </c>
      <c r="D125" s="58">
        <v>1665</v>
      </c>
      <c r="E125" s="134">
        <v>656</v>
      </c>
      <c r="F125" s="134">
        <v>727</v>
      </c>
      <c r="G125" s="135">
        <v>715</v>
      </c>
    </row>
    <row r="126" spans="1:9">
      <c r="A126" s="367" t="s">
        <v>119</v>
      </c>
      <c r="B126" s="368"/>
      <c r="C126" s="369"/>
      <c r="D126" s="370"/>
      <c r="E126" s="388">
        <v>1209</v>
      </c>
      <c r="F126" s="388">
        <v>1080</v>
      </c>
      <c r="G126" s="389">
        <v>292</v>
      </c>
    </row>
    <row r="127" spans="1:9">
      <c r="A127" s="87" t="s">
        <v>102</v>
      </c>
      <c r="B127" s="159">
        <v>-6366</v>
      </c>
      <c r="C127" s="160">
        <v>-42569</v>
      </c>
      <c r="D127" s="161">
        <v>-101653</v>
      </c>
      <c r="E127" s="160">
        <v>-43916</v>
      </c>
      <c r="F127" s="160">
        <v>-64274</v>
      </c>
      <c r="G127" s="340">
        <v>-73946</v>
      </c>
    </row>
    <row r="128" spans="1:9">
      <c r="A128" s="59" t="s">
        <v>101</v>
      </c>
      <c r="B128" s="101">
        <v>-6366</v>
      </c>
      <c r="C128" s="73">
        <v>-42569</v>
      </c>
      <c r="D128" s="58">
        <v>-101653</v>
      </c>
      <c r="E128" s="73">
        <v>-43916</v>
      </c>
      <c r="F128" s="73">
        <v>-64274</v>
      </c>
      <c r="G128" s="107">
        <v>-73946</v>
      </c>
    </row>
    <row r="129" spans="1:7">
      <c r="A129" s="64" t="s">
        <v>8</v>
      </c>
      <c r="B129" s="119" t="b">
        <f t="shared" ref="B129:G129" si="50">EXACT(B127,B128)</f>
        <v>1</v>
      </c>
      <c r="C129" s="94" t="b">
        <f t="shared" si="50"/>
        <v>1</v>
      </c>
      <c r="D129" s="95" t="b">
        <f t="shared" si="50"/>
        <v>1</v>
      </c>
      <c r="E129" s="155" t="b">
        <f t="shared" si="50"/>
        <v>1</v>
      </c>
      <c r="F129" s="155" t="b">
        <f t="shared" si="50"/>
        <v>1</v>
      </c>
      <c r="G129" s="156" t="b">
        <f t="shared" si="50"/>
        <v>1</v>
      </c>
    </row>
    <row r="130" spans="1:7">
      <c r="A130" s="57" t="s">
        <v>118</v>
      </c>
      <c r="B130" s="352"/>
      <c r="C130" s="320"/>
      <c r="D130" s="321">
        <v>599</v>
      </c>
      <c r="E130" s="390">
        <v>793</v>
      </c>
      <c r="F130" s="322">
        <v>-438</v>
      </c>
      <c r="G130" s="323">
        <v>-98</v>
      </c>
    </row>
    <row r="131" spans="1:7" ht="30">
      <c r="A131" s="311" t="s">
        <v>108</v>
      </c>
      <c r="B131" s="101"/>
      <c r="C131" s="73">
        <v>-297</v>
      </c>
      <c r="D131" s="58">
        <v>-522</v>
      </c>
      <c r="E131" s="134">
        <v>452</v>
      </c>
      <c r="F131" s="134">
        <v>175</v>
      </c>
      <c r="G131" s="135">
        <v>11</v>
      </c>
    </row>
    <row r="132" spans="1:7">
      <c r="A132" s="87" t="s">
        <v>109</v>
      </c>
      <c r="B132" s="361">
        <v>-6366</v>
      </c>
      <c r="C132" s="341">
        <v>-42866</v>
      </c>
      <c r="D132" s="172">
        <v>-101576</v>
      </c>
      <c r="E132" s="341">
        <v>-42671</v>
      </c>
      <c r="F132" s="341">
        <v>-64537</v>
      </c>
      <c r="G132" s="342">
        <v>-74033</v>
      </c>
    </row>
    <row r="133" spans="1:7">
      <c r="A133" s="59" t="s">
        <v>110</v>
      </c>
      <c r="B133" s="101">
        <v>-6366</v>
      </c>
      <c r="C133" s="73">
        <v>-42866</v>
      </c>
      <c r="D133" s="58">
        <v>-101576</v>
      </c>
      <c r="E133" s="73">
        <v>-42671</v>
      </c>
      <c r="F133" s="73">
        <v>-64537</v>
      </c>
      <c r="G133" s="107">
        <v>-74033</v>
      </c>
    </row>
    <row r="134" spans="1:7">
      <c r="A134" s="64" t="s">
        <v>8</v>
      </c>
      <c r="B134" s="119" t="b">
        <f t="shared" ref="B134:G134" si="51">EXACT(B132,B133)</f>
        <v>1</v>
      </c>
      <c r="C134" s="94" t="b">
        <f t="shared" si="51"/>
        <v>1</v>
      </c>
      <c r="D134" s="95" t="b">
        <f t="shared" si="51"/>
        <v>1</v>
      </c>
      <c r="E134" s="155" t="b">
        <f t="shared" si="51"/>
        <v>1</v>
      </c>
      <c r="F134" s="155" t="b">
        <f t="shared" si="51"/>
        <v>1</v>
      </c>
      <c r="G134" s="156" t="b">
        <f t="shared" si="51"/>
        <v>1</v>
      </c>
    </row>
    <row r="135" spans="1:7">
      <c r="A135" s="57" t="s">
        <v>107</v>
      </c>
      <c r="B135" s="353">
        <v>-1435</v>
      </c>
      <c r="C135" s="322">
        <v>-1089</v>
      </c>
      <c r="D135" s="324"/>
      <c r="E135" s="320"/>
      <c r="F135" s="320"/>
      <c r="G135" s="325"/>
    </row>
    <row r="136" spans="1:7" ht="30">
      <c r="A136" s="87" t="s">
        <v>105</v>
      </c>
      <c r="B136" s="159">
        <v>-7801</v>
      </c>
      <c r="C136" s="160">
        <v>-43658</v>
      </c>
      <c r="D136" s="161">
        <v>-101653</v>
      </c>
      <c r="E136" s="160">
        <v>-43916</v>
      </c>
      <c r="F136" s="160">
        <v>-64274</v>
      </c>
      <c r="G136" s="340">
        <v>-73946</v>
      </c>
    </row>
    <row r="137" spans="1:7" ht="30">
      <c r="A137" s="59" t="s">
        <v>106</v>
      </c>
      <c r="B137" s="101">
        <v>-7801</v>
      </c>
      <c r="C137" s="73">
        <v>-43658</v>
      </c>
      <c r="D137" s="58">
        <v>-101653</v>
      </c>
      <c r="E137" s="73">
        <v>-43916</v>
      </c>
      <c r="F137" s="73">
        <v>-64274</v>
      </c>
      <c r="G137" s="107">
        <v>-73946</v>
      </c>
    </row>
    <row r="138" spans="1:7">
      <c r="A138" s="64" t="s">
        <v>8</v>
      </c>
      <c r="B138" s="119" t="b">
        <f t="shared" ref="B138:G138" si="52">EXACT(B136,B137)</f>
        <v>1</v>
      </c>
      <c r="C138" s="94" t="b">
        <f t="shared" si="52"/>
        <v>1</v>
      </c>
      <c r="D138" s="95" t="b">
        <f t="shared" si="52"/>
        <v>1</v>
      </c>
      <c r="E138" s="155" t="b">
        <f t="shared" si="52"/>
        <v>1</v>
      </c>
      <c r="F138" s="155" t="b">
        <f t="shared" si="52"/>
        <v>1</v>
      </c>
      <c r="G138" s="156" t="b">
        <f t="shared" si="52"/>
        <v>1</v>
      </c>
    </row>
    <row r="139" spans="1:7">
      <c r="A139" s="311" t="s">
        <v>111</v>
      </c>
      <c r="B139" s="354">
        <v>1.43</v>
      </c>
      <c r="C139" s="326">
        <v>1.91</v>
      </c>
      <c r="D139" s="355">
        <v>2.33</v>
      </c>
      <c r="E139" s="391">
        <v>0.9</v>
      </c>
      <c r="F139" s="391">
        <v>1.31</v>
      </c>
      <c r="G139" s="392">
        <v>1.49</v>
      </c>
    </row>
    <row r="140" spans="1:7" ht="31" thickBot="1">
      <c r="A140" s="311" t="s">
        <v>112</v>
      </c>
      <c r="B140" s="356">
        <v>5473384</v>
      </c>
      <c r="C140" s="310">
        <v>22822204</v>
      </c>
      <c r="D140" s="309">
        <v>43636652</v>
      </c>
      <c r="E140" s="386">
        <v>48831797</v>
      </c>
      <c r="F140" s="386">
        <v>49156705</v>
      </c>
      <c r="G140" s="387">
        <v>49624622</v>
      </c>
    </row>
    <row r="141" spans="1:7" ht="16" thickBot="1">
      <c r="A141" s="133" t="s">
        <v>33</v>
      </c>
      <c r="B141" s="371">
        <v>17</v>
      </c>
      <c r="C141" s="372">
        <v>262</v>
      </c>
      <c r="D141" s="373">
        <v>4606</v>
      </c>
      <c r="E141" s="393">
        <v>1901</v>
      </c>
      <c r="F141" s="393">
        <v>4527</v>
      </c>
      <c r="G141" s="394">
        <v>7469</v>
      </c>
    </row>
    <row r="142" spans="1:7" ht="16" thickBot="1"/>
    <row r="143" spans="1:7" ht="15" customHeight="1">
      <c r="A143" s="574" t="s">
        <v>0</v>
      </c>
      <c r="B143" s="575"/>
      <c r="C143" s="575"/>
      <c r="D143" s="575"/>
      <c r="E143" s="575"/>
      <c r="F143" s="575"/>
      <c r="G143" s="576"/>
    </row>
    <row r="144" spans="1:7" ht="16" customHeight="1" thickBot="1">
      <c r="A144" s="577"/>
      <c r="B144" s="578"/>
      <c r="C144" s="578"/>
      <c r="D144" s="578"/>
      <c r="E144" s="578"/>
      <c r="F144" s="578"/>
      <c r="G144" s="579"/>
    </row>
    <row r="145" spans="1:8" ht="16" thickBot="1">
      <c r="A145" s="265"/>
      <c r="B145" s="265"/>
      <c r="C145" s="265"/>
      <c r="D145" s="265"/>
      <c r="E145" s="265"/>
      <c r="F145" s="265"/>
      <c r="G145" s="265"/>
      <c r="H145" s="265"/>
    </row>
    <row r="146" spans="1:8" ht="16" thickBot="1">
      <c r="A146" s="302"/>
      <c r="B146" s="517" t="s">
        <v>81</v>
      </c>
      <c r="C146" s="518"/>
      <c r="D146" s="519"/>
      <c r="E146" s="518" t="s">
        <v>24</v>
      </c>
      <c r="F146" s="518"/>
      <c r="G146" s="521"/>
    </row>
    <row r="147" spans="1:8" ht="16" thickBot="1">
      <c r="A147" s="252" t="s">
        <v>2</v>
      </c>
      <c r="B147" s="344">
        <v>41639</v>
      </c>
      <c r="C147" s="304">
        <v>42004</v>
      </c>
      <c r="D147" s="305">
        <v>42369</v>
      </c>
      <c r="E147" s="304">
        <v>42460</v>
      </c>
      <c r="F147" s="304">
        <v>42551</v>
      </c>
      <c r="G147" s="306">
        <v>42643</v>
      </c>
    </row>
    <row r="148" spans="1:8" ht="16" thickBot="1">
      <c r="A148" s="50" t="s">
        <v>3</v>
      </c>
      <c r="B148" s="98"/>
      <c r="C148" s="51"/>
      <c r="D148" s="52"/>
      <c r="E148" s="51"/>
      <c r="F148" s="51"/>
      <c r="G148" s="99"/>
    </row>
    <row r="149" spans="1:8">
      <c r="A149" s="374" t="s">
        <v>4</v>
      </c>
      <c r="B149" s="54"/>
      <c r="C149" s="55"/>
      <c r="D149" s="56"/>
      <c r="E149" s="55"/>
      <c r="F149" s="55"/>
      <c r="G149" s="100"/>
    </row>
    <row r="150" spans="1:8">
      <c r="A150" s="57" t="s">
        <v>5</v>
      </c>
      <c r="B150" s="101">
        <v>22357</v>
      </c>
      <c r="C150" s="63">
        <v>209298</v>
      </c>
      <c r="D150" s="58">
        <v>392843</v>
      </c>
      <c r="E150" s="134">
        <v>199601</v>
      </c>
      <c r="F150" s="134">
        <v>170158</v>
      </c>
      <c r="G150" s="135">
        <v>128750</v>
      </c>
    </row>
    <row r="151" spans="1:8">
      <c r="A151" s="57" t="s">
        <v>82</v>
      </c>
      <c r="B151" s="101"/>
      <c r="C151" s="63">
        <v>157742</v>
      </c>
      <c r="D151" s="58">
        <v>221879</v>
      </c>
      <c r="E151" s="134">
        <v>377820</v>
      </c>
      <c r="F151" s="134">
        <v>360968</v>
      </c>
      <c r="G151" s="135">
        <v>348369</v>
      </c>
    </row>
    <row r="152" spans="1:8">
      <c r="A152" s="57" t="s">
        <v>83</v>
      </c>
      <c r="B152" s="101">
        <v>241</v>
      </c>
      <c r="C152" s="63">
        <v>1330</v>
      </c>
      <c r="D152" s="58">
        <v>16371</v>
      </c>
      <c r="E152" s="134">
        <v>15066</v>
      </c>
      <c r="F152" s="134">
        <v>10472</v>
      </c>
      <c r="G152" s="135">
        <v>13988</v>
      </c>
    </row>
    <row r="153" spans="1:8">
      <c r="A153" s="87" t="s">
        <v>6</v>
      </c>
      <c r="B153" s="115">
        <v>22598</v>
      </c>
      <c r="C153" s="88">
        <v>368370</v>
      </c>
      <c r="D153" s="339">
        <v>631093</v>
      </c>
      <c r="E153" s="89">
        <v>592487</v>
      </c>
      <c r="F153" s="89">
        <v>541598</v>
      </c>
      <c r="G153" s="116">
        <v>491107</v>
      </c>
    </row>
    <row r="154" spans="1:8">
      <c r="A154" s="59" t="s">
        <v>7</v>
      </c>
      <c r="B154" s="101">
        <v>22598</v>
      </c>
      <c r="C154" s="63">
        <v>368370</v>
      </c>
      <c r="D154" s="58">
        <v>631093</v>
      </c>
      <c r="E154" s="134">
        <v>592487</v>
      </c>
      <c r="F154" s="134">
        <v>541598</v>
      </c>
      <c r="G154" s="135">
        <v>491107</v>
      </c>
    </row>
    <row r="155" spans="1:8">
      <c r="A155" s="64" t="s">
        <v>8</v>
      </c>
      <c r="B155" s="345" t="b">
        <f t="shared" ref="B155:G155" si="53">EXACT(B153,B154)</f>
        <v>1</v>
      </c>
      <c r="C155" s="333" t="b">
        <f t="shared" si="53"/>
        <v>1</v>
      </c>
      <c r="D155" s="334" t="b">
        <f t="shared" si="53"/>
        <v>1</v>
      </c>
      <c r="E155" s="375" t="b">
        <f t="shared" si="53"/>
        <v>1</v>
      </c>
      <c r="F155" s="375" t="b">
        <f t="shared" si="53"/>
        <v>1</v>
      </c>
      <c r="G155" s="376" t="b">
        <f t="shared" si="53"/>
        <v>1</v>
      </c>
    </row>
    <row r="156" spans="1:8">
      <c r="A156" s="53" t="s">
        <v>9</v>
      </c>
      <c r="B156" s="167"/>
      <c r="C156" s="168"/>
      <c r="D156" s="343"/>
      <c r="E156" s="140"/>
      <c r="F156" s="140"/>
      <c r="G156" s="141"/>
    </row>
    <row r="157" spans="1:8">
      <c r="A157" s="57" t="s">
        <v>84</v>
      </c>
      <c r="B157" s="101"/>
      <c r="C157" s="63"/>
      <c r="D157" s="58">
        <v>1540</v>
      </c>
      <c r="E157" s="134">
        <v>1542</v>
      </c>
      <c r="F157" s="134">
        <v>3663</v>
      </c>
      <c r="G157" s="135">
        <v>3663</v>
      </c>
    </row>
    <row r="158" spans="1:8">
      <c r="A158" s="57" t="s">
        <v>25</v>
      </c>
      <c r="B158" s="101">
        <v>274</v>
      </c>
      <c r="C158" s="63">
        <v>2275</v>
      </c>
      <c r="D158" s="58">
        <v>30116</v>
      </c>
      <c r="E158" s="134">
        <v>40462</v>
      </c>
      <c r="F158" s="134">
        <v>42466</v>
      </c>
      <c r="G158" s="135">
        <v>43548</v>
      </c>
    </row>
    <row r="159" spans="1:8">
      <c r="A159" s="57" t="s">
        <v>96</v>
      </c>
      <c r="B159" s="101"/>
      <c r="C159" s="63"/>
      <c r="D159" s="58">
        <v>11380</v>
      </c>
      <c r="E159" s="134">
        <v>10762</v>
      </c>
      <c r="F159" s="134">
        <v>9460</v>
      </c>
      <c r="G159" s="135">
        <v>8478</v>
      </c>
    </row>
    <row r="160" spans="1:8">
      <c r="A160" s="57" t="s">
        <v>10</v>
      </c>
      <c r="B160" s="101"/>
      <c r="C160" s="63"/>
      <c r="D160" s="58">
        <v>25360</v>
      </c>
      <c r="E160" s="134">
        <v>26405</v>
      </c>
      <c r="F160" s="134">
        <v>25820</v>
      </c>
      <c r="G160" s="135">
        <v>26068</v>
      </c>
    </row>
    <row r="161" spans="1:7">
      <c r="A161" s="57" t="s">
        <v>26</v>
      </c>
      <c r="B161" s="101">
        <v>110</v>
      </c>
      <c r="C161" s="63">
        <v>108</v>
      </c>
      <c r="D161" s="58">
        <v>8474</v>
      </c>
      <c r="E161" s="134">
        <v>7593</v>
      </c>
      <c r="F161" s="134">
        <v>12668</v>
      </c>
      <c r="G161" s="135">
        <v>11653</v>
      </c>
    </row>
    <row r="162" spans="1:7">
      <c r="A162" s="74" t="s">
        <v>11</v>
      </c>
      <c r="B162" s="108">
        <v>384</v>
      </c>
      <c r="C162" s="75">
        <v>2383</v>
      </c>
      <c r="D162" s="76">
        <v>76870</v>
      </c>
      <c r="E162" s="77">
        <v>86764</v>
      </c>
      <c r="F162" s="77">
        <v>94077</v>
      </c>
      <c r="G162" s="109">
        <v>93410</v>
      </c>
    </row>
    <row r="163" spans="1:7">
      <c r="A163" s="59" t="s">
        <v>12</v>
      </c>
      <c r="B163" s="102">
        <v>22982</v>
      </c>
      <c r="C163" s="60">
        <v>370753</v>
      </c>
      <c r="D163" s="61">
        <v>707963</v>
      </c>
      <c r="E163" s="62">
        <v>679251</v>
      </c>
      <c r="F163" s="62">
        <v>635675</v>
      </c>
      <c r="G163" s="103">
        <v>584517</v>
      </c>
    </row>
    <row r="164" spans="1:7">
      <c r="A164" s="59" t="s">
        <v>13</v>
      </c>
      <c r="B164" s="101">
        <v>22982</v>
      </c>
      <c r="C164" s="63">
        <v>370753</v>
      </c>
      <c r="D164" s="58">
        <v>707963</v>
      </c>
      <c r="E164" s="134">
        <v>679251</v>
      </c>
      <c r="F164" s="134">
        <v>635675</v>
      </c>
      <c r="G164" s="135">
        <v>584517</v>
      </c>
    </row>
    <row r="165" spans="1:7">
      <c r="A165" s="64" t="s">
        <v>8</v>
      </c>
      <c r="B165" s="345" t="b">
        <f t="shared" ref="B165:G165" si="54">EXACT(B163,B164)</f>
        <v>1</v>
      </c>
      <c r="C165" s="333" t="b">
        <f t="shared" si="54"/>
        <v>1</v>
      </c>
      <c r="D165" s="334" t="b">
        <f t="shared" si="54"/>
        <v>1</v>
      </c>
      <c r="E165" s="375" t="b">
        <f t="shared" si="54"/>
        <v>1</v>
      </c>
      <c r="F165" s="375" t="b">
        <f t="shared" si="54"/>
        <v>1</v>
      </c>
      <c r="G165" s="376" t="b">
        <f t="shared" si="54"/>
        <v>1</v>
      </c>
    </row>
    <row r="166" spans="1:7" ht="16" thickBot="1">
      <c r="A166" s="327" t="s">
        <v>14</v>
      </c>
      <c r="B166" s="328"/>
      <c r="C166" s="329"/>
      <c r="D166" s="330"/>
      <c r="E166" s="377"/>
      <c r="F166" s="377"/>
      <c r="G166" s="378"/>
    </row>
    <row r="167" spans="1:7">
      <c r="A167" s="67" t="s">
        <v>15</v>
      </c>
      <c r="B167" s="111"/>
      <c r="C167" s="112"/>
      <c r="D167" s="81"/>
      <c r="E167" s="146"/>
      <c r="F167" s="146"/>
      <c r="G167" s="147"/>
    </row>
    <row r="168" spans="1:7">
      <c r="A168" s="70" t="s">
        <v>85</v>
      </c>
      <c r="B168" s="113">
        <v>382</v>
      </c>
      <c r="C168" s="71">
        <v>2320</v>
      </c>
      <c r="D168" s="72">
        <v>8049</v>
      </c>
      <c r="E168" s="142">
        <v>9614</v>
      </c>
      <c r="F168" s="142">
        <v>6802</v>
      </c>
      <c r="G168" s="148">
        <v>11293</v>
      </c>
    </row>
    <row r="169" spans="1:7">
      <c r="A169" s="57" t="s">
        <v>86</v>
      </c>
      <c r="B169" s="114"/>
      <c r="C169" s="63"/>
      <c r="D169" s="58">
        <v>16333</v>
      </c>
      <c r="E169" s="134">
        <v>16250</v>
      </c>
      <c r="F169" s="134">
        <v>16167</v>
      </c>
      <c r="G169" s="135">
        <v>15083</v>
      </c>
    </row>
    <row r="170" spans="1:7" ht="30">
      <c r="A170" s="57" t="s">
        <v>87</v>
      </c>
      <c r="B170" s="101">
        <v>980</v>
      </c>
      <c r="C170" s="63">
        <v>4405</v>
      </c>
      <c r="D170" s="58">
        <v>11787</v>
      </c>
      <c r="E170" s="134">
        <v>11272</v>
      </c>
      <c r="F170" s="134">
        <v>20050</v>
      </c>
      <c r="G170" s="135">
        <v>20979</v>
      </c>
    </row>
    <row r="171" spans="1:7">
      <c r="A171" s="87" t="s">
        <v>16</v>
      </c>
      <c r="B171" s="159">
        <v>1362</v>
      </c>
      <c r="C171" s="160">
        <v>6725</v>
      </c>
      <c r="D171" s="161">
        <v>36169</v>
      </c>
      <c r="E171" s="162">
        <v>37136</v>
      </c>
      <c r="F171" s="162">
        <v>43019</v>
      </c>
      <c r="G171" s="163">
        <v>47355</v>
      </c>
    </row>
    <row r="172" spans="1:7">
      <c r="A172" s="59" t="s">
        <v>17</v>
      </c>
      <c r="B172" s="101">
        <v>1362</v>
      </c>
      <c r="C172" s="63">
        <v>6725</v>
      </c>
      <c r="D172" s="58">
        <v>36169</v>
      </c>
      <c r="E172" s="134">
        <v>37136</v>
      </c>
      <c r="F172" s="134">
        <v>43019</v>
      </c>
      <c r="G172" s="135">
        <v>47355</v>
      </c>
    </row>
    <row r="173" spans="1:7">
      <c r="A173" s="64" t="s">
        <v>8</v>
      </c>
      <c r="B173" s="345" t="b">
        <f t="shared" ref="B173:G173" si="55">EXACT(B171,B172)</f>
        <v>1</v>
      </c>
      <c r="C173" s="333" t="b">
        <f t="shared" si="55"/>
        <v>1</v>
      </c>
      <c r="D173" s="334" t="b">
        <f t="shared" si="55"/>
        <v>1</v>
      </c>
      <c r="E173" s="375" t="b">
        <f t="shared" si="55"/>
        <v>1</v>
      </c>
      <c r="F173" s="375" t="b">
        <f t="shared" si="55"/>
        <v>1</v>
      </c>
      <c r="G173" s="376" t="b">
        <f t="shared" si="55"/>
        <v>1</v>
      </c>
    </row>
    <row r="174" spans="1:7">
      <c r="A174" s="331" t="s">
        <v>18</v>
      </c>
      <c r="B174" s="105"/>
      <c r="C174" s="68"/>
      <c r="D174" s="85"/>
      <c r="E174" s="151"/>
      <c r="F174" s="151"/>
      <c r="G174" s="152"/>
    </row>
    <row r="175" spans="1:7">
      <c r="A175" s="332" t="s">
        <v>88</v>
      </c>
      <c r="B175" s="106"/>
      <c r="C175" s="82"/>
      <c r="D175" s="72">
        <v>32176</v>
      </c>
      <c r="E175" s="142">
        <v>28900</v>
      </c>
      <c r="F175" s="142">
        <v>25139</v>
      </c>
      <c r="G175" s="148">
        <v>22461</v>
      </c>
    </row>
    <row r="176" spans="1:7">
      <c r="A176" s="57" t="s">
        <v>89</v>
      </c>
      <c r="B176" s="101"/>
      <c r="C176" s="63"/>
      <c r="D176" s="58">
        <v>16080</v>
      </c>
      <c r="E176" s="134">
        <v>16869</v>
      </c>
      <c r="F176" s="134">
        <v>16685</v>
      </c>
      <c r="G176" s="135">
        <v>14797</v>
      </c>
    </row>
    <row r="177" spans="1:7">
      <c r="A177" s="57" t="s">
        <v>90</v>
      </c>
      <c r="B177" s="101"/>
      <c r="C177" s="63">
        <v>1439</v>
      </c>
      <c r="D177" s="58">
        <v>7778</v>
      </c>
      <c r="E177" s="134">
        <v>6950</v>
      </c>
      <c r="F177" s="134">
        <v>5376</v>
      </c>
      <c r="G177" s="135">
        <v>5551</v>
      </c>
    </row>
    <row r="178" spans="1:7">
      <c r="A178" s="57" t="s">
        <v>93</v>
      </c>
      <c r="B178" s="101">
        <v>39</v>
      </c>
      <c r="C178" s="63"/>
      <c r="D178" s="58"/>
      <c r="E178" s="134"/>
      <c r="F178" s="134"/>
      <c r="G178" s="135"/>
    </row>
    <row r="179" spans="1:7">
      <c r="A179" s="57" t="s">
        <v>94</v>
      </c>
      <c r="B179" s="101"/>
      <c r="C179" s="63"/>
      <c r="D179" s="58"/>
      <c r="E179" s="134"/>
      <c r="F179" s="134"/>
      <c r="G179" s="135"/>
    </row>
    <row r="180" spans="1:7">
      <c r="A180" s="87" t="s">
        <v>30</v>
      </c>
      <c r="B180" s="115">
        <v>1401</v>
      </c>
      <c r="C180" s="88">
        <v>8164</v>
      </c>
      <c r="D180" s="339">
        <v>92203</v>
      </c>
      <c r="E180" s="89">
        <v>89855</v>
      </c>
      <c r="F180" s="89">
        <v>90219</v>
      </c>
      <c r="G180" s="116">
        <v>90164</v>
      </c>
    </row>
    <row r="181" spans="1:7" ht="16" thickBot="1">
      <c r="A181" s="90" t="s">
        <v>19</v>
      </c>
      <c r="B181" s="117"/>
      <c r="C181" s="91"/>
      <c r="D181" s="92"/>
      <c r="E181" s="93"/>
      <c r="F181" s="93"/>
      <c r="G181" s="118"/>
    </row>
    <row r="182" spans="1:7">
      <c r="A182" s="57" t="s">
        <v>91</v>
      </c>
      <c r="B182" s="101">
        <v>20</v>
      </c>
      <c r="C182" s="63"/>
      <c r="D182" s="58"/>
      <c r="E182" s="134"/>
      <c r="F182" s="134"/>
      <c r="G182" s="135"/>
    </row>
    <row r="183" spans="1:7">
      <c r="A183" s="57" t="s">
        <v>27</v>
      </c>
      <c r="B183" s="101">
        <v>6</v>
      </c>
      <c r="C183" s="63">
        <v>42</v>
      </c>
      <c r="D183" s="58">
        <v>49</v>
      </c>
      <c r="E183" s="134">
        <v>49</v>
      </c>
      <c r="F183" s="134">
        <v>50</v>
      </c>
      <c r="G183" s="135">
        <v>50</v>
      </c>
    </row>
    <row r="184" spans="1:7">
      <c r="A184" s="57" t="s">
        <v>28</v>
      </c>
      <c r="B184" s="101">
        <v>36990</v>
      </c>
      <c r="C184" s="63">
        <v>420848</v>
      </c>
      <c r="D184" s="58">
        <v>775588</v>
      </c>
      <c r="E184" s="134">
        <v>791895</v>
      </c>
      <c r="F184" s="134">
        <v>812490</v>
      </c>
      <c r="G184" s="135">
        <v>835420</v>
      </c>
    </row>
    <row r="185" spans="1:7">
      <c r="A185" s="57" t="s">
        <v>29</v>
      </c>
      <c r="B185" s="101"/>
      <c r="C185" s="63">
        <v>-297</v>
      </c>
      <c r="D185" s="58">
        <v>-220</v>
      </c>
      <c r="E185" s="134">
        <v>1025</v>
      </c>
      <c r="F185" s="134">
        <v>762</v>
      </c>
      <c r="G185" s="135">
        <v>675</v>
      </c>
    </row>
    <row r="186" spans="1:7">
      <c r="A186" s="57" t="s">
        <v>92</v>
      </c>
      <c r="B186" s="101">
        <v>-15435</v>
      </c>
      <c r="C186" s="63">
        <v>-58004</v>
      </c>
      <c r="D186" s="58">
        <v>-159657</v>
      </c>
      <c r="E186" s="73">
        <v>-203573</v>
      </c>
      <c r="F186" s="73">
        <v>-267846</v>
      </c>
      <c r="G186" s="107">
        <v>-341792</v>
      </c>
    </row>
    <row r="187" spans="1:7">
      <c r="A187" s="87" t="s">
        <v>20</v>
      </c>
      <c r="B187" s="115">
        <v>21581</v>
      </c>
      <c r="C187" s="88">
        <v>362589</v>
      </c>
      <c r="D187" s="172">
        <v>615760</v>
      </c>
      <c r="E187" s="379">
        <v>589396</v>
      </c>
      <c r="F187" s="379">
        <v>545456</v>
      </c>
      <c r="G187" s="380">
        <v>494353</v>
      </c>
    </row>
    <row r="188" spans="1:7">
      <c r="A188" s="59" t="s">
        <v>21</v>
      </c>
      <c r="B188" s="101">
        <v>21581</v>
      </c>
      <c r="C188" s="63">
        <v>362589</v>
      </c>
      <c r="D188" s="58">
        <v>615760</v>
      </c>
      <c r="E188" s="134">
        <v>589396</v>
      </c>
      <c r="F188" s="134">
        <v>545456</v>
      </c>
      <c r="G188" s="135">
        <v>494353</v>
      </c>
    </row>
    <row r="189" spans="1:7">
      <c r="A189" s="64" t="s">
        <v>8</v>
      </c>
      <c r="B189" s="346" t="b">
        <f t="shared" ref="B189:G189" si="56">EXACT(B187,B188)</f>
        <v>1</v>
      </c>
      <c r="C189" s="335" t="b">
        <f t="shared" si="56"/>
        <v>1</v>
      </c>
      <c r="D189" s="336" t="b">
        <f t="shared" si="56"/>
        <v>1</v>
      </c>
      <c r="E189" s="381" t="b">
        <f t="shared" si="56"/>
        <v>1</v>
      </c>
      <c r="F189" s="381" t="b">
        <f t="shared" si="56"/>
        <v>1</v>
      </c>
      <c r="G189" s="382" t="b">
        <f t="shared" si="56"/>
        <v>1</v>
      </c>
    </row>
    <row r="190" spans="1:7" ht="30">
      <c r="A190" s="59" t="s">
        <v>22</v>
      </c>
      <c r="B190" s="102">
        <v>22982</v>
      </c>
      <c r="C190" s="60">
        <v>370753</v>
      </c>
      <c r="D190" s="61">
        <v>707963</v>
      </c>
      <c r="E190" s="62">
        <v>679251</v>
      </c>
      <c r="F190" s="62">
        <v>635675</v>
      </c>
      <c r="G190" s="103">
        <v>584517</v>
      </c>
    </row>
    <row r="191" spans="1:7" ht="30">
      <c r="A191" s="59" t="s">
        <v>23</v>
      </c>
      <c r="B191" s="120">
        <v>22982</v>
      </c>
      <c r="C191" s="121">
        <v>370753</v>
      </c>
      <c r="D191" s="58">
        <v>707963</v>
      </c>
      <c r="E191" s="134">
        <v>679251</v>
      </c>
      <c r="F191" s="134">
        <v>635675</v>
      </c>
      <c r="G191" s="135">
        <v>584517</v>
      </c>
    </row>
    <row r="192" spans="1:7" ht="16" thickBot="1">
      <c r="A192" s="96" t="s">
        <v>8</v>
      </c>
      <c r="B192" s="347" t="b">
        <f t="shared" ref="B192:G192" si="57">EXACT(B190,B191)</f>
        <v>1</v>
      </c>
      <c r="C192" s="337" t="b">
        <f t="shared" si="57"/>
        <v>1</v>
      </c>
      <c r="D192" s="338" t="b">
        <f t="shared" si="57"/>
        <v>1</v>
      </c>
      <c r="E192" s="383" t="b">
        <f t="shared" si="57"/>
        <v>1</v>
      </c>
      <c r="F192" s="383" t="b">
        <f t="shared" si="57"/>
        <v>1</v>
      </c>
      <c r="G192" s="384" t="b">
        <f t="shared" si="57"/>
        <v>1</v>
      </c>
    </row>
  </sheetData>
  <mergeCells count="38">
    <mergeCell ref="J16:L16"/>
    <mergeCell ref="J17:L17"/>
    <mergeCell ref="A143:G144"/>
    <mergeCell ref="B146:D146"/>
    <mergeCell ref="E146:G146"/>
    <mergeCell ref="N78:N79"/>
    <mergeCell ref="O82:O83"/>
    <mergeCell ref="O85:O86"/>
    <mergeCell ref="A105:G106"/>
    <mergeCell ref="B108:D108"/>
    <mergeCell ref="E108:G108"/>
    <mergeCell ref="O51:O52"/>
    <mergeCell ref="A57:A58"/>
    <mergeCell ref="B57:B58"/>
    <mergeCell ref="C60:D60"/>
    <mergeCell ref="O69:O70"/>
    <mergeCell ref="A75:A76"/>
    <mergeCell ref="B75:B76"/>
    <mergeCell ref="F15:G15"/>
    <mergeCell ref="F16:G16"/>
    <mergeCell ref="F17:G17"/>
    <mergeCell ref="C22:D22"/>
    <mergeCell ref="O33:O34"/>
    <mergeCell ref="A39:A40"/>
    <mergeCell ref="B39:B40"/>
    <mergeCell ref="F6:I6"/>
    <mergeCell ref="F7:I7"/>
    <mergeCell ref="F9:G9"/>
    <mergeCell ref="F10:G10"/>
    <mergeCell ref="F11:G11"/>
    <mergeCell ref="F14:H14"/>
    <mergeCell ref="J11:L11"/>
    <mergeCell ref="J10:L10"/>
    <mergeCell ref="J12:L12"/>
    <mergeCell ref="J13:L13"/>
    <mergeCell ref="J14:L14"/>
    <mergeCell ref="J15:L15"/>
    <mergeCell ref="J9:N9"/>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
  <sheetViews>
    <sheetView workbookViewId="0"/>
  </sheetViews>
  <sheetFormatPr baseColWidth="10" defaultColWidth="8.6640625" defaultRowHeight="15" x14ac:dyDescent="0"/>
  <cols>
    <col min="1" max="1" width="36.5" customWidth="1"/>
    <col min="2" max="5" width="36.6640625" customWidth="1"/>
  </cols>
  <sheetData>
    <row r="1" spans="1:5">
      <c r="A1" s="14" t="s">
        <v>55</v>
      </c>
    </row>
    <row r="3" spans="1:5">
      <c r="A3" t="s">
        <v>56</v>
      </c>
      <c r="B3" t="s">
        <v>57</v>
      </c>
      <c r="C3">
        <v>0</v>
      </c>
    </row>
    <row r="4" spans="1:5">
      <c r="A4" t="s">
        <v>58</v>
      </c>
    </row>
    <row r="5" spans="1:5">
      <c r="A5" t="s">
        <v>59</v>
      </c>
    </row>
    <row r="7" spans="1:5">
      <c r="A7" s="14" t="s">
        <v>60</v>
      </c>
      <c r="B7" t="s">
        <v>61</v>
      </c>
    </row>
    <row r="8" spans="1:5">
      <c r="B8">
        <v>5</v>
      </c>
    </row>
    <row r="10" spans="1:5">
      <c r="A10" t="s">
        <v>62</v>
      </c>
    </row>
    <row r="11" spans="1:5">
      <c r="A11" t="e">
        <f>CB_DATA_!#REF!</f>
        <v>#REF!</v>
      </c>
      <c r="B11" t="e">
        <f>#REF!</f>
        <v>#REF!</v>
      </c>
      <c r="C11" t="e">
        <f>#REF!</f>
        <v>#REF!</v>
      </c>
      <c r="D11" t="e">
        <f>'Alpha-Beta Values'!#REF!</f>
        <v>#REF!</v>
      </c>
      <c r="E11" t="e">
        <f>'Monte Carlo Simulation'!#REF!</f>
        <v>#REF!</v>
      </c>
    </row>
    <row r="13" spans="1:5">
      <c r="A13" t="s">
        <v>63</v>
      </c>
    </row>
    <row r="14" spans="1:5">
      <c r="A14" t="s">
        <v>67</v>
      </c>
      <c r="B14" t="s">
        <v>237</v>
      </c>
      <c r="C14" t="s">
        <v>188</v>
      </c>
      <c r="D14" t="s">
        <v>189</v>
      </c>
      <c r="E14" t="s">
        <v>270</v>
      </c>
    </row>
    <row r="16" spans="1:5">
      <c r="A16" t="s">
        <v>64</v>
      </c>
    </row>
    <row r="17" spans="1:5">
      <c r="B17">
        <v>1</v>
      </c>
      <c r="C17">
        <v>1</v>
      </c>
    </row>
    <row r="19" spans="1:5">
      <c r="A19" t="s">
        <v>65</v>
      </c>
    </row>
    <row r="20" spans="1:5">
      <c r="A20">
        <v>31</v>
      </c>
      <c r="B20">
        <v>52</v>
      </c>
      <c r="C20">
        <v>40</v>
      </c>
      <c r="D20">
        <v>26</v>
      </c>
      <c r="E20">
        <v>52</v>
      </c>
    </row>
    <row r="25" spans="1:5">
      <c r="A25" s="14" t="s">
        <v>66</v>
      </c>
    </row>
    <row r="26" spans="1:5">
      <c r="A26" s="15" t="s">
        <v>68</v>
      </c>
      <c r="B26" s="15" t="s">
        <v>77</v>
      </c>
      <c r="C26" s="15" t="s">
        <v>73</v>
      </c>
      <c r="E26" s="15" t="s">
        <v>77</v>
      </c>
    </row>
    <row r="27" spans="1:5">
      <c r="A27" t="s">
        <v>247</v>
      </c>
      <c r="B27" t="s">
        <v>262</v>
      </c>
      <c r="C27" t="s">
        <v>265</v>
      </c>
      <c r="E27" t="s">
        <v>284</v>
      </c>
    </row>
    <row r="28" spans="1:5">
      <c r="A28" s="15" t="s">
        <v>69</v>
      </c>
      <c r="B28" s="15" t="s">
        <v>69</v>
      </c>
      <c r="C28" s="15" t="s">
        <v>69</v>
      </c>
      <c r="E28" s="15" t="s">
        <v>69</v>
      </c>
    </row>
    <row r="29" spans="1:5">
      <c r="A29" s="15" t="s">
        <v>70</v>
      </c>
      <c r="B29" s="15" t="s">
        <v>68</v>
      </c>
      <c r="C29" s="15" t="s">
        <v>68</v>
      </c>
      <c r="E29" s="15" t="s">
        <v>68</v>
      </c>
    </row>
    <row r="30" spans="1:5">
      <c r="A30" t="s">
        <v>286</v>
      </c>
      <c r="B30" t="s">
        <v>245</v>
      </c>
      <c r="C30" t="s">
        <v>246</v>
      </c>
      <c r="E30" t="s">
        <v>277</v>
      </c>
    </row>
    <row r="31" spans="1:5">
      <c r="A31" s="15" t="s">
        <v>69</v>
      </c>
      <c r="B31" s="15" t="s">
        <v>69</v>
      </c>
      <c r="C31" s="15" t="s">
        <v>69</v>
      </c>
      <c r="E31" s="15" t="s">
        <v>69</v>
      </c>
    </row>
    <row r="32" spans="1:5">
      <c r="B32" s="15" t="s">
        <v>76</v>
      </c>
      <c r="C32" s="15" t="s">
        <v>74</v>
      </c>
      <c r="E32" s="15" t="s">
        <v>76</v>
      </c>
    </row>
    <row r="33" spans="2:5">
      <c r="B33" t="s">
        <v>269</v>
      </c>
      <c r="C33" t="s">
        <v>266</v>
      </c>
      <c r="E33" t="s">
        <v>287</v>
      </c>
    </row>
    <row r="34" spans="2:5">
      <c r="B34" s="15" t="s">
        <v>69</v>
      </c>
      <c r="C34" s="15" t="s">
        <v>69</v>
      </c>
      <c r="E34" s="15" t="s">
        <v>69</v>
      </c>
    </row>
    <row r="35" spans="2:5">
      <c r="B35" s="15" t="s">
        <v>71</v>
      </c>
      <c r="C35" s="15" t="s">
        <v>75</v>
      </c>
      <c r="E35" s="15" t="s">
        <v>71</v>
      </c>
    </row>
    <row r="36" spans="2:5">
      <c r="B36" t="s">
        <v>271</v>
      </c>
      <c r="C36" t="s">
        <v>267</v>
      </c>
      <c r="E36" t="s">
        <v>278</v>
      </c>
    </row>
    <row r="37" spans="2:5">
      <c r="B37" s="15" t="s">
        <v>69</v>
      </c>
      <c r="C37" s="15" t="s">
        <v>69</v>
      </c>
      <c r="E37" s="15" t="s">
        <v>69</v>
      </c>
    </row>
    <row r="38" spans="2:5">
      <c r="B38" s="15" t="s">
        <v>72</v>
      </c>
      <c r="C38" s="15" t="s">
        <v>70</v>
      </c>
      <c r="E38" s="15" t="s">
        <v>72</v>
      </c>
    </row>
    <row r="39" spans="2:5">
      <c r="B39" t="s">
        <v>272</v>
      </c>
      <c r="C39" t="s">
        <v>268</v>
      </c>
      <c r="E39" t="s">
        <v>288</v>
      </c>
    </row>
    <row r="40" spans="2:5">
      <c r="B40" s="15" t="s">
        <v>69</v>
      </c>
      <c r="C40" s="15" t="s">
        <v>69</v>
      </c>
      <c r="E40" s="15" t="s">
        <v>69</v>
      </c>
    </row>
    <row r="41" spans="2:5">
      <c r="B41" s="15" t="s">
        <v>73</v>
      </c>
      <c r="E41" s="15" t="s">
        <v>73</v>
      </c>
    </row>
    <row r="42" spans="2:5">
      <c r="B42" t="s">
        <v>263</v>
      </c>
      <c r="E42" t="s">
        <v>289</v>
      </c>
    </row>
    <row r="43" spans="2:5">
      <c r="B43" s="15" t="s">
        <v>69</v>
      </c>
      <c r="E43" s="15" t="s">
        <v>69</v>
      </c>
    </row>
    <row r="44" spans="2:5">
      <c r="B44" s="15" t="s">
        <v>74</v>
      </c>
      <c r="E44" s="15" t="s">
        <v>74</v>
      </c>
    </row>
    <row r="45" spans="2:5">
      <c r="B45" t="s">
        <v>264</v>
      </c>
      <c r="E45" t="s">
        <v>280</v>
      </c>
    </row>
    <row r="46" spans="2:5">
      <c r="B46" s="15" t="s">
        <v>69</v>
      </c>
      <c r="E46" s="15" t="s">
        <v>69</v>
      </c>
    </row>
    <row r="47" spans="2:5">
      <c r="B47" s="15" t="s">
        <v>75</v>
      </c>
      <c r="E47" s="15" t="s">
        <v>75</v>
      </c>
    </row>
    <row r="48" spans="2:5">
      <c r="B48" t="s">
        <v>274</v>
      </c>
      <c r="E48" t="s">
        <v>279</v>
      </c>
    </row>
    <row r="49" spans="2:5">
      <c r="B49" s="15" t="s">
        <v>69</v>
      </c>
      <c r="E49" s="15" t="s">
        <v>69</v>
      </c>
    </row>
    <row r="50" spans="2:5">
      <c r="B50" s="15" t="s">
        <v>70</v>
      </c>
      <c r="E50" s="15" t="s">
        <v>70</v>
      </c>
    </row>
    <row r="51" spans="2:5">
      <c r="B51" t="s">
        <v>273</v>
      </c>
      <c r="E51" t="s">
        <v>290</v>
      </c>
    </row>
    <row r="52" spans="2:5">
      <c r="B52" s="15" t="s">
        <v>69</v>
      </c>
      <c r="E52" s="15" t="s">
        <v>69</v>
      </c>
    </row>
  </sheetData>
  <pageMargins left="0.7" right="0.7" top="0.75" bottom="0.75" header="0.3" footer="0.3"/>
  <pageSetup orientation="portrait" horizontalDpi="1200" verticalDpi="120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Balance Sheet</vt:lpstr>
      <vt:lpstr>Income Statement</vt:lpstr>
      <vt:lpstr>Alpha-Beta Values</vt:lpstr>
      <vt:lpstr>Historical Population Growth</vt:lpstr>
      <vt:lpstr>Pipeline</vt:lpstr>
      <vt:lpstr>Projected Revenue</vt:lpstr>
      <vt:lpstr>Monte Carlo Simulation</vt:lpstr>
      <vt:lpstr>Monte Carlo Figures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Samantha Semenkow</dc:creator>
  <cp:lastModifiedBy>Samantha Semenkow</cp:lastModifiedBy>
  <dcterms:created xsi:type="dcterms:W3CDTF">2016-10-08T15:35:09Z</dcterms:created>
  <dcterms:modified xsi:type="dcterms:W3CDTF">2017-02-22T20:54:43Z</dcterms:modified>
</cp:coreProperties>
</file>