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sam\Desktop\Career\Hanke_Class\Spring_2016\Final_Papers\"/>
    </mc:Choice>
  </mc:AlternateContent>
  <bookViews>
    <workbookView xWindow="0" yWindow="0" windowWidth="23040" windowHeight="9408" activeTab="8"/>
  </bookViews>
  <sheets>
    <sheet name="Balance Sheet" sheetId="1" r:id="rId1"/>
    <sheet name="Income Statement" sheetId="2" r:id="rId2"/>
    <sheet name="Revenue Growth" sheetId="3" r:id="rId3"/>
    <sheet name="HGCF" sheetId="4" r:id="rId4"/>
    <sheet name="DCF" sheetId="5" r:id="rId5"/>
    <sheet name="CB_DATA_" sheetId="8" state="veryHidden" r:id="rId6"/>
    <sheet name="DCF-REV" sheetId="16" r:id="rId7"/>
    <sheet name="DCF-BULL" sheetId="18" r:id="rId8"/>
    <sheet name="Long-term Debt" sheetId="19" r:id="rId9"/>
  </sheets>
  <definedNames>
    <definedName name="CB_03a0cd4f45294253b71d7988c214a6b8" localSheetId="7" hidden="1">'DCF-BULL'!$K$39</definedName>
    <definedName name="CB_078a48e16a644c26bc1738a044730517" localSheetId="6" hidden="1">'DCF-REV'!$L$36</definedName>
    <definedName name="CB_0820b87fb85b4e18b96e13b6d07e06bc" localSheetId="7" hidden="1">'DCF-BULL'!$D$44</definedName>
    <definedName name="CB_09364b5b5a1d46d8885b1fd03e0d1dc2" localSheetId="6" hidden="1">'DCF-REV'!$I$44</definedName>
    <definedName name="CB_0af17861686141f091990ee9644bd2ca" localSheetId="6" hidden="1">'DCF-REV'!$L$44</definedName>
    <definedName name="CB_0f8987bde3ad4107a13d2b27c9998b4b" localSheetId="6" hidden="1">'DCF-REV'!$G$36</definedName>
    <definedName name="CB_10091a80a95f428e8fc8dc0e510727da" localSheetId="7" hidden="1">'DCF-BULL'!$D$28</definedName>
    <definedName name="CB_107a0e32a10247d78e089be88a9c497e" localSheetId="6" hidden="1">'DCF-REV'!$L$46</definedName>
    <definedName name="CB_13b7e97c291e48f1ae57066c0eba3889" localSheetId="6" hidden="1">'DCF-REV'!$J$28</definedName>
    <definedName name="CB_142b7d873d4c43f6a6e71e8813cfa3eb" localSheetId="6" hidden="1">'DCF-REV'!$I$46</definedName>
    <definedName name="CB_1547bd4ae83a4c1fae1a7fa87efc80dd" localSheetId="6" hidden="1">'DCF-REV'!$H$34</definedName>
    <definedName name="CB_16bbc075efb44f57ab8ec97569e0ad0a" localSheetId="6" hidden="1">'DCF-REV'!$L$39</definedName>
    <definedName name="CB_17ad105e36eb488f8ed051c80ac43575" localSheetId="6" hidden="1">'DCF-REV'!$C$28</definedName>
    <definedName name="CB_18335703adf14c10923951f37d8f7c4c" localSheetId="7" hidden="1">'DCF-BULL'!$E$46</definedName>
    <definedName name="CB_1975321da7b545ca86f0e60512540554" localSheetId="7" hidden="1">'DCF-BULL'!$D$34</definedName>
    <definedName name="CB_1a2597d218af417e984fd261b7cc75f3" localSheetId="7" hidden="1">'DCF-BULL'!$G$44</definedName>
    <definedName name="CB_1a5eba4fc24f4bb080888d47182630a8" localSheetId="6" hidden="1">'DCF-REV'!$C$39</definedName>
    <definedName name="CB_1b7a649441b7469382c01fedf6ee6e99" localSheetId="7" hidden="1">'DCF-BULL'!$G$22</definedName>
    <definedName name="CB_1bbb991067d54f5dbaa0943cdcbe45d5" localSheetId="6" hidden="1">'DCF-REV'!$F$36</definedName>
    <definedName name="CB_1c3ae7bfa86c4c608c53367ca83a1fd5" localSheetId="7" hidden="1">'DCF-BULL'!$D$26</definedName>
    <definedName name="CB_21220e0e2fa74aaf991b9b21a4bac6ed" localSheetId="6" hidden="1">'DCF-REV'!$B$63</definedName>
    <definedName name="CB_214665f975ec43fc83250faeed16f666" localSheetId="6" hidden="1">'DCF-REV'!$H$28</definedName>
    <definedName name="CB_2231497fd65946b485e4ae1ddf78e176" localSheetId="7" hidden="1">'DCF-BULL'!$J$44</definedName>
    <definedName name="CB_2671a8194f1f4e5ea5a5f191e879a96f" localSheetId="7" hidden="1">'DCF-BULL'!$K$26</definedName>
    <definedName name="CB_281b787840714f3eaf6d49bfd0b58cb0" localSheetId="6" hidden="1">'DCF-REV'!$K$28</definedName>
    <definedName name="CB_28b5d7b8e91a4fa084e42a9b1a6994cd" localSheetId="7" hidden="1">'DCF-BULL'!$L$28</definedName>
    <definedName name="CB_2a4f2868699b49869bc298181c43650a" localSheetId="6" hidden="1">'DCF-REV'!$I$23</definedName>
    <definedName name="CB_2af40f64a876444f9f79b009f9a4cfae" localSheetId="7" hidden="1">'DCF-BULL'!$J$28</definedName>
    <definedName name="CB_300628a3809142a785c00ddf2e0903c4" localSheetId="7" hidden="1">'DCF-BULL'!$K$46</definedName>
    <definedName name="CB_3035a281f293435a8d698507e4dfc34e" localSheetId="6" hidden="1">'DCF-REV'!$D$44</definedName>
    <definedName name="CB_307a0ef7aeaa4c30abdfd3f128066e58" localSheetId="6" hidden="1">'DCF-REV'!$K$23</definedName>
    <definedName name="CB_323559d083f0400990f0586edc10fc71" localSheetId="6" hidden="1">'DCF-REV'!$F$28</definedName>
    <definedName name="CB_324aa2d4cfed429996bbcad28b7b5474" localSheetId="6" hidden="1">'DCF-REV'!$G$28</definedName>
    <definedName name="CB_32e84384f76041ba9274bdf202c937d9" localSheetId="7" hidden="1">'DCF-BULL'!$L$39</definedName>
    <definedName name="CB_35b594d4de0b44e5a84c7276639584dd" localSheetId="7" hidden="1">'DCF-BULL'!$K$44</definedName>
    <definedName name="CB_3ce14a110ef1452893c1796ff54233a3" localSheetId="6" hidden="1">'DCF-REV'!$K$46</definedName>
    <definedName name="CB_3d660638047c4089b633899ad8d38143" localSheetId="7" hidden="1">'DCF-BULL'!$E$26</definedName>
    <definedName name="CB_3e882f3a48a54625a83cdd060603d321" localSheetId="7" hidden="1">'DCF-BULL'!$F$44</definedName>
    <definedName name="CB_3f1e97fbd30f4c8ba236f0a0a49cb029" localSheetId="6" hidden="1">'DCF-REV'!$J$26</definedName>
    <definedName name="CB_3f828bc0c2fd46abad118f27dd51ca27" localSheetId="6" hidden="1">'DCF-REV'!$G$46</definedName>
    <definedName name="CB_41ccf8e85cbd4b82bc448134e82d5c91" localSheetId="7" hidden="1">'DCF-BULL'!$C$36</definedName>
    <definedName name="CB_41f728c928784fe88d08356a936ad6c0" localSheetId="6" hidden="1">'DCF-REV'!$F$44</definedName>
    <definedName name="CB_427219d7ccb940f3b923bfaee88dc3d0" localSheetId="7" hidden="1">'DCF-BULL'!$I$34</definedName>
    <definedName name="CB_42e0879b8a4b48cb975bd7710a07b36b" localSheetId="6" hidden="1">'DCF-REV'!$E$34</definedName>
    <definedName name="CB_43404eb5ba5a4e82b529192d9b4b9307" localSheetId="7" hidden="1">'DCF-BULL'!$C$22</definedName>
    <definedName name="CB_44fa3e35421f4c5aa45aeefaf3509098" localSheetId="6" hidden="1">'DCF-REV'!$G$23</definedName>
    <definedName name="CB_45e2969730e54746b53734afc3ac7b62" localSheetId="6" hidden="1">'DCF-REV'!$C$44</definedName>
    <definedName name="CB_48ffc5784fad483791a5f4714768c3c2" localSheetId="7" hidden="1">'DCF-BULL'!$F$34</definedName>
    <definedName name="CB_4a46cd15708e4198a1f16741d23dcfcf" localSheetId="7" hidden="1">'DCF-BULL'!$G$39</definedName>
    <definedName name="CB_4be9e33ac1c241aab5246420526d5315" localSheetId="7" hidden="1">'DCF-BULL'!$E$44</definedName>
    <definedName name="CB_4eabe7c6733f4022b839cfbfac9a8d14" localSheetId="6" hidden="1">'DCF-REV'!$G$39</definedName>
    <definedName name="CB_52fd535d497347828230e1ab7a301532" localSheetId="7" hidden="1">'DCF-BULL'!$L$46</definedName>
    <definedName name="CB_530468047e784170aa793bd1988e8d32" localSheetId="6" hidden="1">'DCF-REV'!$H$44</definedName>
    <definedName name="CB_53449f2e0a4c4bf5b37481d34e5f2c57" localSheetId="7" hidden="1">'DCF-BULL'!$H$28</definedName>
    <definedName name="CB_538f704ee67147e5bf344161d1db1ef1" localSheetId="6" hidden="1">'DCF-REV'!$I$34</definedName>
    <definedName name="CB_54fb6631b6fd4343a3f468323a315f5c" localSheetId="6" hidden="1">'DCF-REV'!$E$26</definedName>
    <definedName name="CB_55979398a3874f86b89f98bfd507897d" localSheetId="6" hidden="1">'DCF-REV'!$C$34</definedName>
    <definedName name="CB_5a844350d25341918c799aa5c8a50ff4" localSheetId="6" hidden="1">'DCF-REV'!$L$23</definedName>
    <definedName name="CB_5ab9469698d0491881fa9b1364efb00e" localSheetId="7" hidden="1">'DCF-BULL'!$E$22</definedName>
    <definedName name="CB_5b440bc8ec2b4f2599bca233f24137c6" localSheetId="6" hidden="1">'DCF-REV'!$F$34</definedName>
    <definedName name="CB_6460eeb9aedd4a668809a0ee2b791960" localSheetId="7" hidden="1">'DCF-BULL'!$G$34</definedName>
    <definedName name="CB_65dc24a22e2a4fd8a28fd96e2660a2dc" localSheetId="6" hidden="1">'DCF-REV'!$H$46</definedName>
    <definedName name="CB_65dc46fb4d2e47e4810def423c64a3a5" localSheetId="6" hidden="1">'DCF-REV'!$J$44</definedName>
    <definedName name="CB_674c5d22bf544c86b27e8c76f6ca125d" localSheetId="6" hidden="1">'DCF-REV'!$H$26</definedName>
    <definedName name="CB_6a75c0e6f2d34aaa8efd6c779f701b08" localSheetId="7" hidden="1">'DCF-BULL'!$C$34</definedName>
    <definedName name="CB_6ba871d49d2d4ba6ba63c44ff7eb6b28" localSheetId="7" hidden="1">'DCF-BULL'!$E$28</definedName>
    <definedName name="CB_6c2038bfd5d24e4797140e8c12809549" localSheetId="6" hidden="1">'DCF-REV'!$L$26</definedName>
    <definedName name="CB_6c6048be425248a78175835480847a8b" localSheetId="7" hidden="1">'DCF-BULL'!$E$39</definedName>
    <definedName name="CB_6ff2621eb2ab4e79a6ed4306e7c0d9fa" localSheetId="6" hidden="1">'DCF-REV'!$J$36</definedName>
    <definedName name="CB_70eea61988d44e81b698a889354d784d" localSheetId="6" hidden="1">'DCF-REV'!$J$23</definedName>
    <definedName name="CB_734497c73089499c90087212d7c3832e" localSheetId="6" hidden="1">'DCF-REV'!$E$46</definedName>
    <definedName name="CB_735084004b3a48d88d8552de5556d56b" localSheetId="7" hidden="1">'DCF-BULL'!$F$36</definedName>
    <definedName name="CB_7416972cd30f4be9a6463f041ff7b23c" localSheetId="6" hidden="1">'DCF-REV'!$I$36</definedName>
    <definedName name="CB_74b62569e2754f01a2d6806073eac93d" localSheetId="7" hidden="1">'DCF-BULL'!$H$22</definedName>
    <definedName name="CB_751cb4681cc5405590d1bd875ec06e18" localSheetId="6" hidden="1">'DCF-REV'!$I$28</definedName>
    <definedName name="CB_7811e48e569942d88211dfc3f109e77c" localSheetId="6" hidden="1">'DCF-REV'!$D$26</definedName>
    <definedName name="CB_78b310915f664680bd7ff16033eaa4b2" localSheetId="7" hidden="1">'DCF-BULL'!$K$34</definedName>
    <definedName name="CB_794a219aace143a686d4ebea088222a2" localSheetId="7" hidden="1">'DCF-BULL'!$K$22</definedName>
    <definedName name="CB_7d6feee365694d7b9530fd60003d0890" localSheetId="6" hidden="1">'DCF-REV'!$K$39</definedName>
    <definedName name="CB_7db4e41186a94f7cba474fbf707e36ee" localSheetId="6" hidden="1">'DCF-REV'!$C$36</definedName>
    <definedName name="CB_7ed36866e07947f4ac5a4b1025de7ffc" localSheetId="6" hidden="1">'DCF-REV'!$E$44</definedName>
    <definedName name="CB_7f3174a4a8344f56bc8e409fa6f8c44a" localSheetId="7" hidden="1">'DCF-BULL'!$L$26</definedName>
    <definedName name="CB_827ac02ce58b47fdb2645f1cd11cdf90" localSheetId="7" hidden="1">'DCF-BULL'!$I$39</definedName>
    <definedName name="CB_85ea4adbafca470c810f4315c598e24a" localSheetId="7" hidden="1">'DCF-BULL'!$J$22</definedName>
    <definedName name="CB_873a63c140944f88a7fe2efd0a6a70f6" localSheetId="6" hidden="1">'DCF-REV'!$J$34</definedName>
    <definedName name="CB_878dd9803a2b4751ba66cf028ae22f46" localSheetId="7" hidden="1">'DCF-BULL'!$C$46</definedName>
    <definedName name="CB_87d73984f42846768f76116442517f0d" localSheetId="6" hidden="1">'DCF-REV'!$F$23</definedName>
    <definedName name="CB_88ea1c2dffbd437b8414f6e5509406f9" localSheetId="7" hidden="1">'DCF-BULL'!$J$36</definedName>
    <definedName name="CB_89c123b3a3374620815b176e9d7b4f16" localSheetId="6" hidden="1">'DCF-REV'!$D$46</definedName>
    <definedName name="CB_8a405a236e7b4159ade425ccee774c9f" localSheetId="7" hidden="1">'DCF-BULL'!$G$26</definedName>
    <definedName name="CB_8b0000a7f8fa49afa4d619dcafc3f7af" localSheetId="6" hidden="1">'DCF-REV'!$F$26</definedName>
    <definedName name="CB_8c5783505e414a21802db228b8b797fa" localSheetId="6" hidden="1">'DCF-REV'!$I$39</definedName>
    <definedName name="CB_8fdb1dc4f3e34deb9d95d72523ccbf51" localSheetId="7" hidden="1">'DCF-BULL'!$L$44</definedName>
    <definedName name="CB_937aed5d9d254791bfa04236dd55cedf" localSheetId="7" hidden="1">'DCF-BULL'!$I$26</definedName>
    <definedName name="CB_9420dd02ec084f15b02fd281151d7c1a" localSheetId="7" hidden="1">'DCF-BULL'!$E$34</definedName>
    <definedName name="CB_946dc90f732644428b1c2f60fe8ad42c" localSheetId="7" hidden="1">'DCF-BULL'!$G$36</definedName>
    <definedName name="CB_96ea15164d144dfa91901b8687a2c23e" localSheetId="6" hidden="1">'DCF-REV'!$K$34</definedName>
    <definedName name="CB_999684a8f61f46f6b4e840762f2430b6" localSheetId="7" hidden="1">'DCF-BULL'!$I$28</definedName>
    <definedName name="CB_9d3191a44db84ec0bf49d5515c876a7b" localSheetId="7" hidden="1">'DCF-BULL'!$I$22</definedName>
    <definedName name="CB_9e7814281c7d4cd7bf2223485b8013f4" localSheetId="6" hidden="1">'DCF-REV'!$C$23</definedName>
    <definedName name="CB_a33c48e928a442e9abc60672d4108796" localSheetId="6" hidden="1">'DCF-REV'!$G$44</definedName>
    <definedName name="CB_a542eae2aae04da6ace18eed34b84919" localSheetId="6" hidden="1">'DCF-REV'!$D$28</definedName>
    <definedName name="CB_a555ed18bc834cae8025ca2a4174e0fa" localSheetId="7" hidden="1">'DCF-BULL'!$J$39</definedName>
    <definedName name="CB_a820bd43bf5b469a91e24a3dfe0fc848" localSheetId="7" hidden="1">'DCF-BULL'!$L$22</definedName>
    <definedName name="CB_aa6fc185061941d3bf644f0c09582404" localSheetId="7" hidden="1">'DCF-BULL'!$G$46</definedName>
    <definedName name="CB_ab202bc55ee54f109323e26eda09ebdb" localSheetId="7" hidden="1">'DCF-BULL'!$F$22</definedName>
    <definedName name="CB_ac4cc71122f745459b2f2615ebfce32c" localSheetId="6" hidden="1">'DCF-REV'!$D$39</definedName>
    <definedName name="CB_b01785f3c1e54a5282bcec26eb868e2e" localSheetId="7" hidden="1">'DCF-BULL'!$C$44</definedName>
    <definedName name="CB_b061912400f04ee58e5f7e79a8acbaaa" localSheetId="6" hidden="1">'DCF-REV'!$E$23</definedName>
    <definedName name="CB_b0894a3bf1914645b059cdb37c7f8c38" localSheetId="7" hidden="1">'DCF-BULL'!$D$46</definedName>
    <definedName name="CB_b0f266eb384841c88fec23d5f52715bc" localSheetId="7" hidden="1">'DCF-BULL'!$I$46</definedName>
    <definedName name="CB_b19b82d057b34b6ca6d49d3033828a1c" localSheetId="6" hidden="1">'DCF-REV'!$D$36</definedName>
    <definedName name="CB_b2a42bdcf98e4bad87891bfa3b916399" localSheetId="7" hidden="1">'DCF-BULL'!$D$39</definedName>
    <definedName name="CB_b2a4ece021f9418e81e7f8f5b0f9c1a8" localSheetId="6" hidden="1">'DCF-REV'!$I$26</definedName>
    <definedName name="CB_b2bb9ee706ef4a47a65e9e8f63ebdeef" localSheetId="7" hidden="1">'DCF-BULL'!$C$28</definedName>
    <definedName name="CB_b5f961a20a1544c2a8528937eacf31dc" localSheetId="6" hidden="1">'DCF-REV'!$K$36</definedName>
    <definedName name="CB_b6f5efef69c946bd99c2cc1aea17f79e" localSheetId="7" hidden="1">'DCF-BULL'!$H$34</definedName>
    <definedName name="CB_b8dd3fc9e64642c1ab0219aa33a8e7c5" localSheetId="7" hidden="1">'DCF-BULL'!$L$36</definedName>
    <definedName name="CB_b9dc006c98ff419aad40d933112c791f" localSheetId="7" hidden="1">'DCF-BULL'!$B$63</definedName>
    <definedName name="CB_bcecbb6b14bb43029db7ee1c29b7526c" localSheetId="7" hidden="1">'DCF-BULL'!$H$36</definedName>
    <definedName name="CB_bd96028e10784008ac071e18e6ad37cc" localSheetId="7" hidden="1">'DCF-BULL'!$C$39</definedName>
    <definedName name="CB_Block_00000000000000000000000000000000" localSheetId="7" hidden="1">"'7.0.0.0"</definedName>
    <definedName name="CB_Block_00000000000000000000000000000000" localSheetId="6" hidden="1">"'7.0.0.0"</definedName>
    <definedName name="CB_Block_00000000000000000000000000000001" localSheetId="5" hidden="1">"'635944856638462729"</definedName>
    <definedName name="CB_Block_00000000000000000000000000000001" localSheetId="7" hidden="1">"'635944856635130026"</definedName>
    <definedName name="CB_Block_00000000000000000000000000000001" localSheetId="6" hidden="1">"'635944856634191312"</definedName>
    <definedName name="CB_Block_00000000000000000000000000000003" localSheetId="7" hidden="1">"'11.1.4512.0"</definedName>
    <definedName name="CB_Block_00000000000000000000000000000003" localSheetId="6" hidden="1">"'11.1.4512.0"</definedName>
    <definedName name="CB_BlockExt_00000000000000000000000000000003" localSheetId="7" hidden="1">"'11.1.2.4.600"</definedName>
    <definedName name="CB_BlockExt_00000000000000000000000000000003" localSheetId="6" hidden="1">"'11.1.2.4.600"</definedName>
    <definedName name="CB_c01a84dfdaf84b4ba1d5e3b7da9d8e91" localSheetId="6" hidden="1">'DCF-REV'!$D$34</definedName>
    <definedName name="CB_c03706d91b0f484bba28935a2c6178d3" localSheetId="6" hidden="1">'DCF-REV'!$H$39</definedName>
    <definedName name="CB_c0b7612960e7440495b02efb834d9da3" localSheetId="7" hidden="1">'DCF-BULL'!$J$26</definedName>
    <definedName name="CB_c158251d90954675816cc2ee5f2021bd" localSheetId="7" hidden="1">'DCF-BULL'!$I$44</definedName>
    <definedName name="CB_c19d939fba8c42b6a65e7cccbd8ca31b" localSheetId="7" hidden="1">'DCF-BULL'!$G$28</definedName>
    <definedName name="CB_c38acbdf97dc4d748aaf9372068b5614" localSheetId="6" hidden="1">'DCF-REV'!$D$23</definedName>
    <definedName name="CB_c3e2724ea5b54c759c5bd9b9b4c17297" localSheetId="6" hidden="1">'DCF-REV'!$L$28</definedName>
    <definedName name="CB_c610ab7ff37d4f368a2533b470e5c92e" localSheetId="6" hidden="1">'DCF-REV'!$C$26</definedName>
    <definedName name="CB_c652883c977349f395b629426ea8dbd0" localSheetId="6" hidden="1">'DCF-REV'!$K$44</definedName>
    <definedName name="CB_c6cdcdc704da4137b43bea58d4595463" localSheetId="7" hidden="1">'DCF-BULL'!$C$26</definedName>
    <definedName name="CB_c6dc83ed1d974a3daa62881b218264a3" localSheetId="7" hidden="1">'DCF-BULL'!$D$36</definedName>
    <definedName name="CB_c75019c2d08c433d9d55d20650e1718a" localSheetId="7" hidden="1">'DCF-BULL'!$D$22</definedName>
    <definedName name="CB_cac191a7df934b748a753727d912e9ab" localSheetId="7" hidden="1">'DCF-BULL'!$H$44</definedName>
    <definedName name="CB_ce238b9180f947f089e29a85ffb6e331" localSheetId="6" hidden="1">'DCF-REV'!$J$46</definedName>
    <definedName name="CB_cec223d4b68245689448881509887d2e" localSheetId="7" hidden="1">'DCF-BULL'!$J$34</definedName>
    <definedName name="CB_cf72dc6eeb124306a3e838e63c5a01c9" localSheetId="7" hidden="1">'DCF-BULL'!$J$46</definedName>
    <definedName name="CB_d2c9baf1b77b488d997a54a686619456" localSheetId="7" hidden="1">'DCF-BULL'!$F$39</definedName>
    <definedName name="CB_d323ecf8d0354d78aa019adfaa7bdf1d" localSheetId="7" hidden="1">'DCF-BULL'!$F$26</definedName>
    <definedName name="CB_d35e5ee9ca4b4722b87a9d9eaced8c23" localSheetId="7" hidden="1">'DCF-BULL'!$F$46</definedName>
    <definedName name="CB_d3c210bbbad74065afff2071d0594c65" localSheetId="6" hidden="1">'DCF-REV'!$H$36</definedName>
    <definedName name="CB_d6e640ffdda248b294e89363afd2c370" localSheetId="6" hidden="1">'DCF-REV'!$K$26</definedName>
    <definedName name="CB_d8ba146caac843989f60a7f05c9757a1" localSheetId="6" hidden="1">'DCF-REV'!$H$23</definedName>
    <definedName name="CB_da1b2862f501490799c2a97106f7d4cf" localSheetId="7" hidden="1">'DCF-BULL'!$H$46</definedName>
    <definedName name="CB_dc10aca824ef4463867ae5fed9b8704a" localSheetId="7" hidden="1">'DCF-BULL'!$I$36</definedName>
    <definedName name="CB_ddf45bc7e0914661b6d1eca1e22921da" localSheetId="7" hidden="1">'DCF-BULL'!$K$28</definedName>
    <definedName name="CB_de5b015206a74987b9d8b0b87e75a044" localSheetId="6" hidden="1">'DCF-REV'!$F$46</definedName>
    <definedName name="CB_e2dc6c792ab542b8afc7953a2c248b9a" localSheetId="6" hidden="1">'DCF-REV'!$J$39</definedName>
    <definedName name="CB_e302032e8ebf4f2aba7ca55b443e5cb1" localSheetId="7" hidden="1">'DCF-BULL'!$H$39</definedName>
    <definedName name="CB_e5ef5e4bc6a649eb87fd1478a1881f24" localSheetId="7" hidden="1">'DCF-BULL'!$H$26</definedName>
    <definedName name="CB_e635002bfcc14c25b267f1534dc2f5fa" localSheetId="6" hidden="1">'DCF-REV'!$E$39</definedName>
    <definedName name="CB_e6d4cb74d1b448d083713eb936d69c83" localSheetId="7" hidden="1">'DCF-BULL'!$E$36</definedName>
    <definedName name="CB_e7378d7840034dbd974d3cff2914d82a" localSheetId="6" hidden="1">'DCF-REV'!$E$28</definedName>
    <definedName name="CB_e91f69dec28a4652bf2402c1ab9cc91c" localSheetId="6" hidden="1">'DCF-REV'!$F$39</definedName>
    <definedName name="CB_eae265bd24944cefa419da69ab353227" localSheetId="6" hidden="1">'DCF-REV'!$E$36</definedName>
    <definedName name="CB_eaf44a1790a24b94849db720b7155958" localSheetId="7" hidden="1">'DCF-BULL'!$K$36</definedName>
    <definedName name="CB_ebd2892beb904486880f3208f404f942" localSheetId="6" hidden="1">'DCF-REV'!$G$26</definedName>
    <definedName name="CB_eccae03976d64a24a96a4734de2f1ed3" localSheetId="7" hidden="1">'DCF-BULL'!$F$28</definedName>
    <definedName name="CB_ecf524104c2c4877b685d581f1a7acc6" localSheetId="6" hidden="1">'DCF-REV'!$C$46</definedName>
    <definedName name="CB_fce39e997f2f47ebb2238fac2d296de9" localSheetId="6" hidden="1">'DCF-REV'!$G$34</definedName>
    <definedName name="CBWorkbookPriority" localSheetId="5" hidden="1">-426867342858689</definedName>
    <definedName name="CBx_0aae8925324e446a8bec59ca696a4153" localSheetId="5" hidden="1">"'DCF-CAP'!$A$1"</definedName>
    <definedName name="CBx_46fdfc5a54714e8f9ff1049895f41ba9" localSheetId="5" hidden="1">"'DCF-BULL'!$A$1"</definedName>
    <definedName name="CBx_7609b06391ca44c6b7ed8114a8c19b5e" localSheetId="5" hidden="1">"'DCF-MC2'!$A$1"</definedName>
    <definedName name="CBx_c76205e49ee341fb91437d2649270a17" localSheetId="5" hidden="1">"'CB_DATA_'!$A$1"</definedName>
    <definedName name="CBx_eaa0d6ad47614e4a8011f967ce345f08" localSheetId="5" hidden="1">"'DCF-MC (HIST)'!$A$1"</definedName>
    <definedName name="CBx_f916b0342c5340ebbbe6ec73f8a3410d" localSheetId="5" hidden="1">"'DCF-REV'!$A$1"</definedName>
    <definedName name="CBx_fd108d9695b940849c8fe9be31b23f8e" localSheetId="5" hidden="1">"'DCF-CAP2'!$A$1"</definedName>
    <definedName name="CBx_Sheet_Guid" localSheetId="5" hidden="1">"'c76205e4-9ee3-41fb-9143-7d2649270a17"</definedName>
    <definedName name="CBx_Sheet_Guid" localSheetId="7" hidden="1">"'46fdfc5a-5471-4e8f-9ff1-049895f41ba9"</definedName>
    <definedName name="CBx_Sheet_Guid" localSheetId="6" hidden="1">"'f916b034-2c53-40eb-bbe6-ec73f8a3410d"</definedName>
    <definedName name="CBx_SheetRef" localSheetId="5" hidden="1">CB_DATA_!$A$14</definedName>
    <definedName name="CBx_SheetRef" localSheetId="7" hidden="1">CB_DATA_!$G$14</definedName>
    <definedName name="CBx_SheetRef" localSheetId="6" hidden="1">CB_DATA_!$F$14</definedName>
    <definedName name="CBx_StorageType" localSheetId="5" hidden="1">2</definedName>
    <definedName name="CBx_StorageType" localSheetId="7" hidden="1">2</definedName>
    <definedName name="CBx_StorageType" localSheetId="6" hidden="1">2</definedName>
  </definedName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8" i="19" l="1"/>
  <c r="C7" i="19"/>
  <c r="C6" i="19"/>
  <c r="C5" i="19"/>
  <c r="C4" i="19"/>
  <c r="C3" i="19"/>
  <c r="C2" i="19"/>
  <c r="J12" i="19"/>
  <c r="F12" i="19"/>
  <c r="K12" i="19"/>
  <c r="J13" i="19"/>
  <c r="F13" i="19"/>
  <c r="K13" i="19"/>
  <c r="J14" i="19"/>
  <c r="F14" i="19"/>
  <c r="K14" i="19"/>
  <c r="J15" i="19"/>
  <c r="F15" i="19"/>
  <c r="K15" i="19"/>
  <c r="J11" i="19"/>
  <c r="F11" i="19"/>
  <c r="K11" i="19"/>
  <c r="E15" i="19"/>
  <c r="E14" i="19"/>
  <c r="E13" i="19"/>
  <c r="E12" i="19"/>
  <c r="E11" i="19"/>
  <c r="G15" i="19"/>
  <c r="G14" i="19"/>
  <c r="G13" i="19"/>
  <c r="G12" i="19"/>
  <c r="G11" i="19"/>
  <c r="B8" i="19"/>
  <c r="L41" i="3"/>
  <c r="N42" i="3"/>
  <c r="G11" i="8"/>
  <c r="D23" i="18"/>
  <c r="E23" i="18"/>
  <c r="F23" i="18"/>
  <c r="G23" i="18"/>
  <c r="H23" i="18"/>
  <c r="I23" i="18"/>
  <c r="J23" i="18"/>
  <c r="K23" i="18"/>
  <c r="L23" i="18"/>
  <c r="F7" i="4"/>
  <c r="B22" i="18"/>
  <c r="C23" i="18"/>
  <c r="C82" i="4"/>
  <c r="C88" i="4"/>
  <c r="C41" i="4"/>
  <c r="B82" i="4"/>
  <c r="B88" i="4"/>
  <c r="B41" i="4"/>
  <c r="C42" i="4"/>
  <c r="C43" i="4"/>
  <c r="C7" i="4"/>
  <c r="C22" i="4"/>
  <c r="D82" i="4"/>
  <c r="D88" i="4"/>
  <c r="D41" i="4"/>
  <c r="D42" i="4"/>
  <c r="D43" i="4"/>
  <c r="D7" i="4"/>
  <c r="D22" i="4"/>
  <c r="E82" i="4"/>
  <c r="E88" i="4"/>
  <c r="E41" i="4"/>
  <c r="E42" i="4"/>
  <c r="E43" i="4"/>
  <c r="E7" i="4"/>
  <c r="E22" i="4"/>
  <c r="F82" i="4"/>
  <c r="F88" i="4"/>
  <c r="F41" i="4"/>
  <c r="F42" i="4"/>
  <c r="F43" i="4"/>
  <c r="F22" i="4"/>
  <c r="I22" i="4"/>
  <c r="D17" i="18"/>
  <c r="M46" i="18"/>
  <c r="C35" i="4"/>
  <c r="C93" i="4"/>
  <c r="C36" i="4"/>
  <c r="C37" i="4"/>
  <c r="B35" i="4"/>
  <c r="B93" i="4"/>
  <c r="B36" i="4"/>
  <c r="B37" i="4"/>
  <c r="C38" i="4"/>
  <c r="C21" i="4"/>
  <c r="D35" i="4"/>
  <c r="D93" i="4"/>
  <c r="D36" i="4"/>
  <c r="D37" i="4"/>
  <c r="D38" i="4"/>
  <c r="D21" i="4"/>
  <c r="E35" i="4"/>
  <c r="E93" i="4"/>
  <c r="E36" i="4"/>
  <c r="E37" i="4"/>
  <c r="E38" i="4"/>
  <c r="E21" i="4"/>
  <c r="F35" i="4"/>
  <c r="F93" i="4"/>
  <c r="F36" i="4"/>
  <c r="F37" i="4"/>
  <c r="F38" i="4"/>
  <c r="F21" i="4"/>
  <c r="I21" i="4"/>
  <c r="D16" i="18"/>
  <c r="M44" i="18"/>
  <c r="B141" i="4"/>
  <c r="B143" i="4"/>
  <c r="B7" i="4"/>
  <c r="B11" i="4"/>
  <c r="B12" i="4"/>
  <c r="B14" i="4"/>
  <c r="B19" i="4"/>
  <c r="C141" i="4"/>
  <c r="C143" i="4"/>
  <c r="C11" i="4"/>
  <c r="C12" i="4"/>
  <c r="C14" i="4"/>
  <c r="C19" i="4"/>
  <c r="D141" i="4"/>
  <c r="D143" i="4"/>
  <c r="D11" i="4"/>
  <c r="D12" i="4"/>
  <c r="D14" i="4"/>
  <c r="D19" i="4"/>
  <c r="E141" i="4"/>
  <c r="E143" i="4"/>
  <c r="E11" i="4"/>
  <c r="E12" i="4"/>
  <c r="E14" i="4"/>
  <c r="E19" i="4"/>
  <c r="F141" i="4"/>
  <c r="F143" i="4"/>
  <c r="F11" i="4"/>
  <c r="F12" i="4"/>
  <c r="F14" i="4"/>
  <c r="F19" i="4"/>
  <c r="I19" i="4"/>
  <c r="D13" i="18"/>
  <c r="M39" i="18"/>
  <c r="B17" i="4"/>
  <c r="C17" i="4"/>
  <c r="D17" i="4"/>
  <c r="E17" i="4"/>
  <c r="F17" i="4"/>
  <c r="I17" i="4"/>
  <c r="D12" i="18"/>
  <c r="M36" i="18"/>
  <c r="B16" i="4"/>
  <c r="C16" i="4"/>
  <c r="D16" i="4"/>
  <c r="E16" i="4"/>
  <c r="F16" i="4"/>
  <c r="I16" i="4"/>
  <c r="D11" i="18"/>
  <c r="M34" i="18"/>
  <c r="I12" i="4"/>
  <c r="D8" i="18"/>
  <c r="M28" i="18"/>
  <c r="I11" i="4"/>
  <c r="D7" i="18"/>
  <c r="M26" i="18"/>
  <c r="I7" i="4"/>
  <c r="J11" i="18"/>
  <c r="M22" i="18"/>
  <c r="C43" i="3"/>
  <c r="B43" i="3"/>
  <c r="C51" i="3"/>
  <c r="C52" i="3"/>
  <c r="D43" i="3"/>
  <c r="D51" i="3"/>
  <c r="D52" i="3"/>
  <c r="E43" i="3"/>
  <c r="E51" i="3"/>
  <c r="E52" i="3"/>
  <c r="F43" i="3"/>
  <c r="F51" i="3"/>
  <c r="F52" i="3"/>
  <c r="G43" i="3"/>
  <c r="G51" i="3"/>
  <c r="G52" i="3"/>
  <c r="B13" i="1"/>
  <c r="B19" i="1"/>
  <c r="H43" i="3"/>
  <c r="H51" i="3"/>
  <c r="H41" i="3"/>
  <c r="H52" i="3"/>
  <c r="C13" i="1"/>
  <c r="C19" i="1"/>
  <c r="I43" i="3"/>
  <c r="I51" i="3"/>
  <c r="I41" i="3"/>
  <c r="I52" i="3"/>
  <c r="D13" i="1"/>
  <c r="D19" i="1"/>
  <c r="J43" i="3"/>
  <c r="J51" i="3"/>
  <c r="J41" i="3"/>
  <c r="J52" i="3"/>
  <c r="E13" i="1"/>
  <c r="E19" i="1"/>
  <c r="K43" i="3"/>
  <c r="K51" i="3"/>
  <c r="K41" i="3"/>
  <c r="K52" i="3"/>
  <c r="F13" i="1"/>
  <c r="F19" i="1"/>
  <c r="L43" i="3"/>
  <c r="L51" i="3"/>
  <c r="L52" i="3"/>
  <c r="M52" i="3"/>
  <c r="C48" i="3"/>
  <c r="D48" i="3"/>
  <c r="E48" i="3"/>
  <c r="F48" i="3"/>
  <c r="G48" i="3"/>
  <c r="H48" i="3"/>
  <c r="I48" i="3"/>
  <c r="J48" i="3"/>
  <c r="K48" i="3"/>
  <c r="L48" i="3"/>
  <c r="M48" i="3"/>
  <c r="C25" i="18"/>
  <c r="C27" i="18"/>
  <c r="C30" i="18"/>
  <c r="H16" i="4"/>
  <c r="C11" i="18"/>
  <c r="C33" i="18"/>
  <c r="H17" i="4"/>
  <c r="C12" i="18"/>
  <c r="C35" i="18"/>
  <c r="H19" i="4"/>
  <c r="C13" i="18"/>
  <c r="C38" i="18"/>
  <c r="C41" i="18"/>
  <c r="C43" i="18"/>
  <c r="C45" i="18"/>
  <c r="C51" i="18"/>
  <c r="C53" i="18"/>
  <c r="D25" i="18"/>
  <c r="D27" i="18"/>
  <c r="D30" i="18"/>
  <c r="D33" i="18"/>
  <c r="D35" i="18"/>
  <c r="D38" i="18"/>
  <c r="D41" i="18"/>
  <c r="D43" i="18"/>
  <c r="D45" i="18"/>
  <c r="D51" i="18"/>
  <c r="D53" i="18"/>
  <c r="E25" i="18"/>
  <c r="E27" i="18"/>
  <c r="E30" i="18"/>
  <c r="E33" i="18"/>
  <c r="E35" i="18"/>
  <c r="E38" i="18"/>
  <c r="E41" i="18"/>
  <c r="E43" i="18"/>
  <c r="E45" i="18"/>
  <c r="E51" i="18"/>
  <c r="E53" i="18"/>
  <c r="F25" i="18"/>
  <c r="F27" i="18"/>
  <c r="F30" i="18"/>
  <c r="F33" i="18"/>
  <c r="F35" i="18"/>
  <c r="F38" i="18"/>
  <c r="F41" i="18"/>
  <c r="F43" i="18"/>
  <c r="F45" i="18"/>
  <c r="F51" i="18"/>
  <c r="F53" i="18"/>
  <c r="G25" i="18"/>
  <c r="G27" i="18"/>
  <c r="G30" i="18"/>
  <c r="G33" i="18"/>
  <c r="G35" i="18"/>
  <c r="G38" i="18"/>
  <c r="G41" i="18"/>
  <c r="G43" i="18"/>
  <c r="G45" i="18"/>
  <c r="G51" i="18"/>
  <c r="G53" i="18"/>
  <c r="H25" i="18"/>
  <c r="H27" i="18"/>
  <c r="H30" i="18"/>
  <c r="H33" i="18"/>
  <c r="H35" i="18"/>
  <c r="H38" i="18"/>
  <c r="H41" i="18"/>
  <c r="H43" i="18"/>
  <c r="H45" i="18"/>
  <c r="H51" i="18"/>
  <c r="H53" i="18"/>
  <c r="I25" i="18"/>
  <c r="I27" i="18"/>
  <c r="I30" i="18"/>
  <c r="I33" i="18"/>
  <c r="I35" i="18"/>
  <c r="I38" i="18"/>
  <c r="I41" i="18"/>
  <c r="I43" i="18"/>
  <c r="I45" i="18"/>
  <c r="I51" i="18"/>
  <c r="I53" i="18"/>
  <c r="J25" i="18"/>
  <c r="J27" i="18"/>
  <c r="J30" i="18"/>
  <c r="J33" i="18"/>
  <c r="J35" i="18"/>
  <c r="J38" i="18"/>
  <c r="J41" i="18"/>
  <c r="J43" i="18"/>
  <c r="J45" i="18"/>
  <c r="J51" i="18"/>
  <c r="J53" i="18"/>
  <c r="K25" i="18"/>
  <c r="K27" i="18"/>
  <c r="K30" i="18"/>
  <c r="K33" i="18"/>
  <c r="K35" i="18"/>
  <c r="K38" i="18"/>
  <c r="K41" i="18"/>
  <c r="K43" i="18"/>
  <c r="K45" i="18"/>
  <c r="K51" i="18"/>
  <c r="K53" i="18"/>
  <c r="L25" i="18"/>
  <c r="L27" i="18"/>
  <c r="L30" i="18"/>
  <c r="L33" i="18"/>
  <c r="L35" i="18"/>
  <c r="L38" i="18"/>
  <c r="L41" i="18"/>
  <c r="L43" i="18"/>
  <c r="L45" i="18"/>
  <c r="L51" i="18"/>
  <c r="B58" i="18"/>
  <c r="L53" i="18"/>
  <c r="B57" i="18"/>
  <c r="F115" i="4"/>
  <c r="B59" i="18"/>
  <c r="B60" i="18"/>
  <c r="B63" i="18"/>
  <c r="B54" i="18"/>
  <c r="B42" i="4"/>
  <c r="B24" i="4"/>
  <c r="C24" i="4"/>
  <c r="D24" i="4"/>
  <c r="E24" i="4"/>
  <c r="F24" i="4"/>
  <c r="G24" i="4"/>
  <c r="H24" i="4"/>
  <c r="C18" i="18"/>
  <c r="C49" i="18"/>
  <c r="C48" i="18"/>
  <c r="C54" i="18"/>
  <c r="D49" i="18"/>
  <c r="D48" i="18"/>
  <c r="D54" i="18"/>
  <c r="E49" i="18"/>
  <c r="E48" i="18"/>
  <c r="E54" i="18"/>
  <c r="F49" i="18"/>
  <c r="F48" i="18"/>
  <c r="F54" i="18"/>
  <c r="G49" i="18"/>
  <c r="G48" i="18"/>
  <c r="G54" i="18"/>
  <c r="H49" i="18"/>
  <c r="H48" i="18"/>
  <c r="H54" i="18"/>
  <c r="I49" i="18"/>
  <c r="I48" i="18"/>
  <c r="I54" i="18"/>
  <c r="J49" i="18"/>
  <c r="J48" i="18"/>
  <c r="J54" i="18"/>
  <c r="K49" i="18"/>
  <c r="K48" i="18"/>
  <c r="K54" i="18"/>
  <c r="L49" i="18"/>
  <c r="L48" i="18"/>
  <c r="L54" i="18"/>
  <c r="L56" i="18"/>
  <c r="K56" i="18"/>
  <c r="J56" i="18"/>
  <c r="I56" i="18"/>
  <c r="H56" i="18"/>
  <c r="G56" i="18"/>
  <c r="F56" i="18"/>
  <c r="E56" i="18"/>
  <c r="D56" i="18"/>
  <c r="C56" i="18"/>
  <c r="B49" i="18"/>
  <c r="B48" i="18"/>
  <c r="B56" i="18"/>
  <c r="L55" i="18"/>
  <c r="K55" i="18"/>
  <c r="J55" i="18"/>
  <c r="I55" i="18"/>
  <c r="H55" i="18"/>
  <c r="G55" i="18"/>
  <c r="F55" i="18"/>
  <c r="E55" i="18"/>
  <c r="D55" i="18"/>
  <c r="C55" i="18"/>
  <c r="B55" i="18"/>
  <c r="B26" i="18"/>
  <c r="B25" i="18"/>
  <c r="B28" i="18"/>
  <c r="B27" i="18"/>
  <c r="B30" i="18"/>
  <c r="B34" i="18"/>
  <c r="B33" i="18"/>
  <c r="B36" i="18"/>
  <c r="B35" i="18"/>
  <c r="B39" i="18"/>
  <c r="B38" i="18"/>
  <c r="B41" i="18"/>
  <c r="B44" i="18"/>
  <c r="B43" i="18"/>
  <c r="B46" i="18"/>
  <c r="B45" i="18"/>
  <c r="B51" i="18"/>
  <c r="L31" i="18"/>
  <c r="K31" i="18"/>
  <c r="J31" i="18"/>
  <c r="I31" i="18"/>
  <c r="H31" i="18"/>
  <c r="G31" i="18"/>
  <c r="F31" i="18"/>
  <c r="E31" i="18"/>
  <c r="D31" i="18"/>
  <c r="C31" i="18"/>
  <c r="B31" i="18"/>
  <c r="F8" i="4"/>
  <c r="B23" i="18"/>
  <c r="C21" i="18"/>
  <c r="D21" i="18"/>
  <c r="E21" i="18"/>
  <c r="F21" i="18"/>
  <c r="G21" i="18"/>
  <c r="H21" i="18"/>
  <c r="I21" i="18"/>
  <c r="J21" i="18"/>
  <c r="K21" i="18"/>
  <c r="L21" i="18"/>
  <c r="I24" i="4"/>
  <c r="D18" i="18"/>
  <c r="B18" i="18"/>
  <c r="F9" i="3"/>
  <c r="G17" i="18"/>
  <c r="G22" i="4"/>
  <c r="B17" i="18"/>
  <c r="I16" i="18"/>
  <c r="H16" i="18"/>
  <c r="G16" i="18"/>
  <c r="G21" i="4"/>
  <c r="B16" i="18"/>
  <c r="G19" i="4"/>
  <c r="B13" i="18"/>
  <c r="B28" i="3"/>
  <c r="D17" i="3"/>
  <c r="C29" i="3"/>
  <c r="C28" i="3"/>
  <c r="D29" i="3"/>
  <c r="D28" i="3"/>
  <c r="E29" i="3"/>
  <c r="E28" i="3"/>
  <c r="F29" i="3"/>
  <c r="F28" i="3"/>
  <c r="G29" i="3"/>
  <c r="G28" i="3"/>
  <c r="H29" i="3"/>
  <c r="H28" i="3"/>
  <c r="I29" i="3"/>
  <c r="I28" i="3"/>
  <c r="J29" i="3"/>
  <c r="J28" i="3"/>
  <c r="K29" i="3"/>
  <c r="K28" i="3"/>
  <c r="L29" i="3"/>
  <c r="L28" i="3"/>
  <c r="B30" i="3"/>
  <c r="D19" i="3"/>
  <c r="C31" i="3"/>
  <c r="C30" i="3"/>
  <c r="D31" i="3"/>
  <c r="D30" i="3"/>
  <c r="E31" i="3"/>
  <c r="E30" i="3"/>
  <c r="F31" i="3"/>
  <c r="F30" i="3"/>
  <c r="G31" i="3"/>
  <c r="G30" i="3"/>
  <c r="H31" i="3"/>
  <c r="H30" i="3"/>
  <c r="I31" i="3"/>
  <c r="I30" i="3"/>
  <c r="J31" i="3"/>
  <c r="J30" i="3"/>
  <c r="K31" i="3"/>
  <c r="K30" i="3"/>
  <c r="L31" i="3"/>
  <c r="L30" i="3"/>
  <c r="B32" i="3"/>
  <c r="D21" i="3"/>
  <c r="C33" i="3"/>
  <c r="C32" i="3"/>
  <c r="D33" i="3"/>
  <c r="D32" i="3"/>
  <c r="E33" i="3"/>
  <c r="E32" i="3"/>
  <c r="F33" i="3"/>
  <c r="F32" i="3"/>
  <c r="G33" i="3"/>
  <c r="G32" i="3"/>
  <c r="H33" i="3"/>
  <c r="H32" i="3"/>
  <c r="I33" i="3"/>
  <c r="I32" i="3"/>
  <c r="J33" i="3"/>
  <c r="J32" i="3"/>
  <c r="K33" i="3"/>
  <c r="K32" i="3"/>
  <c r="L33" i="3"/>
  <c r="L32" i="3"/>
  <c r="B34" i="3"/>
  <c r="D23" i="3"/>
  <c r="C35" i="3"/>
  <c r="C34" i="3"/>
  <c r="D35" i="3"/>
  <c r="D34" i="3"/>
  <c r="E35" i="3"/>
  <c r="E34" i="3"/>
  <c r="F35" i="3"/>
  <c r="F34" i="3"/>
  <c r="G35" i="3"/>
  <c r="G34" i="3"/>
  <c r="H35" i="3"/>
  <c r="H34" i="3"/>
  <c r="I35" i="3"/>
  <c r="I34" i="3"/>
  <c r="J35" i="3"/>
  <c r="J34" i="3"/>
  <c r="K35" i="3"/>
  <c r="K34" i="3"/>
  <c r="L35" i="3"/>
  <c r="L34" i="3"/>
  <c r="L36" i="3"/>
  <c r="C24" i="3"/>
  <c r="B36" i="3"/>
  <c r="M37" i="3"/>
  <c r="I12" i="18"/>
  <c r="N37" i="3"/>
  <c r="H12" i="18"/>
  <c r="D24" i="3"/>
  <c r="D25" i="3"/>
  <c r="G12" i="18"/>
  <c r="G17" i="4"/>
  <c r="B12" i="18"/>
  <c r="E8" i="3"/>
  <c r="F8" i="3"/>
  <c r="B8" i="3"/>
  <c r="C8" i="3"/>
  <c r="H8" i="3"/>
  <c r="C13" i="3"/>
  <c r="C12" i="3"/>
  <c r="D13" i="3"/>
  <c r="D12" i="3"/>
  <c r="E13" i="3"/>
  <c r="E12" i="3"/>
  <c r="F13" i="3"/>
  <c r="F12" i="3"/>
  <c r="G13" i="3"/>
  <c r="G12" i="3"/>
  <c r="H13" i="3"/>
  <c r="H12" i="3"/>
  <c r="I13" i="3"/>
  <c r="I12" i="3"/>
  <c r="J13" i="3"/>
  <c r="J12" i="3"/>
  <c r="K13" i="3"/>
  <c r="K12" i="3"/>
  <c r="L13" i="3"/>
  <c r="L12" i="3"/>
  <c r="M13" i="3"/>
  <c r="I11" i="18"/>
  <c r="D8" i="3"/>
  <c r="G8" i="3"/>
  <c r="G11" i="18"/>
  <c r="G16" i="4"/>
  <c r="B11" i="18"/>
  <c r="G12" i="4"/>
  <c r="B8" i="18"/>
  <c r="G11" i="4"/>
  <c r="B7" i="18"/>
  <c r="G3" i="18"/>
  <c r="G4" i="18"/>
  <c r="F11" i="8"/>
  <c r="D17" i="16"/>
  <c r="M46" i="16"/>
  <c r="D16" i="16"/>
  <c r="M44" i="16"/>
  <c r="D13" i="16"/>
  <c r="M39" i="16"/>
  <c r="D12" i="16"/>
  <c r="M36" i="16"/>
  <c r="D11" i="16"/>
  <c r="M34" i="16"/>
  <c r="D8" i="16"/>
  <c r="M28" i="16"/>
  <c r="D7" i="16"/>
  <c r="M26" i="16"/>
  <c r="B22" i="16"/>
  <c r="C22" i="16"/>
  <c r="C25" i="16"/>
  <c r="C27" i="16"/>
  <c r="C30" i="16"/>
  <c r="C11" i="16"/>
  <c r="C33" i="16"/>
  <c r="C12" i="16"/>
  <c r="C35" i="16"/>
  <c r="C13" i="16"/>
  <c r="C38" i="16"/>
  <c r="C41" i="16"/>
  <c r="C43" i="16"/>
  <c r="C45" i="16"/>
  <c r="C51" i="16"/>
  <c r="C53" i="16"/>
  <c r="D22" i="16"/>
  <c r="D25" i="16"/>
  <c r="D27" i="16"/>
  <c r="D30" i="16"/>
  <c r="D33" i="16"/>
  <c r="D35" i="16"/>
  <c r="D38" i="16"/>
  <c r="D41" i="16"/>
  <c r="D43" i="16"/>
  <c r="D45" i="16"/>
  <c r="D51" i="16"/>
  <c r="D53" i="16"/>
  <c r="E22" i="16"/>
  <c r="E25" i="16"/>
  <c r="E27" i="16"/>
  <c r="E30" i="16"/>
  <c r="E33" i="16"/>
  <c r="E35" i="16"/>
  <c r="E38" i="16"/>
  <c r="E41" i="16"/>
  <c r="E43" i="16"/>
  <c r="E45" i="16"/>
  <c r="E51" i="16"/>
  <c r="E53" i="16"/>
  <c r="F22" i="16"/>
  <c r="F25" i="16"/>
  <c r="F27" i="16"/>
  <c r="F30" i="16"/>
  <c r="F33" i="16"/>
  <c r="F35" i="16"/>
  <c r="F38" i="16"/>
  <c r="F41" i="16"/>
  <c r="F43" i="16"/>
  <c r="F45" i="16"/>
  <c r="F51" i="16"/>
  <c r="F53" i="16"/>
  <c r="G22" i="16"/>
  <c r="G25" i="16"/>
  <c r="G27" i="16"/>
  <c r="G30" i="16"/>
  <c r="G33" i="16"/>
  <c r="G35" i="16"/>
  <c r="G38" i="16"/>
  <c r="G41" i="16"/>
  <c r="G43" i="16"/>
  <c r="G45" i="16"/>
  <c r="G51" i="16"/>
  <c r="G53" i="16"/>
  <c r="H22" i="16"/>
  <c r="H25" i="16"/>
  <c r="H27" i="16"/>
  <c r="H30" i="16"/>
  <c r="H33" i="16"/>
  <c r="H35" i="16"/>
  <c r="H38" i="16"/>
  <c r="H41" i="16"/>
  <c r="H43" i="16"/>
  <c r="H45" i="16"/>
  <c r="H51" i="16"/>
  <c r="H53" i="16"/>
  <c r="I22" i="16"/>
  <c r="I25" i="16"/>
  <c r="I27" i="16"/>
  <c r="I30" i="16"/>
  <c r="I33" i="16"/>
  <c r="I35" i="16"/>
  <c r="I38" i="16"/>
  <c r="I41" i="16"/>
  <c r="I43" i="16"/>
  <c r="I45" i="16"/>
  <c r="I51" i="16"/>
  <c r="I53" i="16"/>
  <c r="J22" i="16"/>
  <c r="J25" i="16"/>
  <c r="J27" i="16"/>
  <c r="J30" i="16"/>
  <c r="J33" i="16"/>
  <c r="J35" i="16"/>
  <c r="J38" i="16"/>
  <c r="J41" i="16"/>
  <c r="J43" i="16"/>
  <c r="J45" i="16"/>
  <c r="J51" i="16"/>
  <c r="J53" i="16"/>
  <c r="K22" i="16"/>
  <c r="K25" i="16"/>
  <c r="K27" i="16"/>
  <c r="K30" i="16"/>
  <c r="K33" i="16"/>
  <c r="K35" i="16"/>
  <c r="K38" i="16"/>
  <c r="K41" i="16"/>
  <c r="K43" i="16"/>
  <c r="K45" i="16"/>
  <c r="K51" i="16"/>
  <c r="K53" i="16"/>
  <c r="L22" i="16"/>
  <c r="L25" i="16"/>
  <c r="L27" i="16"/>
  <c r="L30" i="16"/>
  <c r="L33" i="16"/>
  <c r="L35" i="16"/>
  <c r="L38" i="16"/>
  <c r="L41" i="16"/>
  <c r="L43" i="16"/>
  <c r="L45" i="16"/>
  <c r="L51" i="16"/>
  <c r="B58" i="16"/>
  <c r="L53" i="16"/>
  <c r="B57" i="16"/>
  <c r="B59" i="16"/>
  <c r="B60" i="16"/>
  <c r="B63" i="16"/>
  <c r="B54" i="16"/>
  <c r="C18" i="16"/>
  <c r="C49" i="16"/>
  <c r="C48" i="16"/>
  <c r="C54" i="16"/>
  <c r="D49" i="16"/>
  <c r="D48" i="16"/>
  <c r="D54" i="16"/>
  <c r="E49" i="16"/>
  <c r="E48" i="16"/>
  <c r="E54" i="16"/>
  <c r="F49" i="16"/>
  <c r="F48" i="16"/>
  <c r="F54" i="16"/>
  <c r="G49" i="16"/>
  <c r="G48" i="16"/>
  <c r="G54" i="16"/>
  <c r="H49" i="16"/>
  <c r="H48" i="16"/>
  <c r="H54" i="16"/>
  <c r="I49" i="16"/>
  <c r="I48" i="16"/>
  <c r="I54" i="16"/>
  <c r="J49" i="16"/>
  <c r="J48" i="16"/>
  <c r="J54" i="16"/>
  <c r="K49" i="16"/>
  <c r="K48" i="16"/>
  <c r="K54" i="16"/>
  <c r="L49" i="16"/>
  <c r="L48" i="16"/>
  <c r="L54" i="16"/>
  <c r="L56" i="16"/>
  <c r="K56" i="16"/>
  <c r="J56" i="16"/>
  <c r="I56" i="16"/>
  <c r="H56" i="16"/>
  <c r="G56" i="16"/>
  <c r="F56" i="16"/>
  <c r="E56" i="16"/>
  <c r="D56" i="16"/>
  <c r="C56" i="16"/>
  <c r="B49" i="16"/>
  <c r="B48" i="16"/>
  <c r="B56" i="16"/>
  <c r="L55" i="16"/>
  <c r="K55" i="16"/>
  <c r="J55" i="16"/>
  <c r="I55" i="16"/>
  <c r="H55" i="16"/>
  <c r="G55" i="16"/>
  <c r="F55" i="16"/>
  <c r="E55" i="16"/>
  <c r="D55" i="16"/>
  <c r="C55" i="16"/>
  <c r="B55" i="16"/>
  <c r="B26" i="16"/>
  <c r="B25" i="16"/>
  <c r="B28" i="16"/>
  <c r="B27" i="16"/>
  <c r="B30" i="16"/>
  <c r="B34" i="16"/>
  <c r="B33" i="16"/>
  <c r="B36" i="16"/>
  <c r="B35" i="16"/>
  <c r="B39" i="16"/>
  <c r="B38" i="16"/>
  <c r="B41" i="16"/>
  <c r="B44" i="16"/>
  <c r="B43" i="16"/>
  <c r="B46" i="16"/>
  <c r="B45" i="16"/>
  <c r="B51" i="16"/>
  <c r="L31" i="16"/>
  <c r="K31" i="16"/>
  <c r="J31" i="16"/>
  <c r="I31" i="16"/>
  <c r="H31" i="16"/>
  <c r="G31" i="16"/>
  <c r="F31" i="16"/>
  <c r="E31" i="16"/>
  <c r="D31" i="16"/>
  <c r="C31" i="16"/>
  <c r="B31" i="16"/>
  <c r="C21" i="16"/>
  <c r="D21" i="16"/>
  <c r="E21" i="16"/>
  <c r="F21" i="16"/>
  <c r="G21" i="16"/>
  <c r="H21" i="16"/>
  <c r="I21" i="16"/>
  <c r="J21" i="16"/>
  <c r="K21" i="16"/>
  <c r="L21" i="16"/>
  <c r="D18" i="16"/>
  <c r="B18" i="16"/>
  <c r="G17" i="16"/>
  <c r="B17" i="16"/>
  <c r="I16" i="16"/>
  <c r="H16" i="16"/>
  <c r="G16" i="16"/>
  <c r="B16" i="16"/>
  <c r="B13" i="16"/>
  <c r="I12" i="16"/>
  <c r="H12" i="16"/>
  <c r="G12" i="16"/>
  <c r="B12" i="16"/>
  <c r="J11" i="16"/>
  <c r="I11" i="16"/>
  <c r="G11" i="16"/>
  <c r="B11" i="16"/>
  <c r="B8" i="16"/>
  <c r="B7" i="16"/>
  <c r="G3" i="16"/>
  <c r="G4" i="16"/>
  <c r="E11" i="8"/>
  <c r="B8" i="4"/>
  <c r="C8" i="4"/>
  <c r="D8" i="4"/>
  <c r="E8" i="4"/>
  <c r="I8" i="4"/>
  <c r="K27" i="1"/>
  <c r="D11" i="8"/>
  <c r="C46" i="5"/>
  <c r="D46" i="5"/>
  <c r="H49" i="3"/>
  <c r="I49" i="3"/>
  <c r="J49" i="3"/>
  <c r="K49" i="3"/>
  <c r="L49" i="3"/>
  <c r="B49" i="3"/>
  <c r="C49" i="3"/>
  <c r="D49" i="3"/>
  <c r="E49" i="3"/>
  <c r="F49" i="3"/>
  <c r="G49" i="3"/>
  <c r="M49" i="3"/>
  <c r="B50" i="3"/>
  <c r="C50" i="3"/>
  <c r="D50" i="3"/>
  <c r="E50" i="3"/>
  <c r="F50" i="3"/>
  <c r="G50" i="3"/>
  <c r="H50" i="3"/>
  <c r="I50" i="3"/>
  <c r="J50" i="3"/>
  <c r="K50" i="3"/>
  <c r="L50" i="3"/>
  <c r="H45" i="3"/>
  <c r="I45" i="3"/>
  <c r="J45" i="3"/>
  <c r="K45" i="3"/>
  <c r="L45" i="3"/>
  <c r="B45" i="3"/>
  <c r="C45" i="3"/>
  <c r="D45" i="3"/>
  <c r="E45" i="3"/>
  <c r="F45" i="3"/>
  <c r="G45" i="3"/>
  <c r="M45" i="3"/>
  <c r="B46" i="3"/>
  <c r="C46" i="3"/>
  <c r="D46" i="3"/>
  <c r="E46" i="3"/>
  <c r="F46" i="3"/>
  <c r="G46" i="3"/>
  <c r="H46" i="3"/>
  <c r="I46" i="3"/>
  <c r="J46" i="3"/>
  <c r="K46" i="3"/>
  <c r="L46" i="3"/>
  <c r="C58" i="3"/>
  <c r="D58" i="3"/>
  <c r="E58" i="3"/>
  <c r="F58" i="3"/>
  <c r="G58" i="3"/>
  <c r="H58" i="3"/>
  <c r="C68" i="3"/>
  <c r="C67" i="3"/>
  <c r="D68" i="3"/>
  <c r="D67" i="3"/>
  <c r="E68" i="3"/>
  <c r="E67" i="3"/>
  <c r="F68" i="3"/>
  <c r="F67" i="3"/>
  <c r="G68" i="3"/>
  <c r="G67" i="3"/>
  <c r="H68" i="3"/>
  <c r="H67" i="3"/>
  <c r="I68" i="3"/>
  <c r="I67" i="3"/>
  <c r="J68" i="3"/>
  <c r="J67" i="3"/>
  <c r="K68" i="3"/>
  <c r="K67" i="3"/>
  <c r="L68" i="3"/>
  <c r="L67" i="3"/>
  <c r="F60" i="3"/>
  <c r="E60" i="3"/>
  <c r="C60" i="3"/>
  <c r="H60" i="3"/>
  <c r="C70" i="3"/>
  <c r="C69" i="3"/>
  <c r="D70" i="3"/>
  <c r="D69" i="3"/>
  <c r="E70" i="3"/>
  <c r="E69" i="3"/>
  <c r="F70" i="3"/>
  <c r="F69" i="3"/>
  <c r="G70" i="3"/>
  <c r="G69" i="3"/>
  <c r="H70" i="3"/>
  <c r="H69" i="3"/>
  <c r="I70" i="3"/>
  <c r="I69" i="3"/>
  <c r="J70" i="3"/>
  <c r="J69" i="3"/>
  <c r="K70" i="3"/>
  <c r="K69" i="3"/>
  <c r="L70" i="3"/>
  <c r="L69" i="3"/>
  <c r="F62" i="3"/>
  <c r="E62" i="3"/>
  <c r="C62" i="3"/>
  <c r="H62" i="3"/>
  <c r="C72" i="3"/>
  <c r="C71" i="3"/>
  <c r="D72" i="3"/>
  <c r="D71" i="3"/>
  <c r="E72" i="3"/>
  <c r="E71" i="3"/>
  <c r="F72" i="3"/>
  <c r="F71" i="3"/>
  <c r="G72" i="3"/>
  <c r="G71" i="3"/>
  <c r="H72" i="3"/>
  <c r="H71" i="3"/>
  <c r="I72" i="3"/>
  <c r="I71" i="3"/>
  <c r="J72" i="3"/>
  <c r="J71" i="3"/>
  <c r="K72" i="3"/>
  <c r="K71" i="3"/>
  <c r="L72" i="3"/>
  <c r="L71" i="3"/>
  <c r="L73" i="3"/>
  <c r="M74" i="3"/>
  <c r="N74" i="3"/>
  <c r="M72" i="3"/>
  <c r="N72" i="3"/>
  <c r="M70" i="3"/>
  <c r="N70" i="3"/>
  <c r="M68" i="3"/>
  <c r="N68" i="3"/>
  <c r="D73" i="3"/>
  <c r="E73" i="3"/>
  <c r="F73" i="3"/>
  <c r="G73" i="3"/>
  <c r="H73" i="3"/>
  <c r="I73" i="3"/>
  <c r="J73" i="3"/>
  <c r="K73" i="3"/>
  <c r="C73" i="3"/>
  <c r="D74" i="3"/>
  <c r="E74" i="3"/>
  <c r="F74" i="3"/>
  <c r="G74" i="3"/>
  <c r="H74" i="3"/>
  <c r="I74" i="3"/>
  <c r="J74" i="3"/>
  <c r="K74" i="3"/>
  <c r="L74" i="3"/>
  <c r="C74" i="3"/>
  <c r="C66" i="3"/>
  <c r="D66" i="3"/>
  <c r="E66" i="3"/>
  <c r="F66" i="3"/>
  <c r="G66" i="3"/>
  <c r="H66" i="3"/>
  <c r="I66" i="3"/>
  <c r="J66" i="3"/>
  <c r="K66" i="3"/>
  <c r="L66" i="3"/>
  <c r="F63" i="3"/>
  <c r="E63" i="3"/>
  <c r="F64" i="3"/>
  <c r="D63" i="3"/>
  <c r="E64" i="3"/>
  <c r="C63" i="3"/>
  <c r="B63" i="3"/>
  <c r="C64" i="3"/>
  <c r="H64" i="3"/>
  <c r="D64" i="3"/>
  <c r="G64" i="3"/>
  <c r="D62" i="3"/>
  <c r="G62" i="3"/>
  <c r="D60" i="3"/>
  <c r="G60" i="3"/>
  <c r="H44" i="3"/>
  <c r="I44" i="3"/>
  <c r="J44" i="3"/>
  <c r="K44" i="3"/>
  <c r="L44" i="3"/>
  <c r="C44" i="3"/>
  <c r="D44" i="3"/>
  <c r="E44" i="3"/>
  <c r="F44" i="3"/>
  <c r="G44" i="3"/>
  <c r="M44" i="3"/>
  <c r="C42" i="3"/>
  <c r="D42" i="3"/>
  <c r="E42" i="3"/>
  <c r="F42" i="3"/>
  <c r="G42" i="3"/>
  <c r="H42" i="3"/>
  <c r="I42" i="3"/>
  <c r="J42" i="3"/>
  <c r="K42" i="3"/>
  <c r="L42" i="3"/>
  <c r="M42" i="3"/>
  <c r="C40" i="3"/>
  <c r="D40" i="3"/>
  <c r="E40" i="3"/>
  <c r="F40" i="3"/>
  <c r="G40" i="3"/>
  <c r="H40" i="3"/>
  <c r="I40" i="3"/>
  <c r="J40" i="3"/>
  <c r="K40" i="3"/>
  <c r="L40" i="3"/>
  <c r="C23" i="3"/>
  <c r="C21" i="3"/>
  <c r="C19" i="3"/>
  <c r="C17" i="3"/>
  <c r="B24" i="3"/>
  <c r="C25" i="3"/>
  <c r="E17" i="3"/>
  <c r="E19" i="3"/>
  <c r="E21" i="3"/>
  <c r="E23" i="3"/>
  <c r="E25" i="3"/>
  <c r="C11" i="8"/>
  <c r="B9" i="3"/>
  <c r="C9" i="3"/>
  <c r="D9" i="3"/>
  <c r="E9" i="3"/>
  <c r="G9" i="3"/>
  <c r="B25" i="3"/>
  <c r="B11" i="8"/>
  <c r="A11" i="8"/>
  <c r="H12" i="4"/>
  <c r="B22" i="5"/>
  <c r="C23" i="5"/>
  <c r="C22" i="5"/>
  <c r="C26" i="5"/>
  <c r="C25" i="5"/>
  <c r="C28" i="5"/>
  <c r="C27" i="5"/>
  <c r="C30" i="5"/>
  <c r="C11" i="5"/>
  <c r="C34" i="5"/>
  <c r="C33" i="5"/>
  <c r="C12" i="5"/>
  <c r="C36" i="5"/>
  <c r="C35" i="5"/>
  <c r="C13" i="5"/>
  <c r="C39" i="5"/>
  <c r="C38" i="5"/>
  <c r="C41" i="5"/>
  <c r="C44" i="5"/>
  <c r="C43" i="5"/>
  <c r="C45" i="5"/>
  <c r="C51" i="5"/>
  <c r="C53" i="5"/>
  <c r="D23" i="5"/>
  <c r="D22" i="5"/>
  <c r="D26" i="5"/>
  <c r="D25" i="5"/>
  <c r="D28" i="5"/>
  <c r="D27" i="5"/>
  <c r="D30" i="5"/>
  <c r="D34" i="5"/>
  <c r="D33" i="5"/>
  <c r="D36" i="5"/>
  <c r="D35" i="5"/>
  <c r="D39" i="5"/>
  <c r="D38" i="5"/>
  <c r="D41" i="5"/>
  <c r="D44" i="5"/>
  <c r="D43" i="5"/>
  <c r="D45" i="5"/>
  <c r="D51" i="5"/>
  <c r="D53" i="5"/>
  <c r="E23" i="5"/>
  <c r="E22" i="5"/>
  <c r="E26" i="5"/>
  <c r="E25" i="5"/>
  <c r="E28" i="5"/>
  <c r="E27" i="5"/>
  <c r="E30" i="5"/>
  <c r="E34" i="5"/>
  <c r="E33" i="5"/>
  <c r="E36" i="5"/>
  <c r="E35" i="5"/>
  <c r="E39" i="5"/>
  <c r="E38" i="5"/>
  <c r="E41" i="5"/>
  <c r="E44" i="5"/>
  <c r="E43" i="5"/>
  <c r="E46" i="5"/>
  <c r="E45" i="5"/>
  <c r="E51" i="5"/>
  <c r="E53" i="5"/>
  <c r="B54" i="5"/>
  <c r="C18" i="5"/>
  <c r="C49" i="5"/>
  <c r="C48" i="5"/>
  <c r="C54" i="5"/>
  <c r="D49" i="5"/>
  <c r="D48" i="5"/>
  <c r="D54" i="5"/>
  <c r="E49" i="5"/>
  <c r="E48" i="5"/>
  <c r="E54" i="5"/>
  <c r="F46" i="5"/>
  <c r="F23" i="5"/>
  <c r="F22" i="5"/>
  <c r="F45" i="5"/>
  <c r="F49" i="5"/>
  <c r="F48" i="5"/>
  <c r="F54" i="5"/>
  <c r="G46" i="5"/>
  <c r="G23" i="5"/>
  <c r="G22" i="5"/>
  <c r="G45" i="5"/>
  <c r="G49" i="5"/>
  <c r="G48" i="5"/>
  <c r="G54" i="5"/>
  <c r="H23" i="5"/>
  <c r="H22" i="5"/>
  <c r="F26" i="5"/>
  <c r="G26" i="5"/>
  <c r="H26" i="5"/>
  <c r="H25" i="5"/>
  <c r="F28" i="5"/>
  <c r="G28" i="5"/>
  <c r="H28" i="5"/>
  <c r="H27" i="5"/>
  <c r="H30" i="5"/>
  <c r="F34" i="5"/>
  <c r="G34" i="5"/>
  <c r="H34" i="5"/>
  <c r="H33" i="5"/>
  <c r="F36" i="5"/>
  <c r="G36" i="5"/>
  <c r="H36" i="5"/>
  <c r="H35" i="5"/>
  <c r="F39" i="5"/>
  <c r="G39" i="5"/>
  <c r="H39" i="5"/>
  <c r="H38" i="5"/>
  <c r="H41" i="5"/>
  <c r="F44" i="5"/>
  <c r="G44" i="5"/>
  <c r="H44" i="5"/>
  <c r="H43" i="5"/>
  <c r="H46" i="5"/>
  <c r="H45" i="5"/>
  <c r="H51" i="5"/>
  <c r="H53" i="5"/>
  <c r="I23" i="5"/>
  <c r="I22" i="5"/>
  <c r="I26" i="5"/>
  <c r="I25" i="5"/>
  <c r="I28" i="5"/>
  <c r="I27" i="5"/>
  <c r="I30" i="5"/>
  <c r="I34" i="5"/>
  <c r="I33" i="5"/>
  <c r="I36" i="5"/>
  <c r="I35" i="5"/>
  <c r="I39" i="5"/>
  <c r="I38" i="5"/>
  <c r="I41" i="5"/>
  <c r="I44" i="5"/>
  <c r="I43" i="5"/>
  <c r="I46" i="5"/>
  <c r="I45" i="5"/>
  <c r="I51" i="5"/>
  <c r="I53" i="5"/>
  <c r="J23" i="5"/>
  <c r="J22" i="5"/>
  <c r="J26" i="5"/>
  <c r="J25" i="5"/>
  <c r="J28" i="5"/>
  <c r="J27" i="5"/>
  <c r="J30" i="5"/>
  <c r="J34" i="5"/>
  <c r="J33" i="5"/>
  <c r="J36" i="5"/>
  <c r="J35" i="5"/>
  <c r="J39" i="5"/>
  <c r="J38" i="5"/>
  <c r="J41" i="5"/>
  <c r="J44" i="5"/>
  <c r="J43" i="5"/>
  <c r="J46" i="5"/>
  <c r="J45" i="5"/>
  <c r="J51" i="5"/>
  <c r="J53" i="5"/>
  <c r="K23" i="5"/>
  <c r="K22" i="5"/>
  <c r="K26" i="5"/>
  <c r="K25" i="5"/>
  <c r="K28" i="5"/>
  <c r="K27" i="5"/>
  <c r="K30" i="5"/>
  <c r="K34" i="5"/>
  <c r="K33" i="5"/>
  <c r="K36" i="5"/>
  <c r="K35" i="5"/>
  <c r="K39" i="5"/>
  <c r="K38" i="5"/>
  <c r="K41" i="5"/>
  <c r="K44" i="5"/>
  <c r="K43" i="5"/>
  <c r="K46" i="5"/>
  <c r="K45" i="5"/>
  <c r="K51" i="5"/>
  <c r="K53" i="5"/>
  <c r="L23" i="5"/>
  <c r="L22" i="5"/>
  <c r="L26" i="5"/>
  <c r="L25" i="5"/>
  <c r="L28" i="5"/>
  <c r="L27" i="5"/>
  <c r="L30" i="5"/>
  <c r="L33" i="5"/>
  <c r="L36" i="5"/>
  <c r="L35" i="5"/>
  <c r="L39" i="5"/>
  <c r="L38" i="5"/>
  <c r="L41" i="5"/>
  <c r="L44" i="5"/>
  <c r="L43" i="5"/>
  <c r="L46" i="5"/>
  <c r="L45" i="5"/>
  <c r="L51" i="5"/>
  <c r="B58" i="5"/>
  <c r="L53" i="5"/>
  <c r="F25" i="5"/>
  <c r="F27" i="5"/>
  <c r="F30" i="5"/>
  <c r="F33" i="5"/>
  <c r="F35" i="5"/>
  <c r="F38" i="5"/>
  <c r="F41" i="5"/>
  <c r="F43" i="5"/>
  <c r="F51" i="5"/>
  <c r="F53" i="5"/>
  <c r="G25" i="5"/>
  <c r="G27" i="5"/>
  <c r="G30" i="5"/>
  <c r="G33" i="5"/>
  <c r="G35" i="5"/>
  <c r="G38" i="5"/>
  <c r="G41" i="5"/>
  <c r="G43" i="5"/>
  <c r="G51" i="5"/>
  <c r="G53" i="5"/>
  <c r="B57" i="5"/>
  <c r="B59" i="5"/>
  <c r="B60" i="5"/>
  <c r="B63" i="5"/>
  <c r="G3" i="5"/>
  <c r="G4" i="5"/>
  <c r="C56" i="5"/>
  <c r="D56" i="5"/>
  <c r="E56" i="5"/>
  <c r="F56" i="5"/>
  <c r="G56" i="5"/>
  <c r="H49" i="5"/>
  <c r="H48" i="5"/>
  <c r="H54" i="5"/>
  <c r="H56" i="5"/>
  <c r="I49" i="5"/>
  <c r="I48" i="5"/>
  <c r="I54" i="5"/>
  <c r="I56" i="5"/>
  <c r="J49" i="5"/>
  <c r="J48" i="5"/>
  <c r="J54" i="5"/>
  <c r="J56" i="5"/>
  <c r="K49" i="5"/>
  <c r="K48" i="5"/>
  <c r="K54" i="5"/>
  <c r="K56" i="5"/>
  <c r="L49" i="5"/>
  <c r="L48" i="5"/>
  <c r="L54" i="5"/>
  <c r="L56" i="5"/>
  <c r="B49" i="5"/>
  <c r="B48" i="5"/>
  <c r="B56" i="5"/>
  <c r="B55" i="5"/>
  <c r="C55" i="5"/>
  <c r="D55" i="5"/>
  <c r="E55" i="5"/>
  <c r="H55" i="5"/>
  <c r="I55" i="5"/>
  <c r="J55" i="5"/>
  <c r="K55" i="5"/>
  <c r="L55" i="5"/>
  <c r="F55" i="5"/>
  <c r="G55" i="5"/>
  <c r="I16" i="5"/>
  <c r="H16" i="5"/>
  <c r="G16" i="5"/>
  <c r="B26" i="5"/>
  <c r="B25" i="5"/>
  <c r="B28" i="5"/>
  <c r="B27" i="5"/>
  <c r="B30" i="5"/>
  <c r="B34" i="5"/>
  <c r="B33" i="5"/>
  <c r="B36" i="5"/>
  <c r="B35" i="5"/>
  <c r="B39" i="5"/>
  <c r="B38" i="5"/>
  <c r="B41" i="5"/>
  <c r="B44" i="5"/>
  <c r="B43" i="5"/>
  <c r="B46" i="5"/>
  <c r="B45" i="5"/>
  <c r="B51" i="5"/>
  <c r="D18" i="5"/>
  <c r="B18" i="5"/>
  <c r="C31" i="5"/>
  <c r="D31" i="5"/>
  <c r="E31" i="5"/>
  <c r="F31" i="5"/>
  <c r="G31" i="5"/>
  <c r="H31" i="5"/>
  <c r="I31" i="5"/>
  <c r="J31" i="5"/>
  <c r="K31" i="5"/>
  <c r="L31" i="5"/>
  <c r="B31" i="5"/>
  <c r="B23" i="5"/>
  <c r="C21" i="5"/>
  <c r="D21" i="5"/>
  <c r="E21" i="5"/>
  <c r="F21" i="5"/>
  <c r="G21" i="5"/>
  <c r="H21" i="5"/>
  <c r="I21" i="5"/>
  <c r="J21" i="5"/>
  <c r="K21" i="5"/>
  <c r="L21" i="5"/>
  <c r="J11" i="5"/>
  <c r="G17" i="5"/>
  <c r="I12" i="5"/>
  <c r="H12" i="5"/>
  <c r="G12" i="5"/>
  <c r="I11" i="5"/>
  <c r="G11" i="5"/>
  <c r="D17" i="5"/>
  <c r="B17" i="5"/>
  <c r="D16" i="5"/>
  <c r="B16" i="5"/>
  <c r="D13" i="5"/>
  <c r="B13" i="5"/>
  <c r="D12" i="5"/>
  <c r="B12" i="5"/>
  <c r="D11" i="5"/>
  <c r="B11" i="5"/>
  <c r="D8" i="5"/>
  <c r="B8" i="5"/>
  <c r="D7" i="5"/>
  <c r="B7" i="5"/>
  <c r="H21" i="4"/>
  <c r="H22" i="4"/>
  <c r="H14" i="4"/>
  <c r="H11" i="4"/>
  <c r="I14" i="4"/>
  <c r="G14" i="4"/>
  <c r="H8" i="4"/>
  <c r="G8" i="4"/>
  <c r="F127" i="4"/>
  <c r="F129" i="4"/>
  <c r="F132" i="4"/>
  <c r="F134" i="4"/>
  <c r="F136" i="4"/>
  <c r="F138" i="4"/>
  <c r="E127" i="4"/>
  <c r="E129" i="4"/>
  <c r="E132" i="4"/>
  <c r="E134" i="4"/>
  <c r="E136" i="4"/>
  <c r="E138" i="4"/>
  <c r="D127" i="4"/>
  <c r="D129" i="4"/>
  <c r="D132" i="4"/>
  <c r="D134" i="4"/>
  <c r="D136" i="4"/>
  <c r="D138" i="4"/>
  <c r="C127" i="4"/>
  <c r="C129" i="4"/>
  <c r="C132" i="4"/>
  <c r="C134" i="4"/>
  <c r="C136" i="4"/>
  <c r="C138" i="4"/>
  <c r="B127" i="4"/>
  <c r="B129" i="4"/>
  <c r="B132" i="4"/>
  <c r="B134" i="4"/>
  <c r="B136" i="4"/>
  <c r="B138" i="4"/>
  <c r="E115" i="4"/>
  <c r="D115" i="4"/>
  <c r="C115" i="4"/>
  <c r="B115" i="4"/>
  <c r="F109" i="4"/>
  <c r="F97" i="4"/>
  <c r="F111" i="4"/>
  <c r="F112" i="4"/>
  <c r="E105" i="4"/>
  <c r="E107" i="4"/>
  <c r="E109" i="4"/>
  <c r="E97" i="4"/>
  <c r="E111" i="4"/>
  <c r="E112" i="4"/>
  <c r="D105" i="4"/>
  <c r="D107" i="4"/>
  <c r="D109" i="4"/>
  <c r="D97" i="4"/>
  <c r="D111" i="4"/>
  <c r="D112" i="4"/>
  <c r="C105" i="4"/>
  <c r="C107" i="4"/>
  <c r="C109" i="4"/>
  <c r="C97" i="4"/>
  <c r="C111" i="4"/>
  <c r="C112" i="4"/>
  <c r="B105" i="4"/>
  <c r="B107" i="4"/>
  <c r="B109" i="4"/>
  <c r="B97" i="4"/>
  <c r="B111" i="4"/>
  <c r="B112" i="4"/>
  <c r="F105" i="4"/>
  <c r="C46" i="1"/>
  <c r="D46" i="1"/>
  <c r="E46" i="1"/>
  <c r="F46" i="1"/>
  <c r="B46" i="1"/>
  <c r="M35" i="3"/>
  <c r="N35" i="3"/>
  <c r="M33" i="3"/>
  <c r="N33" i="3"/>
  <c r="M31" i="3"/>
  <c r="N31" i="3"/>
  <c r="M29" i="3"/>
  <c r="N29" i="3"/>
  <c r="D36" i="3"/>
  <c r="C36" i="3"/>
  <c r="D37" i="3"/>
  <c r="E36" i="3"/>
  <c r="E37" i="3"/>
  <c r="F36" i="3"/>
  <c r="F37" i="3"/>
  <c r="G36" i="3"/>
  <c r="G37" i="3"/>
  <c r="H36" i="3"/>
  <c r="H37" i="3"/>
  <c r="I36" i="3"/>
  <c r="I37" i="3"/>
  <c r="J36" i="3"/>
  <c r="J37" i="3"/>
  <c r="K36" i="3"/>
  <c r="K37" i="3"/>
  <c r="L37" i="3"/>
  <c r="C37" i="3"/>
  <c r="B29" i="3"/>
  <c r="B31" i="3"/>
  <c r="B33" i="3"/>
  <c r="B35" i="3"/>
  <c r="B37" i="3"/>
  <c r="F40" i="1"/>
  <c r="F24" i="1"/>
  <c r="F28" i="1"/>
  <c r="F42" i="1"/>
  <c r="F43" i="1"/>
  <c r="N13" i="3"/>
  <c r="B13" i="3"/>
  <c r="C23" i="2"/>
  <c r="C25" i="2"/>
  <c r="D23" i="2"/>
  <c r="D25" i="2"/>
  <c r="E23" i="2"/>
  <c r="E25" i="2"/>
  <c r="F23" i="2"/>
  <c r="F25" i="2"/>
  <c r="B23" i="2"/>
  <c r="B25" i="2"/>
  <c r="B9" i="2"/>
  <c r="B11" i="2"/>
  <c r="B14" i="2"/>
  <c r="B16" i="2"/>
  <c r="C9" i="2"/>
  <c r="C11" i="2"/>
  <c r="C14" i="2"/>
  <c r="C16" i="2"/>
  <c r="D9" i="2"/>
  <c r="D11" i="2"/>
  <c r="D14" i="2"/>
  <c r="D16" i="2"/>
  <c r="F9" i="2"/>
  <c r="F11" i="2"/>
  <c r="F14" i="2"/>
  <c r="F16" i="2"/>
  <c r="B18" i="2"/>
  <c r="C18" i="2"/>
  <c r="D18" i="2"/>
  <c r="F18" i="2"/>
  <c r="B20" i="2"/>
  <c r="C20" i="2"/>
  <c r="D20" i="2"/>
  <c r="F20" i="2"/>
  <c r="E9" i="2"/>
  <c r="E11" i="2"/>
  <c r="E14" i="2"/>
  <c r="E16" i="2"/>
  <c r="E18" i="2"/>
  <c r="E20" i="2"/>
  <c r="C24" i="1"/>
  <c r="C28" i="1"/>
  <c r="C36" i="1"/>
  <c r="C38" i="1"/>
  <c r="C40" i="1"/>
  <c r="C42" i="1"/>
  <c r="C43" i="1"/>
  <c r="D36" i="1"/>
  <c r="D38" i="1"/>
  <c r="D40" i="1"/>
  <c r="D24" i="1"/>
  <c r="D28" i="1"/>
  <c r="D42" i="1"/>
  <c r="D43" i="1"/>
  <c r="E36" i="1"/>
  <c r="E38" i="1"/>
  <c r="E40" i="1"/>
  <c r="E24" i="1"/>
  <c r="E28" i="1"/>
  <c r="E42" i="1"/>
  <c r="E43" i="1"/>
  <c r="B36" i="1"/>
  <c r="B38" i="1"/>
  <c r="B40" i="1"/>
  <c r="B24" i="1"/>
  <c r="B28" i="1"/>
  <c r="B42" i="1"/>
  <c r="B43" i="1"/>
  <c r="F36" i="1"/>
</calcChain>
</file>

<file path=xl/comments1.xml><?xml version="1.0" encoding="utf-8"?>
<comments xmlns="http://schemas.openxmlformats.org/spreadsheetml/2006/main">
  <authors>
    <author>James Shin</author>
  </authors>
  <commentList>
    <comment ref="D7" authorId="0" shapeId="0">
      <text>
        <r>
          <rPr>
            <b/>
            <sz val="9"/>
            <color indexed="81"/>
            <rFont val="Tahoma"/>
            <family val="2"/>
          </rPr>
          <t>James Shin:</t>
        </r>
        <r>
          <rPr>
            <sz val="9"/>
            <color indexed="81"/>
            <rFont val="Tahoma"/>
            <family val="2"/>
          </rPr>
          <t xml:space="preserve">
Cash used for Acquisition</t>
        </r>
      </text>
    </comment>
  </commentList>
</comments>
</file>

<file path=xl/comments2.xml><?xml version="1.0" encoding="utf-8"?>
<comments xmlns="http://schemas.openxmlformats.org/spreadsheetml/2006/main">
  <authors>
    <author>James Shin</author>
  </authors>
  <commentList>
    <comment ref="H8" authorId="0" shapeId="0">
      <text>
        <r>
          <rPr>
            <b/>
            <sz val="9"/>
            <color indexed="81"/>
            <rFont val="Tahoma"/>
            <family val="2"/>
          </rPr>
          <t>James Shin:</t>
        </r>
        <r>
          <rPr>
            <sz val="9"/>
            <color indexed="81"/>
            <rFont val="Tahoma"/>
            <family val="2"/>
          </rPr>
          <t xml:space="preserve">
Took average of two most recent % growths, after acquisition.</t>
        </r>
      </text>
    </comment>
  </commentList>
</comments>
</file>

<file path=xl/comments3.xml><?xml version="1.0" encoding="utf-8"?>
<comments xmlns="http://schemas.openxmlformats.org/spreadsheetml/2006/main">
  <authors>
    <author>James Shin</author>
  </authors>
  <commentList>
    <comment ref="D76" authorId="0" shapeId="0">
      <text>
        <r>
          <rPr>
            <b/>
            <sz val="9"/>
            <color indexed="81"/>
            <rFont val="Tahoma"/>
            <family val="2"/>
          </rPr>
          <t>James Shin:</t>
        </r>
        <r>
          <rPr>
            <sz val="9"/>
            <color indexed="81"/>
            <rFont val="Tahoma"/>
            <family val="2"/>
          </rPr>
          <t xml:space="preserve">
Cash used for Acquisition</t>
        </r>
      </text>
    </comment>
  </commentList>
</comments>
</file>

<file path=xl/sharedStrings.xml><?xml version="1.0" encoding="utf-8"?>
<sst xmlns="http://schemas.openxmlformats.org/spreadsheetml/2006/main" count="715" uniqueCount="228">
  <si>
    <t>Mohawk Industries, Inc.</t>
  </si>
  <si>
    <t>NYSE: MHK</t>
  </si>
  <si>
    <t>Balance Sheet</t>
  </si>
  <si>
    <t xml:space="preserve">(Dollars in thousands) </t>
  </si>
  <si>
    <t>Assets</t>
  </si>
  <si>
    <t>Cash and cash equivalents</t>
  </si>
  <si>
    <t>Receivables, net</t>
  </si>
  <si>
    <t>Inventories</t>
  </si>
  <si>
    <t>Prepaid expenses</t>
  </si>
  <si>
    <t>Deferred income taxes</t>
  </si>
  <si>
    <t>Other current assets</t>
  </si>
  <si>
    <t>Non-current assets</t>
  </si>
  <si>
    <t>Goodwill</t>
  </si>
  <si>
    <t>Tradenames</t>
  </si>
  <si>
    <t>Other intangible assets, net</t>
  </si>
  <si>
    <t>Deferred income taxes and other non-current assets</t>
  </si>
  <si>
    <t>Current portion of long-term debt</t>
  </si>
  <si>
    <t>Accounts payable and accrued expenses</t>
  </si>
  <si>
    <t>Total current liabilities</t>
  </si>
  <si>
    <t>Long-term debt, less current portion</t>
  </si>
  <si>
    <t>Other long-term liabilities</t>
  </si>
  <si>
    <t>Total liabilities</t>
  </si>
  <si>
    <t>Stockholders' equity</t>
  </si>
  <si>
    <t>Preferred stock</t>
  </si>
  <si>
    <t>Common stock</t>
  </si>
  <si>
    <t>Additional paid-in capital</t>
  </si>
  <si>
    <t>Retained earnings</t>
  </si>
  <si>
    <t>Accumulated other comprehensive income (deficit)</t>
  </si>
  <si>
    <t>Less treasury stock</t>
  </si>
  <si>
    <t>Total Mohawk Industries, Inc. Stockholders' equity</t>
  </si>
  <si>
    <t>Noncontrolling interest</t>
  </si>
  <si>
    <t>Total stockholders' equity</t>
  </si>
  <si>
    <t>Liabilities + Equity</t>
  </si>
  <si>
    <t>CHECK</t>
  </si>
  <si>
    <t>Total assets</t>
  </si>
  <si>
    <t>Liabilities</t>
  </si>
  <si>
    <t>Total current assets</t>
  </si>
  <si>
    <t>Property, plant and equipment, net</t>
  </si>
  <si>
    <t>Income Statement</t>
  </si>
  <si>
    <t>Net sales</t>
  </si>
  <si>
    <t>Cost of sales</t>
  </si>
  <si>
    <t>Gross profit</t>
  </si>
  <si>
    <t>SG&amp;A</t>
  </si>
  <si>
    <t>Operating income</t>
  </si>
  <si>
    <t>Interest expense</t>
  </si>
  <si>
    <t>Other expense</t>
  </si>
  <si>
    <t>Earnings from continuing operations before income taxes</t>
  </si>
  <si>
    <t>Income tax expense</t>
  </si>
  <si>
    <t>Earnings from continuing operations</t>
  </si>
  <si>
    <t>Loss from discontinued operations</t>
  </si>
  <si>
    <t>Net earnings including noncontrolling interest</t>
  </si>
  <si>
    <t>Net earnings attributable to Mohawk Industries, Inc.</t>
  </si>
  <si>
    <t>Net earnings attributable to noncontrolling interest</t>
  </si>
  <si>
    <t>D&amp;A</t>
  </si>
  <si>
    <t>Cost of sales, net D&amp;A</t>
  </si>
  <si>
    <t>Total effective cash</t>
  </si>
  <si>
    <t>% growth</t>
  </si>
  <si>
    <t>Average</t>
  </si>
  <si>
    <t>Assumed</t>
  </si>
  <si>
    <t>CAGR</t>
  </si>
  <si>
    <t>-</t>
  </si>
  <si>
    <t>Segment</t>
  </si>
  <si>
    <t>Total</t>
  </si>
  <si>
    <t>Revenue Growth</t>
  </si>
  <si>
    <t>*Q2 2015: segments were realigned to focus on geography rather than product type</t>
  </si>
  <si>
    <t>Global Ceramic</t>
  </si>
  <si>
    <t>Flooring NA</t>
  </si>
  <si>
    <t>Flooring ROW</t>
  </si>
  <si>
    <t>Intersegment sales</t>
  </si>
  <si>
    <t>Mohawk provided realigned segment sales for 2014</t>
  </si>
  <si>
    <t>LAT</t>
  </si>
  <si>
    <t>2011</t>
  </si>
  <si>
    <t>2012</t>
  </si>
  <si>
    <t>2013</t>
  </si>
  <si>
    <t>2014</t>
  </si>
  <si>
    <t>2015</t>
  </si>
  <si>
    <t>Total equity</t>
  </si>
  <si>
    <t>2016</t>
  </si>
  <si>
    <t>2017</t>
  </si>
  <si>
    <t>2018</t>
  </si>
  <si>
    <t>2019</t>
  </si>
  <si>
    <t>2020</t>
  </si>
  <si>
    <t>2021</t>
  </si>
  <si>
    <t>2022</t>
  </si>
  <si>
    <t>2023</t>
  </si>
  <si>
    <t>2024</t>
  </si>
  <si>
    <t>2025</t>
  </si>
  <si>
    <t>Hanke-Guttridge Cash Flow</t>
  </si>
  <si>
    <t>Std. Dev</t>
  </si>
  <si>
    <t>Cost Structure (as % of net sales)</t>
  </si>
  <si>
    <t>EBITDA (as % of net sales)</t>
  </si>
  <si>
    <t>Interest expense (as % of net sales)</t>
  </si>
  <si>
    <t>Other expense (as % of net sales)</t>
  </si>
  <si>
    <t>Income tax provision (as % of EBITDA)</t>
  </si>
  <si>
    <t>Change in Working Capital</t>
  </si>
  <si>
    <t>Change in Working Capital (as % of net sales)</t>
  </si>
  <si>
    <t>Capital Expenditures (as % of net sales)</t>
  </si>
  <si>
    <t>D&amp;A (as % of net sales)</t>
  </si>
  <si>
    <t>Working Capital</t>
  </si>
  <si>
    <t>Current Assets, net of Cash</t>
  </si>
  <si>
    <t>Current Liabilities</t>
  </si>
  <si>
    <t>Capital Expenditures</t>
  </si>
  <si>
    <t>*note volatile WC, possibly associated with fluctuating commodity prices in lumber and minerals?</t>
  </si>
  <si>
    <t>Std Dev.</t>
  </si>
  <si>
    <t>Income tax (as % of EBITDA)</t>
  </si>
  <si>
    <t>Interest, other and tax provisions</t>
  </si>
  <si>
    <t>Value Drivers (as % of net sales)</t>
  </si>
  <si>
    <t>Change in Working Cap</t>
  </si>
  <si>
    <t>Discount Rate</t>
  </si>
  <si>
    <t>Terminal Growth Rate</t>
  </si>
  <si>
    <t>Revenue growth rates</t>
  </si>
  <si>
    <t>Cost structure components 
(as % of net sales)</t>
  </si>
  <si>
    <t>Historic</t>
  </si>
  <si>
    <t>Geography/Segment</t>
  </si>
  <si>
    <t>Min</t>
  </si>
  <si>
    <t>Max</t>
  </si>
  <si>
    <t>DCF</t>
  </si>
  <si>
    <t>Terminal Rates</t>
  </si>
  <si>
    <t>Std. Dev.</t>
  </si>
  <si>
    <t>Period</t>
  </si>
  <si>
    <t>Year</t>
  </si>
  <si>
    <t>% of net sales</t>
  </si>
  <si>
    <t>EBITDA</t>
  </si>
  <si>
    <t>Income tax provision</t>
  </si>
  <si>
    <t>% of EBITDA</t>
  </si>
  <si>
    <t>NOPAIT</t>
  </si>
  <si>
    <t>Capital expenditures</t>
  </si>
  <si>
    <t>Free cash flow</t>
  </si>
  <si>
    <t>Discounted free cash flow</t>
  </si>
  <si>
    <t>Net long-term assets</t>
  </si>
  <si>
    <t>Useful life</t>
  </si>
  <si>
    <t>Sum of discounted free cash flow</t>
  </si>
  <si>
    <t>Long-term debt</t>
  </si>
  <si>
    <t>Cash and equivalents</t>
  </si>
  <si>
    <t>Total equity value</t>
  </si>
  <si>
    <t>Diluted shares outstanding</t>
  </si>
  <si>
    <t>Est. free cash flow per share</t>
  </si>
  <si>
    <t>Current price</t>
  </si>
  <si>
    <t>Est. price</t>
  </si>
  <si>
    <t>% gain/loss</t>
  </si>
  <si>
    <t>0</t>
  </si>
  <si>
    <t>1</t>
  </si>
  <si>
    <t>2</t>
  </si>
  <si>
    <t>3</t>
  </si>
  <si>
    <t>4</t>
  </si>
  <si>
    <t>5</t>
  </si>
  <si>
    <t>6</t>
  </si>
  <si>
    <t>7</t>
  </si>
  <si>
    <t>8</t>
  </si>
  <si>
    <t>9</t>
  </si>
  <si>
    <t>10</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</si>
  <si>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</si>
  <si>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</si>
  <si>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</si>
  <si>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</si>
  <si>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</si>
  <si>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</si>
  <si>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</si>
  <si>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</si>
  <si>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</si>
  <si>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</si>
  <si>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</si>
  <si>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</si>
  <si>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c76205e4-9ee3-41fb-9143-7d2649270a17</t>
  </si>
  <si>
    <t>CB_Block_0</t>
  </si>
  <si>
    <t>㜸〱敤㕣㕢㙣ㅣ㔷ㄹ摥㌳摥㕤敦慣敤搸㡤搳㑢㑡㘹㕤摡搲㔲〷㌷㑥ㅢ㑡㠱㄰㝣㘹㉥挵㠹摤搸㐹㐱㔰㙤挶扢㘷攲㘹㜶㘶摣㤹㔹㈷㉥㤵㕡㐱戹〹㑡愵〲ㄵ㠵㜲㔱㠵㤰㜸攱昶〰㉤昰㠲㠴〴㐲㐵攲〱ㅥ㤰㐰㉡〸〱ㄲ〸〵昱挲〳ㄲ㝣摦㤹㤹摤㤹㕤敦搸摤戶攰㈲㥦㜴㝦㥦㌹户㌹攷晣搷昳晦㘷㥡ㄳ戹㕣敥摦㐸晣换㤴㘷收㥡挵㜵㍦㤰昶挴㡣㕢慦换㙡㘰戹㡥㍦㌱攵㜹挶晡㥣攵〷㝤㘸㔰慣㔸愸昷ぢㄵ摦㝡㐸㤶㉡㙢搲昳搱愸㤰换㤵㑡扡㠶㝡づ挲摦㐸晣愰戳搷㘰ㅥ㘰㘹㘶㝡㝥昹〱㡣扡ㄸ戸㥥摣㌷㜶㈶散㝢㘸㜲㜲㘲㜲攲㡥㠳㤳〷㈶昶敦ㅢ㥢㘹搴㠳㠶㈷て㌹戲ㄱ㜸㐶㝤摦搸㐲㘳戹㙥㔵摦㉤搷㤷摣昳搲㌹㈴㤷昷摦扥㙣摣昱搶挹㍢づㅥ㌴敦扡敢慤㠳㜸㜵敥攴捣昴㠲㈷㑤晦ㄵㅡ戳挰㈹摦㌱㉢慢ㄶ搷㈶愵㘷㌹攷㈶㘶愶昱㕦㘲晥㜸扡㜳㘲㜱㐵捡㠰慦㤶㥥㜴慡搲搷搱㜱挰㥥昲晤㠶扤捡捤搳敤㈳㔸㙡搵昰㠳㠲㍤㈳敢㜵摤㡥㐷㉤搹昳搸扢扡戱㍥㘸㉦㑡挷户〲㙢捤ち搶㡢昶ㄲ〶慡つ搹愷㝤㜹捡㜰捥挹㤳㠶㉤ぢ昶搱㠶㔵换㠷㈹搷㜷㜳㍣㐴㜲㘲㙡昹ㄳ㔳扥㍤戳㘲㜸㙡㐶㍥㌷㈶愳敤ㄱ慦㥡㙥㝢㐳昷㜱㌹㜵昵〶㡥㜹㔳昷㜶愸㌹㘳㜸捤㤶攳摤㕢㐶㡢㑦捦攰戶敥敤ㄳ㝢㤴敥昳愶敥㝤搴㔶愶㕢㡢㠱㠸扥搵㡥㘲㌱㝡㤱愰㥦愰㐴㐰〴敡㘵㠲〱㠲㐱〰㤱晦〷戸㈴搹㤱㔵㕡挵搰㉡换㕡愵慡㔵㙡㕡㐵㙡ㄵ㔳慢㥣搳㉡㉢㕡挵搲㉡て㘸㤵昳㘸ㄳ愷㔲㝦扦ㄶ愵㔳㝦扥昹㥢户㝣攷晥搹㈷㝥晢昷晤㌷㡥㍥昵晥挱㕤㘸㜴㙦㌴愹㔹捦戸〰㔲㙢㔱㌱㌸㠲晦㌶攷ち㌰㠵㜹搰扣搳㥣㥣慣ㅤ摣㙦摣㙥ㄴ戸慣っ攴愷〸㘵〴㙤〷捤晢㉣愷收㕥㔰戸扢㘶摡昰㘵㙢攳挶愳扡㘹户攱搴晣搷㙤㕣戹ㄸㄸ㠱扣扡扤慥㌵㐸㐷户㐵戰㤵昴搵晢慥㙤敦㜶挶愸㌷攴搴㐵㉢慣㝥㝤㕢戵扤攰戹换摤㙢㡦㜸昲挱㘶㙤挷㡣愶㈰搴搶搴搸ㅤ慢っ慢挲㜹㡤捤慣戸扥㜴搴昴挶敤〵慢㝡㕥㝡㡢㤲㈲㔱搶搴㔲㉦㘷㔵挴昵攳昳づㄶち㙥慤扤㈱㔹㙡摥㝤㌱〰㌳换ㅡ收扢㉡扤㘰㝤挹㔸慥换㉢㔲㑤挲㜷愲㘲㙦慡昸㠸㕢㙤昸㌳慥ㄳ㜸㙥㍤㕤㌳㔵㕢㌳㈰㘹㙡㈷摣㥡捣攷㜳㑡㈸㐰攰昶昵〹㤱扢戵㍢㉦㈸㐴㈴㔰㑣㐶扥㉡㑤㜶ㄳ愷戰㍡慣愲㉥㐹㤳摡㡤㥢っ挶昹㉡ㄹ㤳挱㠱㠹㌵㔱㝦昰愵户㙣㌲㙣ㄳ㜳慦㙥㘳㑤ㅢ㡤㔶㝦昷㥡㜴㠲㘳㠶㔳慢㑢㉦㔳晢〹捥㐸ㅦ〶㈸㕣㠲㐰攸扡㝢㔴㜵攲愲㔸㉦㕣戰㙡挱㑡㜱㐵㕡攷㔶〲㤴㐱㐳㤶㑡摣摡㡥愴㕦㠶㈲㝤㌷挱㈸㐰戹㥣㉢敥㘱愳㘲ㄹ㈹㔷愰㜴捡攰攵㤴㈰㘷扦ㄴ㉦て㥡㐷慣㝡㈰㐳愱㍣㙣〲㈳愱㔶㔳攸ㅢ㈲㠹㝡㐶㌵㔴ㄸ㝢捣ㄹ㔰愹㘱㌹挱㝡㡢㙦㍢戸㈴㈴愲ㅤ㔹戰敤㘴〱㐵㐱㕡ㅥ㘴昰ㅡ㠸愶㑤ㅡ㘴㌷㑥㄰ㄱ搹㈰㐳戳㘳攴㌴㤱戱㝤㠶㡣㐰晢㈴ㄱ戲昵晥敥㌲㠲挴摥㐹愴散搴㤵ㅦ㜷愴搹㐶戶㝣㈸捤㉥挷挶改㔷㄰㕣㐹㜰ㄵ挱㕥〰昱㐷㐸㌸㑡㌹攴搳㐹㝦ㅤ㥥昵㙢〸㕥て〰昹愴㔳收㐴愲㡡㌶搴㔶散㐸戶ㅢ㠲㥤慣㡣攲㔰ㄴ搱㌲㙥摡㤹㐳戶㐲㜴㘴㜵㙥て㕤㥢㔷㍡昶㡤摤㘹㌳戹ㅣ㔲㘴㐶搳攴㕡㌷㘹㥡摣〸㌶敤㔱㙦㕤㠷慥晡ㄸ挱昵〰㘵晤つ㠴㔰㉥㌴㜸户㘶搱搳愴㝣㑤㤸㐵愱㌱搴愳㠲㡦〸㤹㐷㠰っ㈱搷㜱㝣搹戱愱㘹づ㡥㥢慦㜹ㅢ㝡㕦㜷晥㡥㤰摥愶㌷㜷昴づ晤㐵㉦搱㡡扥〱散㈵㝥搳㔵挷摣㠴㙡晤㡤〴㌷〳戴改ㄸ㥥扥㕦慡愷㐰㤹挵㜶〲㜳扢改㜵㔱㔶敥搲晡慡㔴ㅡ㘸搰㕣㌲扣㜳㌲㠰〷攳昸㉣㙣㘱搷昳㘴ㅤ㠷摡㥡㉡攰昹攵捡㜴愱㝦挴㜳㙤㤶敦搸挸晥㙢㐲㌱攴昳㕡㕦慥捤㐶捥戰㌵ㄳ㍥愷〴攵㔰〷摦摥㕤㐸㈴㍡愵挹㡢晤戲捦㤷㍢㤲愴〷㐹昲㈶㙣慢㝥㉢〰愴㠴昸㔵㔷㠹戲㡦捤摥慣㥡愵㉤㔶㝡昸㌲㑥㈷㙤㍥挴づ㌹㌲㄰㍡㙣愷攱㍦昰㠷散㐵换㙥ち㡢〱㝢㐱㝡㔵昸ㄶ慣扡㉣㠷㙥㔹㡡㥡ㅤ㔹昱ㅡ㤱ㄵ㝤㝤ㅤ攷改っ晦㥡愲㤳㌶㈹㤱挹敤㤹㤵ㄹ㘷昱ㄶ㔱搱つ㐹愱㤲攱ㅡ㙡㑡㈰㔲ㅥ摢敥㠸㤸ㅥ㐴捣㙤搸㌸㝤㍦挱㈴挱〱㠰挲捦㈱㘹戶扡昱っ㠷昵慦搱愵㕤愹攴㑡㐴㠳㜲ㄱ扥搰㔵㔸ㅤ攴㙢摥㐲㜰㈷㐰㥢昹㐳〷㘴〶㈱㉡㤴㈷〸㔱㠵㌱捣㌳㤶扣㐰ㅡ搸㘵㈲戰㌴搳昰〳搷㘶㘴㘹挸㥣㜵㑦扡挱慣攵慦㈲ㄲ㌵㙡㐶㤹晢㔶愴〳敡昲㘰晢戴㤵戹慢慢戲愶㥢㡢㙥〳愲敤昸散㜶㌸㤸㘳㍢㘰㑢慡戳戹㈶㤰㝡㍢ㅦ㘳〸㠱㥤㔶晥㔶㝡㘳户攴晤收愱㙦戸戵愳㑢㔶㔰㤷〳㘶挸㜴捣㤷㑣散㈲㈲〷戵㝥㜳㘹挵㤳㜲㜶挸㍣敡㔹戵扡攵㐸㈲〳㌶㈶㠳㜵㜳昲ㅣ愲〴ぢ㉥㘳㠰慥㌳㘴㉥㜹㠶攳慦ㅡっ㈸慥敦㑥㍤愹戰㐸挱㥣戶ㅣㅦ慦㔱㔸㘴㝥搸㕣㕣㜱㉦㈰㘲摢戰㥤愳挶慡扦㉤戰㐲愲て㤳㐲㡤搰㠴愶㠹㤲㔶敡ㄵ㍦㍣㤰攷㜲攴扤㍣㠱挲㔵慥㐰㥦㜹㠶昶愶㕤ㅦ挵㘸㘸愷㜳㑥㠳㠸ㅥ㌵ぢ晢㌲愵㌰㌹㔵扦㡢㝤摥〶㜰捦搱搳挷㕢㤱戹㤷ㄵ戳㉥搰换㥦㈱攳ㄵ㔹㌴〳㈱昴搱敤ち㐹㠵㘵愴ㅣ㜰㈰㌰捥愷㜶昲㉢㥢慡つ愹㙦㔷㉢㝢〴㤱愴㐱㜳捥㔸㤶㜵挴愳㙤㈳搸ㄵ㍥搰㡣戵㡤扡ㅦ搵捤戸戶㙤㤰戴㐸㤶㡢㔵㠳ㄴ㍣搵〸摣ㄳ㤶愳㥢〰㡡晥愲㈲攳㈲㡡㡣㡢慡㘸搰㍣挵搰愰捡㜳㉣昷㥣攱㔹挱㡡㙤㔵㑢㝣㘰昸㙥㕢搰㈴㤸㥣㤲㌷㑥戱捣ㄸ㙢戳收㑦挳㘴昳㈷㠰敥〹挸㔱㙥ㅤ搱て捡搵㐴ㄱ晦㐴㡦㡥㈵〸ㄸ攵㈹搵摦㠱搱ち敡㜶〴㐴㡥㑡㤷攲㍢ㄸ㤷ㅥ㐱㐹㈸㠴㠸昵っㄲ㠱㔷㌰㈱攴改攲㉥㥡愷ㅤ㉢〰昶㠸戱㈳㔶㌰敢〳攵〰挸慡攳敤搵ち慢㠹㑥攳㑤慤㜰㕤㘷㔵㑡㑤㕣摢㔹㥦搴ㅢ㌷㙥㔰ㅤ㙡㤴㠴㈲搹慣㤱搲㉣ㅢ捣㜱㍢愹ㅡ愱ㄴ㜷慣㙤㐴㤶摢戴戵敦㤴㈲㉦㐳㌱㈹㥡挹改敦㔴㠴㠲㐰㙦愴愳攸戳捦㈶㡦㐴挴㠶㌶㐰㤹㝡㉡㉣ㅢ㡡㐲㠲挷㜱敤愴㈶换搱ㄳ昸㝢㔷㤴㥤㙦〴愹ㅡ攳攲㘸㔴㌳㔵慦捦㍢戰ㄲ慡㠶㔷摢㈶㉣㡤戵㠵ㅡ㐶㜱㘷慦摡㍦摣摥〴㈳㐶㙣挸戰㐸㠶ㅦㄸ㙣〸收㑡㐴㔴㘹㥤つ㜱慢㥢挵㈵㍥㥤㤰㠶愳㌰戰ㄸ搴㘶攵㥡㌲挳㕡㤶晣愸敡搰㍣㉤㉡㌹慡㥢㔳换㍥㔴㝡㐰㌹ㅥ攵ㄴ㠳敢收㈹扡愵㜰㠹〱㘲㌷捡㉤㔴〳㠴㜶㥢〳昰㘴戰㝤戰㠳ㅤ〹㐳㈷戴捥㈸㐱㡢ㄹ㠴㥢㕥〴㜹愷㐷㡣㐲㤰㥡㉡晤敤戰昸晣搳㑣㕦㍦㥣㡢㌳ㄱㄳ㌱摣㤵㘱㍤〰戹挹挸㈴戹㘸㌴づ㤸㠷㤲㑤〹慤挱戸㡣㈶挶㄰㑤㍥㉦挰㉤ㅥ挶戲㠶挹㌶㜵摣㜳ぢ㉣㘸搳晡晡㉥昳戸㔳慤㌷㙡㔲愹攲㔸㔶㉢㡤扣㉤昰愵慥〰㠶摣㤴戱㉦搱愶ㅣ挷㔱㡡㑢㈶㤲㝡户扢昵挳攸慥㠴ㅣ挶〸㔵ㅦ〳㤰ㄹ㙥㌹ㄵ㄰敢戸愷㐰晢㜰㜷敢〲㠳扡㍣〷㤱搶㔱㐴㔹㌶㠷晢㜸捤㈸戲攲戶㐴戳㌹㜷捥愵捤㥥㈸㍡㘶㠵㐵摢〲㐷㔸㘷㈸昰㡡㐵ㄸ㈳㍤㜲〷〷挹㕤㡡愲扢㤷ㅥ㔱㡦戹㑢㐰㠵挲㠰㘰㡣㤷愷愰ㅣ㜶ㄵ㡣㐴㠳㕢㙢㔹摤㠲搱㕦㕡摥晡ㄴ㠰㘰ㄸ㤸〶㉤㕡㠶〶捥っ昲㥢ㅢ㌸搷愱㔵㐶㠴㌴ㄹ㑣㘵㡣㜲ㄴづ㝢㈰つ摣挴㠳昴㤲ぢ㈵ㄴ散㔱ㄷ挳攲扢㠹攳㌶㡥㐰慥㜷㐵㕢攱㠲ㄱ攰晡㡢戳户慤㜸慡㔶愳戹ぢ晦摣戶挰㉡慥㙥㠴收攸㥥戶㑢㔹㙡㑤戴敦㙥㘸慢㠸㉥ぢㅥ㤸㥤㌸㘶〴搵㤵挵㘰㍤扣戸搵㉢㐹ㄴ㝥〸㝦挴㠶㙦愷捤㥣㜷㜸ㄱ㜵㡤㝢㕦㍥敦戸ㄷㅣ㌵慦㠲捦㕢㝦愰㄰㕣愱散攷㈴换戹㝦攳㥦㑡㕡慥昰〳㡣戸㤵㘹㜳㠰㤶㠳㠴攳愸ㄴ㑡㠳㌱攴㌳攸〴戶㝢昳搶〰改㘴㑦ㅢ㥤㈸㐱戰㐳㈸捥戹㔷㡣㔰挴昷㠱㔶ㄲ㑢㜸㈴挷㥥㝦つ慣㉦㥥㐷〹ㄱ㡥攷㐸㡣ㄴ慥㐷㉥〳㜵㑡㤰㐷㔷㍣㜸㈱攴晦〷㑢㌱㌷㙦挸㑥晦〵㘶ㄶ捦戵愳攸㕡愲攸㝢ㅤ㈸ㄲ扣〶愲昸昷ㅥ㘴攲㔴㘰㜸昶㈵〵挲戹愶㥤〳攸慢㝥攱昷㝦㜸〰㥤㡢㠸㐳搹㘸〸戵摤㠴攷愶㠹搰搷㘱㈲㌰㜸慦㑣㠴ㄳ挸〸㐶昱㐳ㄳ㈱昲㠱捣愳㘰㜳ㄳ㠱戱扤っ㐳㌰ㄱ㙡㑤戸㌵㜸〲扢挲愶㝦散ㄸ㉥摥㑡ㅦ昱㝣㈸㉤㝦〶ㅥ愹㉢㍢㡢ㄷっ捦戰昷慡昲愳㥥㠴㌲昳㤶㜰㤳㕢㜵㘱㡦慢㌷慣㔱㥤㌶昰㔵挴㕥昶ㅤ㝦捡搶敥慦〳㔳㘱ち摤昷愲㈴㡡㉦挳㔳㈲㜸㙥挸㝤㘰捦㌷㡥晥敥愱挷づ昳戶㕡㐴慢㠵㕢㤱敦㈵㘴㑦㝢〲㐱摤挴㐵㤱换昹㘱捥〹㝣愲㘴慤搶攵戴攱㈹㉢挸搷敤㌸ㅢㄲ㕥㠲㌰㐳攲摢づ㈶㈶敥㍤㠴㈶收㐴㥢扢㔳㝤搸愴㕣㠴ㄳ㠹㠹㉢㥦㕥ㅣ㌶ㄴ㕤ㄵ㔹㡦搶㘶攱㕢㔰㐵㉦㜱㈲㘹㉢㤱愷㑥㈶㈱扥搹慥敢づ㔲搷㠵〷ㄹ㠶晤㘳㈹㠵昸〳㈹㈴㜹㤰攱㠵〰㈵愵㑥㈱㔳戸つ㈰㈳戲搶ㅥ攲愵㍦㘰㐷〸挸收愵扦ㅥ㍦㘲挱㉥〲㡢戱㉦扥搷ㄳ㉤㙤搱㔸㌵㌱㔴慢㙣㥡㐵㘴搴攱㠵〵㤳㜱㘹捡搲㌹㠰搲㉤扢愳昸㤲㈱㍢っ扣㠵㡣㕤戰改㙢㉢摢㜷㍢つ摣晣㠰㥥㈹㉡㠵攱散㘶㌱づ愴㉡㐶ㄷ㌶㉤㠷㐵㠴挳㘱戶搹㘹㈰慡㠲捥㜲昶攲㔴㡡攰ㅦ扦ㄴ㘲晤㜸㙢攸换摢㙢愸攳㥣㝥㉣㤰㍦搸㕦搷㘶㌰㌶摥㑡㡥㠱㠴摤㔲慢㔲㜸㍤晣㌴扡㜰搱㌹愱户戲敡㔹ㅣ挴㥦㤸戳晡戴づ晤捦攸戵攲慣㌳散捤㌰㜶㑡晦扦〷〵㥢敡㝦挱搸㥢㐲攴㝢愳っㅦち㡣㥦㙣ㅡ戲攱㡥挰戳㡤攰㡤㍡ㄸ敢㉡换㤰㜷㤸㕢挴挷慢㘱戵㤲攰昰㝢攵摢慦㐶㌴晢搲戶ㅤ攸㉡〰ㄹㅢ㉡㝣つ㈲愸㙢晦戴摣㡡㑦户挵昷愱攳㥥ㄳ㔶搵㜳㝤搷っ挶ㄶㄱ昴ㅤ攳户㘷㈶㙣㥥㈹昱搵㜶愱㜶〳㜶㘲昰㝥昴㌹㌹て㠱㝤㔲〶慦㔴㉣㤲㤱㠵慤㐵㌲昸ㅤ搲㐸㈲扣㐴敤攰㕦㘶摥摢㌰敡昸㜴㜵ㅥ扥捥㠰㐵摢㐲搹㠵ㅥ攷昶ㅢㅡ摣㍡摣搱㝡㌷晣㐱戲㍥㠱攰㤸㕡挲晢敥攷扥戶敦㐱扡㙤戴㌶㥦㉤㝢昳戹㤵ぢ捦〲愷㕢㝢㑢㥡㘴昸㑥㝥㤱㕣搶㉢㠴戸戴㝦ㄸ㝦户敥愰攵㘸愳愰昳攸㠳㙥㍡挲挶敢㜰㥦㙤㈱晡㝤ㄶ㕤挵ㄴ〱㝥扡ㄱ㘵昸㈰攸攵㈳㉢㡡㉦㘱㔹㘴〰攴㜳挵㉡㐰㜷慡㝥㘶㈳慡ㅥ㠹〵戲攰ㄹ㠳攴㔸ㄶ㕦㐰㐳㙥㔷戸㙣戰〴㤷㉤搴㔹〲㜹㍤敥㠱㝣㑥昰㉣愱㈶昲㌹㜴㘸㑥挴㐲㘹昷㠹㍣戵搱㐴〴慤〰戵搰攴昸㈳戱ㄶ搱敢愸搶㙤〲㠷挰〵ㄸ愶㔸愴慣㈹㠶愱㠵攷㠹ㄹ愴㕦㐴㝦㕦㍣晣昳ㄷ㤸晥㝡㔸㈸㐱㠸慡昴攴㈹〸搵攴㥦㐸㑥摥㐳㘹昷挹㍦扥搱攴㐷㈸㈳㌹ㄳ㍤〰ㄸ敡ㄳㄵ晣㔱㡢㘹㈰挳㝤攴㑦㥣㈵挰㉦㌵㡢ㄱ〳㈵慡敦〵㘴搰㤷ㅢ慥㕡㕤㐴㈶敥㕢攰晡㌳㍥敥㔱昶ㄱ㉦㐲搲㤷㔳っ㥤戱挵㔰㉢㤶散挸ぢ扢㉤㘴〳㤶挴慦㘵扢㡡昴㘲㡦ㄱ㝥昱搱ㄸ㌱挷㡥挵㕦㑥㘹㔱捣〹㠴ㄱ㕡愴愴ㅦ㙥愴昸㐸摣昸摢摦㙤戹㑣㔱㠱〴敡〹ㅢ㤳捥㔴攳て挷㡤て攰慢㉣搵㈶挷ㅢ〴㑣㉦挶㡤㐹㡦慡昱㘳㜱攳扦ㅣ搸摢㙣ㅣ搳㘱㌸㜲㠱㐴㤲㘱敢㉡敢㍦昱㠵昶㌰㥡ㄷ㑣敡捦〱㌳㉣愶攴㔴愱攳扡搲愰㠳戸っ攲攱ㅢ改㌹摣㙤挲ㄵ㄰〸搹昰㝦㤵㜰ㅣ㜷㥥㘶㡤挰挰㈷搰㙢〸㌶㝢扡㝡㘲攷愲㌹敦愱愰摦㍣敥攳㑣㔵摢㔶㈴〲㜳㈰ㅦ敥敦㈶㑥昹っ搳戱戵ㅦ㜱㤰㑣攳ㅤ㤲摥㤴㠷ち慣攴挵〷㘳捣收ㅥ㙤搱㡣晥〸㤰〳改〸挸㡣晥㈸㘰ㄸ㠸攱㙤攵摣〸昹㕦㌱昷〷㔹昱㈱㠲挷〰捡㠲捣㑥㍡㈸㝥ㄸ㘰㌸晥ㅦ㔵㡣慤㈹㝦㠹㈶ㅥ㡡㕦㤶㈴㈳晤愳散昰㌱㠰㍥戸㙦㐵㐴㠴㘵晤攳㈸㐹扥㤴㠲㐳扤昴ㄳ慣昸㈴挱攳〰攵〲㈷扢攵㕤攳㥡㝡搴㕣㥦㐲㔷昱㈸〱㝥晡ㄳ㔱㠶て〵敥挳摢扢摢捡㍣ち挷ㅦ昶㈳搴㤹晡㠲晦㙥㝣㤱扦捥㐵昷攱㝦㐸㔲㔰㠶㝤㕥㝢㕢㙦㘳㤱〹㘸㤳慢摦㉡㌶晢㘵㡣挳㜵戵㈲㈸ㅣ㤱㑡愵愴ㄵ〵昱捤〵ぢㄷ㙦攰㕢づ愹ち㈱㐸〳慡挲㠹㉡づ愳㐰晦㌴㥢ㄲ挷挴㤳晥ㄹ㍥ㄱ戵㙡ㄳ㍦ㅢ㘵昸㈰㠸㔷搵晤㠱愸㝢晣㐲攲㕡㔵㔸㙤㉦㈴晥㔵挵㑡昲㠵㑦㜳㌰㠵㉣㘴搲㕡㠹㐸㔳㌴昴〵㘴㠶晡㠶㌹户晢昰搳㉥㡡敡搹摡搹戳晦ㅣ捥㡦㕤㥤㝦捦扢〶㥦㝥昱㘷扦㝦昲㤷敦㍦昴愷㝦㍤昳捣㉦晦昰攴ぢ晦晡攱昲愱㥦㍣晢散㡦敦昹昲ぢ扦摦㙤㝥㐵晢敥㍦攷扥昲昰攴昹㠷ㅦ㌴㑦摦㝡昴攱昷㍥㜰敦攴挲㘵攳㝤㝤晤晤㌷㡦晥昴慡㕢㐶ㅥ㝤昰㌹昱愳㕦㕦改〸戵㕣扣㈰㍤つ㉥㕢㑤攳㡢挸㘰ㅡ㥣昱慢㍡つ㉥㔷㙤搴㜲戴㔱搳㈸㈸挱愷挱〹愸ち㈳㕤㌱昰ㅦ㐷㔱戲㜴</t>
  </si>
  <si>
    <t>Decisioneering:7.0.0.0</t>
  </si>
  <si>
    <t>eaa0d6ad-4761-4e4a-8011-f967ce345f08</t>
  </si>
  <si>
    <t>CB_Block_7.0.0.0:1</t>
  </si>
  <si>
    <t>㜸〱敤㕣㕢㙣ㅣ㔷ㄹ摥㌳摥㕤敦慣敤搸㡤搳㑢㑡㘹㕤㑡㕢愸㠳ㅢ愷つ愵㐰〸扥㌴㤷搶㠹摤搸㐹㠱㠲㌶攳摤㌳昱㌴㍢㌳敥捣慣ㄳ㤷㑡慤愰攵㈲㉥㤵戸㠹㐲㠱㔲愱㑡扣㜰㜹攱摡ㄷ㈴㈴㄰㉡ㄲて昰㠰挴㐳㐱〸ㅥ戸㈸ㄲ㍣昰㔰〹扥敦捣捣敥捣慥㜷散㙥㕢㜰㤱㑦扡扦捦㥣摢㥣㜳晥敢昹晦㌳捤㠹㕣㉥昷㙦㈴晥㘵捡㌳㜳捤攲扡ㅦ㐸㝢㘲挶慤搷㘵㌵戰㕣挷㥦㤸昲㍣㘳㝤捥昲㠳㍥㌴㈸㔶㉣搴晢㠵㡡㙦㍤㈴㑢㤵㌵改昹㘸㔴挸攵㑡㈵㕤㐳㍤〷攱㙦㈴㝥搰搹㙢㌰て戰㌴㌳㍤扦晣〰㐶㕤っ㕣㑦敥ㅢ㍢ㄳ昶㍤㌴㌹㌹㌱㌹㜱晢挱挹〳ㄳ晢昷㡤捤㌴敡㐱挳㤳㠷ㅣ搹〸㍣愳扥㙦㙣愱戱㕣户慡昷挸昵㈵昷扣㜴づ挹攵晤户㉤ㅢ户扦㙤昲昶㠳〷捤㍢敦㝣摢㈰㕥㥤㍢㌹㌳扤攰㐹搳㝦㠵挶㉣㜰捡户捦捡慡挵戵㐹改㔹捥戹㠹㤹㘹晣㤷㤸㍦㥥敥㤸㔸㕣㤱㌲攰慢愵㈷㥤慡昴㜵㜴ㅣ戰愷㝣扦㘱慦㜲昳㜴晢〸㤶㕡㌵晣愰㘰捦挸㝡㕤户攳㔱㑢昶㍣昶慥㙥慣て摡㡢搲昱慤挰㕡戳㠲昵愲扤㠴㠱㙡㐳昶㘹㕦㥥㌲㥣㜳昲愴㘱换㠲㝤戴㘱搵昲㘱捡昵摤ㅣて㤱㥣㤸㕡晥挴㤴㙦捦慣ㄸ㥥㥡㤱捦㡤挹㘸㝢挴慢愶摢摥搰㝤㕣㑥㕤扤㠱㘳摥搸扤ㅤ㙡捥ㄸ㕥戳攵㜸昷㤶搱攲搳㌳戸戵㝢晢挴ㅥ愵晢扣戹㝢ㅦ戵㤵改搶㘲㈰愲㙦戵愳㔸㡣㕥㈴攸㈷㈸ㄱ㄰㠱㝡㤹㘰㠰㘰㄰㐰攴晦〱㉥㐹㜶㘴㤵㔶㌱戴捡戲㔶愹㙡㤵㥡㔶㤱㕡挵搴㉡攷戴捡㡡㔶戱戴捡〳㕡攵㍣摡挴愹搴摦慦㐵改戹慦晦㙤昸㥦㉦捥摥昳㔵昱挵昷㔵敥㝦晡戲挱㕤㘸㜴㙦㌴愹㔹捦戸〰㔲㙢㔱㌱㌸㠲晦㌶攷ち㌰㠵㜹搰扣挳㥣㥣慣ㅤ摣㙦摣㘶ㄴ戸慣っ攴愷〸㘵〴㙤〷捤晢㉣愷收㕥㔰戸扢㘶摡昰㘵㙢攳挶愳扡㘹户攱搴晣搷㙤㕣戹ㄸㄸ㠱扣扡扤慥㌵㐸㐷户㐵戰㤵昴搵晢慥㙤敦㜶挶愸㌷攴搴㐵㉢慣㝥㝤㕢戵扤攰戹换摤㙢㡦㜸昲挱㘶㙤挷㡣愶㈰搴搶搴搸ㅤ慢っ慢挲㜹㡤捤慣戸扥㜴搴昴挶敤〵慢㝡㕥㝡㡢㤲㈲㔱搶搴㔲㉦㘷㔵挴昵攳昳づㄶち㙥慤扤㈱㔹㙡摥㜵㌱〰㌳换ㅡ收扢㉡扤㘰㝤挹㔸慥换㉢㔲㑤挲㜷愲㘲㙦慡昸㠸㕢㙤昸㌳慥ㄳ㜸㙥㍤㕤㌳㔵㕢㌳㈰㘹㙡㈷摣㥡捣攷㜳㑡㈸㐰攰昶昵〹㤱扢愵㍢㉦㈸㐴㈴㔰㑣㐶扥㉡㑤㜶ㄳ愷戰㍡慣愲㉥㐹㤳摡ㅢ㌷ㄹ㡣昳㔵㌲㈶㠳〳ㄳ㙢愲晥攰㑢摦戴挹戰㑤捣扤扡㡤㌵㙤㌴㕡晤㕤㙢搲〹㡥ㄹ㑥慤㉥扤㑣敤㈷㌸㈳㝤ㄸ愰㜰〹〲愱敢敥㔱搵㠹㡢㘲扤㜰挱慡〵㉢挵ㄵ㘹㥤㕢〹㔰〶つ㔹㉡㜱㙢㍢㤲㝥ㄹ㡡昴摤〴愳〰攵㜲慥戸㠷㡤㡡㘵愴㕣㠱搲㈹㠳㤷㔳㠲㥣晤㔲扣㍣㘸ㅥ戱敡㠱っ㠵昲戰〹㡣㠴㕡㑤愱㙦㠸㈴敡ㄹ搵㔰㘱散㌱㘷㐰愵㠶攵〴敢㉤扥敤攰㤲㤰㠸㜶㘴挱戶㤳〵ㄴ〵㘹㜹㤰挱㙢㈰㥡㌶㘹㤰摤㌸㐱㐴㘴㠳っ捤㡥㤱搳㐴挶昶ㄹ㌲〲敤㤳㐴挸搶晢扢换〸ㄲ㝢㈷㤱戲㔳㔷㝥摣㤱㘶ㅢ搹昲愱㌴扢ㅣㅢ愷㕦㐱㜰㈵挱㔵〴㝢〱挴㥦㈰攱㈸攵㤰㑦㈷晤㜵㜸搶慦㈱㜸㍤〰攴㤳㑥㤹ㄳ㠹㉡摡㔰㕢戱㈳搹㙥〸㜶戲㌲㡡㐳㔱㐴换戸㘹㘷づ搹ち搱㤱搵戹㍤㜴㙤㕥改搸㥢扡搳㘶㜲㌹愴挸㡣愶挹戵㙥搲㌴戹ㄱ㙣摡愳摥扡づ㕤昵㌱㠲敢〱捡晡ㅢ〸愱㕣㘸昰㙥捤愲愷㐹昹㥡㌰㡢㐲㘳愸㐷〵ㅦㄱ㌲㡦〰ㄹ㐲慥攳昸戲㘳㐳搳ㅣㅣ㌷㕦昳㌶昴扥敥晣ㅤ㈱扤㑤㙦敥攸ㅤ晡㡢㕥愲ㄵ㝤〳搸㑢晣慥慢㡥戹ㄱ搵晡㑤〴㌷〳戴改ㄸ㥥扥㕦慡愷㐰㤹挵㜶〲㜳扢改㜵㔱㔶敥搲晡慡㔴ㅡ㘸搰㕣㌲扣㜳㌲㠰〷攳昸㉣㙣㘱搷昳㘴ㅤ㠷摡㥡㉡攰昹攵捡㜴愱㝦挴㜳㙤㤶敦搸挸晥㙢㐲㌱攴昳㕡㕦慥捤㐶捥戰㌵ㄳ㍥愷〴攵㔰〷摦搶㕤㐸㈴㍡愵挹㡢晤戲捦㤷㍢㤲愴〷㐹昲㘶㙣慢㝥ぢ〰愴㠴昸㑤㔷㠹戲㡦捤摥愲㥡愵㉤㔶㝡昸㌲㑥㈷㙤㍥挴づ㌹㌲㄰㍡㙣愷攱㍦昰㠷散㐵换㙥ち㡢〱㝢㐱㝡㔵昸ㄶ慣扡㉣㠷㙥㔹㡡㥡ㅤ㔹昱ㅡ㤱ㄵ㝤㝤ㅤ攷改っ晦㥡愲㤳㌶㈹㤱挹敤㤹㤵ㄹ㘷昱ㄶ㔱搱つ㐹愱㤲攱ㅡ㙡㑡㈰㔲ㅥ摢敥㠸㤸ㅥ㐴捣慤搸㌸㝤㍦挱㈴挱〱㠰挲㉦㈱㘹戶扡昱っ㠷昵慦搱愵㕤愹攴㑡㐴㠳㜲ㄱ㍥摦㔵㔸ㅤ攴㙢摥㑡㜰〷㐰㥢昹㐳〷㘴〶㈱㉡㤴㈷〸㔱㠵㌱捣㌳㤶扣㐰ㅡ搸㘵㈲戰㌴搳昰〳搷㘶㘴㘹挸㥣㜵㑦扡挱慣攵慦㈲ㄲ㌵㙡㐶㤹晢㔶愴〳敡昲㘰晢戴㤵戹慢慢戲愶㥢㡢㙥〳愲敤昸散㜶㌸㤸㘳㍢㘰㑢慡戳戹㈶㤰㝡㍢ㅦ㘳〸㠱㥤㔶晥㔶㝡㘳户攴晤收愱㙦戸戵愳㑢㔶㔰㤷〳㘶挸㜴捣㤷㑣散㈲㈲〷戵㝥㜳㘹挵㤳㜲㜶挸㍣敡㔹戵扡攵㐸㈲〳㌶㈶㠳㜵㜳昲ㅣ愲〴ぢ㉥㘳㠰慥㌳㘴㉥㜹㠶攳慦ㅡっ㈸慥敦㑥㍤愹戰㐸挱㥣戶ㅣㅦ慦㔱㔸㘴㝥搸㕣㕣㜱㉦㈰㘲摢戰㥤愳挶慡扦㉤戰㐲愲て㤳㐲㡤搰㠴愶㠹㤲㔶敡ㄵ㍦㍣㤰攷㜲攴扤㍣㠱挲㔵慥㐰㥦㜹㠶昶愶㕤ㅦ挵㘸㘸愷㜳㑥㠳㠸ㅥ㌵ぢ晢㌲愵㌰㌹㔵扦㤳㝤摥づ㜰昷搱搳挷㕢㤱戹㤷ㄵ戳㉥搰换㥦㈱攳ㄵ㔹㌴〳㈱昴搱敤ち㐹㠵㘵愴ㅣ㜰㈰㌰捥愷㜶昲㉢㥢慡つ愹㙦㔷㉢㝢〴㤱愴㐱㜳捥㔸㤶㜵挴愳㙤㈳搸ㄵ㍥搰㡣戵㡤扡ㅦ搵捤戸戶㙤㤰戴㐸㤶㡢㔵㠳ㄴ㍣搵〸摣ㄳ㤶愳㥢〰㡡晥愲㈲攳㈲㡡㡣㡢慡㘸搰㍣挵搰愰捡㜳㉣昷㥣攱㔹挱㡡㙤㔵㑢㝣㘰昸㙥㕢搰㈴㤸㥣㤲㌷㑥戱捣ㄸ㙢戳收㑦挳㘴昳㈷㠰敥〹挸㔱㙥ㅤ搱て捡搵㐴ㄱ晦㐴㡦㡥㈵〸ㄸ攵㈹搵摦㠹搱ち敡㜶〴㐴㡥㑡㤷攲㍢ㄸ㤷ㅥ㐱㐹㈸㠴㠸昵っㄲ㠱㔷㌰㈱攴改攲㉥㥡愷ㅤ㉢〰昶㠸戱㈳㔶㌰敢〳攵〰挸慡攳敤搵ち慢㠹㑥攳㑤慤㜰㕤㘷㔵㑡㑤㕣摢㔹㥦搴ㅢ㙦摣愰㍡搴㈸〹㐵戲㔹㈳愵㔹㌶㤸攳㜶㔲㌵㐲㈹敥㔸摢㠸㉣户㘹㙢摦㈹㐵㕥㠶㘲㔲㌴㤳搳摦愵〸〵㠱摥㐸㐷搱㘷㥦㑤ㅥ㠹㠸つ㙤㠰㌲昵㔴㔸㌶ㄴ㠵〴㡦攳摡㐹㑤㤶愳㈷昰昷慥㈸㍢摦〸㔲㌵挶挵搱愸㘶慡㕥㥦㜷㘰㈵㔴つ慦戶㑤㔸ㅡ㙢ぢ㌵㡣攲捥㕥戵㝦戸扤〹㐶㡣搸㤰㘱㤱っ㍦㌰搸㄰捣㤵㠸愸搲㍡ㅢ攲㔶㌷㡢㑢㝣㍡㈱つ㐷㘱㘰㌱愸捤捡㌵㘵㠶戵㉣昹㔱搵愱㜹㕡㔴㜲㔴㌷愷㤶㝤愸昴㠰㜲㍣捡㈹〶搷捤㔳㜴㑢攱ㄲ〳挴㙥㤴㕢愸〶〸敤㌶〷攰挹㘰晢㘰〷㍢ㄲ㠶㑥㘸㥤㔱㠲ㄶ㌳〸㌷扤〸昲㑥㡦ㄸ㠵㈰㌵㔵晡晢㘱昱愵㈷㤹扥㜹㌸ㄷ㘷㈲㈶㘲戸㉢挳㝡〰㜲㤳㤱㐹㜲搱㘸ㅣ㌰て㈵㥢ㄲ㕡㠳㜱ㄹ㑤㡣㈱㥡㝣㕥㠰㕢㍣㡣㘵つ㤳㙤敡戸攷ㄶ㔸搰愶昵昵㕤收㜱愷㕡㙦搴愴㔲挵戱慣㔶ㅡ㜹㕢攰㑢㕤〱っ戹㈹㘳㕦愲㑤㌹㡥愳ㄴ㤷㑣㈴昵㙥㜷敢㠷搱㕤〹㌹㡣ㄱ慡㍥〶㈰㌳摣㜲㉡㈰搶㜱㑦㠱昶攱敥搶〵〶㜵㜹づ㈲慤愳㠸戲㙣づ昷昱㥡㔱㘴挵㙤㠹㘶㜳敥㥣㑢㥢㍤㔱㜴捣ち㡢戶〵㡥戰捥㔰攰ㄵ㡢㌰㐶㝡攴づづ㤲扢ㄴ㐵㜷㉦㍤愲ㅥ㜳㤷㠰ち㠵〱挱ㄸ㉦㑦㐱㌹散㉡ㄸ㠹〶户搶戲扡〵愳扦戴扣昵㈹〰挱㌰㌰つ㕡戴っつ㥣ㄹ攴㌷㌷㜰慥㐳慢㡣〸㘹㌲㤸捡ㄸ攵㈸ㅣ昶㐰ㅡ戸㠹〷改㈵ㄷ㑡㈸搸愳㉥㠶挵㜷ㄳ挷㙤ㅣ㠱㕣敦㡡戶挲〵㈳挰昵ㄷ㘷㙦㕢昱㔴慤㐶㜳ㄷ晥戹㙤㠱㔵㕣摤〸捤搱㍤㙤㤷戲搴㥡㘸摦摤搰㔶ㄱ㕤ㄶ㍣㌰㍢㜱捣〸慡㉢㡢挱㝡㜸㜱慢㔷㤲㈸㍣〷㝦挴㠶㙦愷捤㥣㜷㜸ㄱ㜵㡤㝢㕦㍥敦戸ㄷㅣ㌵慦㠲捦㕢㝦愰㄰㕣愱散攷㈴换戹㝦攳㥦㑡㕡慥昰㘳㡣戸㤵㘹㜳㠰㤶㠳㠴攳愸ㄴ㑡㠳㌱攴㌳攸〴戶㝢昳搶〰改㘴㑦ㅢ㥤㈸㐱戰㐳㈸捥戹㔷㡣㔰挴㡦㠰㔶ㄲ㑢㜸㈴挷㥥㍦ぢ搶ㄷ㍦㐴〹ㄱ㡥攷㐸㡣ㄴ慥㐷㉥〳㜵㑡㤰㐷㔷㍣㜸㈱攴晦〷㑢㌱㌷㙦挸㑥晦〵㘶ㄶ㍦㘸㐷搱戵㐴搱昷㍢㔰㈴㜸つ㐴昱敦摤挸挴愹挰昰散㑢ち㠴㜳㑤㍢〷搰㔷晤挲敦晦昰〰㍡ㄷㄱ㠷戲搱㄰㙡扢ㄱ捦㑤ㄳ愱慦挳㐴㘰昰㕥㤹〸㈷㤰ㄱ㡣攲㠷㈶㐲攴〳㤹㐷挱收㈶〲㘳㝢ㄹ㠶㘰㈲搴㥡㜰㙢昰〴㜶㠵㑤晦搸㌱㕣扣㤵㍥攲昹㔰㕡晥っ㍣㔲㔷㜶ㄶ㉦ㄸ㥥㘱敦㔵攵㐷㍤〹㘵收㉤攱㈶户敡挲ㅥ㔷㙦㔸愳㍡㙤攰慢㠸扤散㍢晥㤴慤摤㕦〷愶挲ㄴ扡敦㐵㐹ㄴ㕦㠶愷㐴昰摣㤰晢攰㥥㙦ㅤ晤晤㐳㡦ㅤ收㙤戵㠸㔶ぢ户㈰摦㑢挸㥥昶〴㠲扡㠹㡢㈲㤷昳挳㥣ㄳ昸㐴挹㕡慤换㘹挳㔳㔶㤰慦摢㜱㌶㈴扣〴㘱㠶挴户ㅤ㑣㑣摣㝢〸㑤捣㠹㌶㜷愷晡戰㐹戹〸㈷ㄲㄳ㔷㍥扤㌸㙣㈸扡㉡戲ㅥ慤捤挲㜷愰㡡㕥攲㐴搲㔶㈲㑦㥤㑣㐲㝣扢㕤搷ㅤ愴慥ぢて㌲っ晢挷㔲ち昱〷㔲㐸昲㈰挳ぢ〱㑡㑡㥤㐲愶㜰㉢㐰㐶㘴慤㍤挴㑢㝦挰㡥㄰㤰捤㑢㝦㍤㝥挴㠲㕤〴ㄶ㘳㕦㝣慦㈷㕡摡愲戱㙡㘲愸㔶搹㌴㡢挸愸挳ぢぢ㈶攳搲㤴愵㜳〰愵㕢㜶㐷昱㈵㐳㜶ㄸ㜸ぢㄹ扢㘰搳搷㔶戶敦㜲ㅡ戸昹〱㍤㔳㔴ち挳搹捤㘲ㅣ㐸㔵㡣㉥㙣㕡づ㡢〸㠷挳㙣戳搳㐰㔴〵㥤攵散挵愹ㄴ挱㍦㝥㈹挴晡昱搶搰㤷户搷㔰挷㌹晤㔸㈰㝦戰扦慥捤㘰㙣扣㤵ㅣ〳〹扢愵㔶愵昰㝡昸㘹㜴攱愲㜳㐲㙦㘵搵戳㌸㠸㍦㌱㘷昵㘹ㅤ晡㥦搱㙢挵㔹㘷搸㥢㘱散㤴晥㝦てち㌶搵晦㠲戱㌷㠵挸昷㐶ㄹ㍥ㄴㄸ㍦搹㌴㘴挳ㅤ㠱㘷ㅢ挱ㅢ㜵㌰搶㔵㤶㈱敦㌰户㠸㡦㔷挳㙡㈵挱攱昷捡户㕦㡤㘸昶愵㙤㍢搰㔵〰㌲㌶㔴㜸ㄶ㈲愸㙢晦戴摣㡡㑦户挵晢搱㜱捦〹慢敡戹扥㙢〶㘳㡢〸晡㡥昱摢㌳ㄳ㌶捦㤴昸㐶扢㔰扢〱㍢㌱昸〱昴㌹㌹て㠱㝤㔲〶慦㔴㉣㤲㤱㠵慤㐵㌲昸ㅤ搲㐸㈲扣㐴敤攰㕦㘶摥摢㌰敡昸㜴㜵ㅥ扥捥㠰㐵摢㐲搹㠵ㅥ攷昶ㅢㅡ摣㍡摣搱扡〷晥㈰㔹㥦㐰㜰㑣㉤攱晥て㜰㕦摢昷㈰摤㌶㕡㥢捦㤶扤昹摣捡㠵㘷㠰搳慤扤㈵㑤㌲㝣㈷扦㐸㉥敢ㄵ㐲㕣摡㍦㡣扦㕢㜷搰㜲戴㔱搰㜹昴㐱㌷ㅤ㘱攳㜵戸捦戶㄰晤㍥㡢慥㘲㡡〰㍦摤㠸㌲㝣㄰昴昲㤱ㄵ挵㔷戱㉣㌲〰昲戹㘲ㄵ愰㍢㔵㍦戵ㄱ㔵㡦挴〲㔹昰㡣㐱㜲㉣㡢㉦愳㈱户㉢㕣㌶㔸㠲换ㄶ敡㉣㠱扣ㅥ昷㐰㍥㈷㜸㤶㔰ㄳ昹㈲㍡㌴㈷㘲愱戴晢㐴扥戰搱㐴〴慤〰戵搰攴昸㈳戱ㄶ搱敢愸搶㙤〲㠷挰〵ㄸ愶㔸愴慣㈹㠶愱㠵ㅦㄲ㌳㐸扦㡡晥扥㜰昸㤷捦㌳晤昵戰㔰㠲㄰㔵改挹㔳㄰慡挹㍦㤱㥣扣㠷搲敥㤳晦搴㐶㤳ㅦ愱㡣攴㑣昴〰㘰愸㑦㔴昰㐷㉤愶㠱っ昷㤱㍦㜱㤶〰扦搴㉣㐶っ㤴愸扥ㄷ㤰㐱㕦㙥戸㙡㜵ㄱ㤹戸㙦㠱敢捦昸戸㐷搹㐷扣〸㐹㕦㑥㌱㜴挶ㄶ㐳慤㔸戲㈳㉦散戶㤰つ㔸ㄲ扦㤶敤㉡搲㡢㍤㐶昸挵㐷㘳挴ㅣ㍢ㄶ㝦㌹愵㐵㌱㈷㄰㐶㘸㤱㤲㝥戸㤱攲㈳㜱攳敦㝥慦攵㌲㐵〵ㄲ愸㈷㙣㑣㍡㔳㡤ㅦ㡦ㅢㅦ挰㔷㔹慡㑤㡥㌷〸㤸㕥㠸ㅢ㤳ㅥ㔵攳挷攲挶㝦㌹戰户搹㌸愶挳㜰攴〲㠹㈴挳搶㔵搶㝦攲ぢ敤㘱㌴㉦㤸搴㥦〳㘶㔸㑣挹愹㐲挷㜵愵㐱〷㜱ㄹ挴挳㌷搲㜳戸摢㠴㉢㈰㄰戲攱晦㉡攱㌸敥㍣捤ㅡ㠱㠱㑦愰搷㄰㙣昶㜴昵挴捥㐵㜳摥㐳㐱扦㜹摣挷㤹慡戶慤㐸〴收㐰㍥摣摦㑤㥣昲ㄹ愶㘳㙢㍦攲㈰㤹挶㍢㈴扤㈹てㄵ㔸挹㡢て挵㤸捤㍤摡愲ㄹ晤ㄱ㈰〷搲ㄱ㤰ㄹ晤㔱挰㌰㄰挳摢捡戹ㄱ昲扦㘲敥て戱攲挳〴㡦〱㤴〵㤹㥤㜴㔰㝣ㅣ㘰㌸晥ㅦ㔵㡣慤㈹㝦㠹㈶ㅥ㡡㕦㤶㈴㈳晤愳散昰㌱㠰㍥戸㙦㐵㐴㠴㘵晤攳㈸㐹扥㤴㠲㐳扤昴ㄳ慣昸㈴挱愷〰捡〵㑥㜶换扢挶㌵昵愸戹㍥㡤慥攲㔱〲晣昴㈷愲っㅦち摣㠷㜷㜴户㤵㜹ㄴ㡥㍦散㐷愸㌳昵〵晦㕤昸㈲㝦㥤㡢敥挳晦㤰愴愰っ晢扣昶昶摥挶㈲ㄳ搰㈶㔷扦㔵㙣昶换ㄸ㠷敢㙡㐵㔰㌸㈲㤵㑡㐹㉢ち攲㥢ぢㄶ㉥摥挰户ㅣ㔲ㄵ㐲㤰〶㔴㠵ㄳ㔵ㅣ㐶㠱晥㔹㌶㈵㡥㠹㈷晤㜳㝣㈲㙡搵㈶㝥㍥捡昰㐱㄰慦慡晢〳㔱昷昸㠵挴戵慡戰摡㕥㐸晣慢㡡㤵攴ぢ㥦攴㘰ち㔹挸愴戵ㄲ㤱愶㘸攸换挸っ昵つ㜳㙥昷攱愷㕤ㄴ搵戳戵戳㘷晦㌵㥣ㅦ扢㍡晦㥥㜷て㍥昹挲㉦晥昰㤹㕦扦晦搰㥦㕦㝣敡愹㕦晦昱㌳捦扦昸摣昲愱㥦㍤昳捣㑦敦晥摡昳㝦搸㙤㍥慤㝤敦㕦㜳㑦㍦㍣㜹晥攱〷捤搳户ㅣ㝤昸扤て摣㍢戹㜰搹㜸㕦㕦㝦晦捤愳㍦扦敡㑤㈳㡦㍥昸〳昱㤳摦㕥改〸戵㕣扣㈰㍤つ㉥㕢㑤攳㉢挸㘰ㅡ㥣昱慢㍡つ㉥㔷㙤搴㜲戴㔱搳㈸㈸挱愷挱〹愸ち㈳㕤㌱昰ㅦ㠹户戳〷</t>
  </si>
  <si>
    <t>CB_Block_7.0.0.0:2</t>
  </si>
  <si>
    <t>CB_Block_7.0.0.0:3</t>
  </si>
  <si>
    <t>CB_Block_7.0.0.0:4</t>
  </si>
  <si>
    <t>7609b063-91ca-44c6-b7ed-8114a8c19b5e</t>
  </si>
  <si>
    <t>㜸〱敤㕣㕢㙣ㅣ㔷ㄹ摥㌳摥㕤敦慣敤搸㡤搳㑢㑡㘹摤㤶戶㔰〷㌷㑥ㅢ摡〲㈱昸搲㕣㡡ㄳ扢戱㤳㠲〰㙤挶扢㘷攲㘹㜶㘶摣㤹㔹㈷㉥㤵ㅡ㐱换㐵㕣㉡㜱ㄳ㠵㜲㔱㠵㉡昱挲攵㠵扢㤰㤰㐰㈰㔴㈴ㅥ攰〱〹愴㔲㈱㜸〰愱㐸〸㠹〷㈴昸扥㌳㌳扢㌳扢摥戱扢㙤挱㐵㍥改晥㍥㜳㙥㜳捥昹慦攷晦捦㌴㈷㜲戹摣扦㤱昸㤷㈹捦捣㜵㡢敢㝥㈰敤㠹ㄹ户㕥㤷搵挰㜲ㅤ㝦㘲捡昳㡣昵㌹换て晡搰愰㔸戱㔰敦ㄷ㉡扥昵㠸㉣㔵搶愴攷愳㔱㈱㤷㉢㤵㜴つ昵ㅣ㠴扦㤱昸㐱㘷慦挱㍣挰搲捣昴晣昲㐳ㄸ㜵㌱㜰㍤戹㙦散㑣搸昷搰攴攴挴攴挴㕤〷㈷て㑣散摦㌷㌶搳愸〷つ㑦ㅥ㜲㘴㈳昰㡣晡扥戱㠵挶㜲摤慡扥㐳慥㉦戹攷愵㜳㐸㉥敦扦㜳搹戸敢㥥挹扢づㅥ㌴敦扤昷㥥㐱扣㍡㜷㜲㘶㝡挱㤳愶晦㌲㡤㔹攰㤴敦㥡㤵㔵㡢㙢㤳搲戳㥣㜳ㄳ㌳搳昸㉦㌱㝦㍣摤㍤戱戸㈲㘵挰㔷㑢㑦㍡㔵改敢攸㌸㘰㑦昹㝥挳㕥攵收改昶ㄱ㉣戵㙡昸㐱挱㥥㤱昵扡㙥挷愳㤶散㜹散㕤摤㔸ㅦ戴ㄷ愵攳㕢㠱戵㘶〵敢㐵㝢〹〳搵㠶散搳扥㍣㘵㌸攷攴㐹挳㤶〵晢㘸挳慡攵挳㤴敢扢㉤ㅥ㈲㌹㌱戵晣㠹㈹摦㥥㔹㌱㍣㌵㈳㥦ㅢ㤳搱昶㠸㔷㑤户扤戹晢戸㥣扡㝡〳挷扣愵㝢㍢搴㥣㌱扣㘶换昱敥㉤愳挵愷㘷㜰㐷昷昶㠹㍤㑡昷㜹㐳昷㍥㙡㉢搳慤挵㐰㐴摦㙡㐷戱ㄸ扤㐸搰㑦㔰㈲㈰〲昵㌲挱〰挱㈰㠰挸晦ㅤ㕣㤲散挸㉡慤㘲㘸㤵㘵慤㔲搵㉡㌵慤㈲戵㡡愹㔵捥㘹㤵ㄵ慤㘲㘹㤵㠷戴捡㜹戴㠹㔳愹扦㕦㡢搲慥㝢晥㜱攷攳㍦晡改搴户㝥晦挲㘷晢扤㑢㌷つ敥㐲愳〷愲㐹捤㝡挶〵㤰㕡㡢㡡挱ㄱ晣户㌹㔷㠰㈹捣㠳收摤收攴㘴敤攰㝥攳㑥愳挰㘵㘵㈰㍦㐵㈸㈳㘸㍢㘸㍥㘸㌹㌵昷㠲挲摤㜵搳㠶㉦㕢ㅢ㌷ㅥ搵㑤扢つ愷收扦㘶攳捡挵挰〸攴戵敤㜵慤㐱㍡扡㉤㠲慤愴慦摥㜷㝤㝢户㌳㐶扤㈱愷㉥㕡㘱昵㙢摢慡敤〵捦㕤敥㕥㝢挴㤳て㌷㙢㍢㘶㌴〵愱戶愶挶敥㔸㘵㔸ㄵ捥㙢㙣㘶挵昵愵愳愶㌷㙥㉦㔸搵昳搲㕢㤴ㄴ㠹戲愶㤶㝡㈵慢㈲慥ㅦ㥦㜷戰㔰㜰㙢敤愶㘴愹㜹摦挵〰捣㉣㙢㤸敦慡昴㠲昵㈵㘳戹㉥慦㑡㌵〹摦㠹㡡扤愹攲㈳㙥戵攱捦戸㑥攰戹昵㜴捤㔴㙤捤㠰愴愹㥤㜰㙢㌲㥦捦㈹愱〰㠱摢搷㈷㐴敥昶敥扣愰㄰㤱㐰㌱ㄹ昹㥡㌴搹㑤㥣挲敡戰㡡扡㈴㑤㙡慦摢㘴㌰捥㔷挹㤸っづ㑣慣㠹晡㠳㉦㝤晤㈶挳㌶㌱昷捡㌶搶戴搱㘸昵昷慤㐹㈷㌸㘶㌸戵扡昴㌲戵㥦攰㡣昴㘱㠰挲㘵〸㠴慥扢㐷㔵㈷㉥㡡昵挲〵慢ㄶ慣ㄴ㔷愴㜵㙥㈵㐰ㄹ㌴㘴愹挴慤敤㐸晡ㄵ㈸搲㜷ㄳ㡣〲㤴换戹攲ㅥ㌶㉡㤶㤱㜲〵㑡愷っ㕥㑥〹㜲昶㑢昱昲愰㜹挴慡〷㌲ㄴ捡挳㈶㌰ㄲ㙡㌵㠵扥㈱㤲愸㘷㔴㐳㠵戱挷㥣〱㤵ㅡ㤶ㄳ慣户昸戶㠳㑢㐲㈲摡㤱〵摢㑥ㄶ㔰ㄴ愴攵㐱〶慦㠱㘸摡愴㐱㜶攳〴ㄱ㤱つ㌲㌴㍢㐶㑥ㄳㄹ摢㘷挸〸戴㑦ㄲ㈱㕢敦敦㉥㈳㐸散㥤㐴捡㑥㕤昹㜱㐷㥡㙤㘴换㠷搲散㑡㙣㥣㝥ㄵ挱搵〴搷㄰散〵㄰㝦㠲㠴愳㤴㐳㍥㥤昴搷攰㔹扦㡥攰戵〰㤰㑦㍡㘵㑥㈴慡㘸㐳㙤挵㡥㘴扢㈱搸挹捡㈸づ㐵ㄱ㉤攳愶㥤㌹㘴㉢㐴㐷㔶攷昶搰戵㜹愵㘳㙦敤㑥㥢挹攵㤰㈲㌳㥡㈶搷扡㐹搳攴㐶戰㘹㡦㝡敢〶㜴搵挷〸㙥〴㈸敢㌷ㄱ㐲戹搰攰摤㥡㐵㑦㤳昲㔵㘱ㄶ㠵挶㔰㡦ち㍥㈲㘴ㅥ〱㌲㠴㕣挷昱㘵挷㠶愶㌹㌸㙥扥敡㙤攸㝤摤昹㍢㐲㝡㥢摥摣搱㍢昴ㄷ扤㐸㉢晡㘶戰㤷昸㕤㔷ㅤ㜳ぢ慡昵㕢〹㙥〳㘸搳㌱㍣㝤扦㔸㑦㠱㌲㡢敤〴收㜶搳敢愲慣摣愵昵㔵愹㌴搰愰戹㘴㜸攷㘴〰て挶昱㔹搸挲慥攷挹㍡づ戵㌵㔵挰昳换搵改㐲晦㠸攷摡㉣摦戱㤱晤㔷㠵㘲挸攷戵扥㕣㥢㡤㥣㘱㙢㈶㝣㑥〹捡愱づ扥戳扢㤰㐸㜴㑡㤳ㄷ晢㘵㥦㉦㜷㈴㐹て㤲攴つ搸㔶晤㜶〰㐸〹昱㥢慥ㄲ㘵ㅦ㥢扤㔱㌵㑢㕢慣昴昰㘵㥣㑥摡㝣㠸ㅤ㜲㘴㈰㜴搸㑥挳㝦攰て搹㡢㤶摤ㄴㄶ〳昶㠲昴慡昰㉤㔸㜵㔹づ摤戲ㄴ㌵㍢戲攲㔵㈲㉢晡晡㍡捥搳ㄹ晥㌵㐵㈷㙤㔲㈲㤳摢㌳㉢㌳捥攲㉤愲愲ㅢ㤲㐲㈵挳㌵搴㤴㐰愴㍣戶摤ㄱ㌱㍤㠸㤸㍢戰㜱晡㝥㠲㐹㠲〳〰㠵㕦㐲搲㙣㜵攳ㄹづ敢㕦愳㑢扢㔲挹㤵㠸〶攵㈲㝣慥慢戰㍡挸搷扣㠹攰㙥㠰㌶昳㠷づ挸っ㐲㔴㈸㑦㄰愲ち㘳㤸㘷㉣㜹㠱㌴戰换㐴㘰㘹愶攱〷慥捤挸搲㤰㌹敢㥥㜴㠳㔹换㕦㐵㈴㙡搴㡣㌲て慥㐸〷搴攵挱昶㘹㉢㜳㔷㔷㘵㑤㌷ㄷ摤〶㐴摢昱搹敤㜰㌰挷㜶挰㤶㔴㘷㜳㑤㈰昵㜶㍥挶㄰〲㍢慤晣慤昴挶㙥挹晢捤㐳摦㜰㙢㐷㤷慣愰㉥〷捣㤰改㤸㉦㤹搸㐵㐴づ㙡晤收搲㡡㈷攵散㤰㜹搴戳㙡㜵换㤱㐴〶㙣㑣〶敢收攴㌹㐴〹ㄶ㕣挶〰㕤㘷挸㕣昲っ挷㕦㌵ㄸ㔰㕣摦㥤㝡㔲㘱㤱㠲㌹㙤㌹㍥㕥愳戰挸晣戰戹戸攲㕥㐰挴戶㘱㍢㐷㡤㔵㝦㕢㘰㠵㐴ㅦ㈶㠵ㅡ愱〹㑤ㄳ㈵慤搴㉢㝥㜸㈰捦攵挸㝢㜹〲㠵慢㕣㠱㍥昳っ敤㑤扢㍥㡡搱搰㑥攷㥣〶ㄱ㍤㙡ㄶ昶㘵㑡㘱㜲慡㝥㉦晢扣ㄹ攰晥愳愷㡦户㈲㜳㉦㈹㘶㕤愰㤷㍦㐳挶㉢戲㘸〶㐲攸愳摢ㄵ㤲ち换㐸㌹攰㐰㘰㥣㑦敤攴㔷㌶㔵ㅢ㔲摦慥㔶昶〸㈲㐹㠳收㥣戱㉣敢㠸㐷摢㐶戰㉢㝣愰ㄹ㙢ㅢ㜵㍦慡㥢㜱㙤摢㈰㘹㤱㉣ㄷ慢〶㈹㜸慡ㄱ戸㈷㉣㐷㌷〱ㄴ晤㐵㐵挶㐵ㄴㄹㄷ㔵搱愰㜹㡡愱㐱㤵攷㔸敥㌹挳戳㠲ㄵ摢慡㤶昸挰昰摤戶愰㐹㌰㌹㈵㙦㥣㘲㤹㌱搶㘶捤㥦㠶挹收㑦〰摤ㄳ㤰愳摣㍡愲ㅦ㤴慢㠹㈲晥㠹ㅥㅤ㑢㄰㌰捡㔳慡扦ㄵ愳ㄵ搴敤〸㠸ㅣ㤵㉥挷㜷㌰㉥㍦㠶㤲㔰〸ㄱ敢ㄹ㈴〲慦㘰㐲挸搳挵㕤㌴㑦㍢㔶〰散ㄱ㘳㐷慣㘰搶〷捡〱㤰㔵挷摢㙢ㄵ㔶ㄳ㥤挶㥢㕡攱㠶捥慡㤴㥡戸扥戳㍥愹㌷㕥户㐱㜵愸㔱ㄲ㡡㘴戳㐶㑡戳㙣㌰挷敤愴㙡㠴㔲摣戱戶ㄱ㔹㙥搳搶扥㔳㡡扣〴挵愴㘸㈶愷扦㑤ㄱち〲扤㤱㡥愲捦㍥㥢㍣ㄲㄱㅢ摡〰㘵敡愹戰㙣㈸ち〹ㅥ挷戵㤳㥡㉣㐷㑦攰敦㕤㔱㜶扥ㄱ愴㙡㡣㡢愳㔱捤㔴扤㍥敦挰㑡愸ㅡ㕥㙤㥢戰㌴搶ㄶ㙡ㄸ挵㥤扤㙡晦㜰㝢ㄳ㡣ㄸ戱㈱挳㈲ㄹ㝥㘰戰㈱㤸㉢ㄱ㔱愵㜵㌶挴慤㙥ㄶ㤷昸㜴㐲ㅡ㡥挲挰㘲㔰㥢㤵㙢捡っ㙢㔹昲愳慡㐳昳戴愸攴愸㙥㑥㉤晢㔰改〱攵㜸㤴㔳っ慥㥢愷攸㤶挲㈵〶㠸摤㈸户㔰つ㄰摡㙤づ挰㤳挱昶挱づ㜶㈴っ㥤搰㍡愳〴㉤㘶㄰㙥㝡ㄱ攴㥤ㅥ㌱ち㐱㙡慡昴户挳攲昳㑦㌱㝤敤㜰㉥捥㐴㑣挴㜰㔷㠶昵〰攴㈶㈳㤳攴愲搱㌸㘰ㅥ㑡㌶㈵戴〶攳㌲㥡ㄸ㐳㌴昹扣〰户㜸ㄸ换ㅡ㈶摢搴㜱捦㉤戰愰㑤敢敢扢捣攳㑥戵摥愸㐹愵㡡㘳㔹慤㌴昲戶挰㤷扡〲ㄸ㜲㔳挶扥㐴㥢㜲ㅣ㐷㈹㉥㤹㐸敡摤敥搶て愳扢ㄲ㜲ㄸ㈳㔴㝤っ㐰㘶戸攵㔴㐰慣攳㥥〲敤挳摤慤ぢっ敡昲ㅣ㐴㕡㐷ㄱ㘵搹ㅣ敥攳㌵愳挸㡡摢ㄲ捤收摣㌹㤷㌶㝢愲攸㤸ㄵㄶ㙤ぢㅣ㘱㥤愱挰㉢ㄶ㘱㡣昴挸ㅤㅣ㈴㜷㌹㡡敥㕥㝥㑣㍤收㉥〳ㄵち〳㠲㌱㕥㥥㠲㜲搸㔵㌰ㄲつ㙥慤㘵㜵ぢ㐶㝦㘹㜹敢㔳〰㠲㘱㘰ㅡ戴㘸ㄹㅡ㌸㌳挸㙦㙥攰摣㠰㔶ㄹㄱ搲㘴㌰㤵㌱捡㔱㌸散㠱㌴㜰ㄳて搲㑢㉥㤴㔰戰㐷㕤っ㡢敦㈶㡥摢㌸〲戹摥㔵㙤㠵ぢ㐶㠰敢㉦捥摥戶攲愹㕡㡤收㉥晣㜳摢〲慢戸扡ㄱ㥡愳㝢摡㉥㘵愹㌵搱扥扢戹慤㈲扡㉣㜸㘰㜶攲㤸ㄱ㔴㔷ㄶ㠳昵昰攲㔶慦㈴㔱昸㈱晣ㄱㅢ扥㥤㌶㜳摥攱㐵搴㌵敥㝤昹扣攳㕥㜰搴扣ち㍥㙦晤㠱㐲㜰㠵戲㥦㤳㉣攷晥㡤㝦㉡㘹戹挲て㌰攲㔶愶捤〱㕡づㄲ㡥愳㔲㈸つ挶㤰捦愰ㄳ搸敥捤㕢〳愴㤳㍤㙤㜴愲〴挱づ愱㌸攷㕥㌶㐲ㄱ摦〷㕡㐹㉣攱㤱ㅣ㝢晥㉣㔸㕦㝣て㈵㐴㌸㥥㈳㌱㔲戸ㄱ戹っ搴㈹㐱ㅥ㕤昱攰㠵㤰晦ㅦ㉣挵摣扣㈱㍢晤ㄷ㤸㔹㝣户ㅤ㐵搷ㄳ㐵摦改㐰㤱攰㌵㄰挵扦昷㈳ㄳ愷〲挳戳㉦㉡㄰捥㌵敤ㅣ㐰㕦昱ぢ扦晦挳〳攸㕣㐴ㅣ捡㐶㐳愸敤ㄶ㍣㌷㑤㠴扥づㄳ㠱挱㝢㘵㈲㥣㐰㐶㌰㡡ㅦ㥡〸㤱て㘴ㅥ〵㥢㥢〸㡣敤㘵ㄸ㠲㠹㔰㙢挲慤挱ㄳ搸㔵㌶晤㘳挷㜰昱㔶晡㠸攷㐳㘹昹㌳昰㐸㕤摤㔹扣㘰㜸㠶扤㔷㤵ㅦ昵㈴㤴㤹户㠴㥢摣慡ぢ㝢㕣扢㘱㡤敡戴㠱慦㈲昶戲敦昸㔳戶㜶㝦ㅤ㤸ち㔳攸扥ㄷ㈵㔱㝣〹㥥ㄲ挱㜳㐳敥㝤㝢扥㝥昴て㡦㍣㝥㤸户搵㈲㕡㉤摣㡥㝣㉦㈱㝢摡ㄳ〸敡㈶㉥㡡㕣挹て㜳㑥攰ㄳ㈵㙢戵㉥愷つ㑦㔹㐱扥㙥挷搹㤰昰ㄲ㠴ㄹㄲ摦㜶㌰㌱㜱敦㈱㌴㌱㈷摡摣㥤敡挳㈶攵㈲㥣㐸㑣㕣昹昴攲戰愱攸慡挸㝡戴㌶ぢ摦㠴㉡㝡㤱ㄳ㐹㕢㠹㍣㜵㌲〹昱㡤㜶㕤㜷㤰扡㉥㍣挸㌰散ㅦ㑢㈹挴ㅦ㐸㈱挹㠳っ㉦〴㈸㈹㜵ち㤹挲ㅤ〰ㄹ㤱戵昶㄰㉦晤〱㍢㐲㐰㌶㉦晤昵昸ㄱぢ㜶ㄱ㔸㡣㝤昱扤㥥㘸㘹㡢挶慡㠹愱㕡㘵搳㉣㈲愳づ㉦㉣㤸㡣㑢㔳㤶捥〱㤴㙥搹ㅤ挵㤷っ搹㘱攰㉤㘴散㠲㑤㕦㕢搹扥捦㘹攰收〷昴㑣㔱㈹っ㘷㌷㡢㜱㈰㔵㌱扡戰㘹㌹㉣㈲ㅣづ戳捤㑥〳㔱ㄵ㜴㤶戳ㄷ愷㔲〴晦昸愵㄰敢挷㕢㐳㕦搹㕥㐳ㅤ攷昴㘳㠱晣挱晥扡㍥㠳戱昱㔶㜲っ㈴散㤶㕡㤵挲敢攱愷搱㠵㡢捥〹扤㤵㔵捦攲㈰晥挴㥣搵愷㜵攸㝦㐶慦ㄵ㘷㥤㘱㙦㠶戱㔳晡晦㥤㈸搸㔴晦ぢ挶摥ㄴ㈲摦ㄵ㘵昸㔰㘰晣㘴搳㤰つ㜷〴㥥㙤〴㙦搴挱㔸㔷㔹㠶扣挳摣㈲㍥㕥つ慢㤵〴㠷摦㉢摦㝥㌵愲搹㤷戶敤㐰㔷〱挸搸㔰攱㔹㠸愰慥晤搳㜲㉢㍥摤ㄶ摦㡤㡥㝢㑥㔸㔵捦昵㕤㌳ㄸ㕢㐴搰㜷㡣摦㥥㤹戰㜹愶挴㔷摢㠵摡捤搸㠹挱昷愲捦挹㜹〸散㤳㌲㜸戹㘲㤱㡣㉣㙣㉤㤲挱敦㤰㐶ㄲ攱㈵㙡〷晦ち昳㠱㠶㔱挷愷慢昳昰㜵〶㉣摡ㄶ捡㉥昴㌸户摦搰攰搶攱㡥搶㍢攰て㤲昵〹〴挷搴ㄲ摥晤㕥敥㙢晢ㅥ愴摢㐶㙢昳搹戲㌷㥦㕢戹昰っ㜰扡戵户愴㐹㠶敦攴ㄷ挹㘵扤㐲㠸㑢晢㠷昱㜷敢づ㕡㡥㌶ち㍡㡦㍥攸愶㈳㙣扣づ昷搹ㄶ愲摦㘷搱㔵㑣ㄱ攰愷ㅢ㔱㠶て㠲㕥㍥戲愲昸ㄲ㤶㐵〶㐰㍥㔷慣〲㜴愷敡愷㌷愲敡㤱㔸㈰ぢ㥥㌱㐸㡥㘵昱〵㌴攴㜶㠵换〶㑢㜰搹㐲㥤㈵㤰搷攳ㅥ挸攷〴捦ㄲ㙡㈲㥦㐳㠷收㐴㉣㤴㜶㥦挸㘷㌷㥡㠸愰ㄵ愰ㄶ㥡ㅣ㝦㈴搶㈲㝡ㅤ搵扡㑤攰㄰戸〰挳ㄴ㡢㤴㌵挵㌰戴昰㍤㘲〶改㔷搱摦攷て晦昲㌹愶扦ㅥㄶ㑡㄰愲㉡㍤㜹ち㐲㌵昹㈷㤳㤳昷㔰摡㝤昲ㅦ摦㘸昲㈳㤴㤱㥣㠹ㅥ〰っ昵㠹ち晥愸挵㌴㤰攱㍥昲㈷捥ㄲ攰㤷㥡挵㠸㠱ㄲ搵昷〲㌲攸换つ㔷慤㉥㈲ㄳ昷㉤㜰晤ㄹㅦ昷㈸晢㠸ㄷ㈱改换㈹㠶捥搸㘲愸ㄵ㑢㜶攴㠵摤ㄶ戲〱㑢攲搷戲㕤㐵㝡戱挷〸扦昸㔰㡣㤸㘳挷攲㉦愷戴㈸收〴挲〸㉤㔲搲て㌷㔲㝣㌰㙥晣慤㙦户㕣愶愸㐰〲昵㠴㡤㐹㘷慡昱ㄳ㜱攳〳昸㉡㑢戵挹昱〶〱搳昳㜱㘳搲愳㙡晣㜸摣昸㉦〷昶㌶ㅢ挷㜴ㄸ㡥㕣㈰㤱㘴搸扡捡晡㑦㝣愱㍤㡣收〵㤳晡㜳挰っ㡢㈹㌹㔵攸戸慥㌴攸㈰㉥㠳㜸昸㐶㝡づ㜷㥢㜰〵〴㐲㌶晣㕦㈵ㅣ挷㥤愷㔹㈳㌰昰〹昴ㅡ㠲捤㥥慥㥥搸戹㘸捥㝢㈸攸㌷㡦晢㌸㔳搵戶ㄵ㠹挰ㅣ挸㠷晢扢㠹㔳㍥挳㜴㙣敤㐷ㅣ㈴搳㜸㠷愴㌷攵愱〲㉢㜹昱晥ㄸ戳戹㑢㉤㥡搱ㅦ〳㜲㈰ㅤ〱㤹搱㉦〱㠶㠱ㄸ摥㔶捥㡤㤰晦ㄵ㜳扦㥦ㄵㅦ㈰㜸ㅣ愰㉣挸散愴㠳攲ㄳ〰挳昱晦愸㘲㙣㑤昹㑢㌴昱㐸晣戲㈴ㄹ改ㅦ㘲㠷て〳昴挱㝤㉢㈲㈲㉣敢ㅦ㐱㐹昲愵ㄴㅣ敡愵ㅦ㘵挵挷〸㍥づ㔰㉥㜰戲㕢摥㌵慥愹㐷捤昵〹㜴ㄵ㤷〸昰搳㥦㡣㌲㝣㈸㜰ㅦ摥搲摤㔶收㔱㌸晥戰ㅦ愱捥搴ㄷ晣昷攱㡢晣㜵㉥扡て晦㐳㤲㠲㌲散昳摡㥢㝢ㅢ㡢㑣㐰㥢㕣晤㔶戱搹㉦㘱ㅣ慥慢ㄵ㐱攱㠸㔴㉡㈵慤㈸㠸㙦㉥㔸戸㜸〳摦㜲㐸㔵〸㐱ㅡ㔰ㄵ㑥㔴㜱ㄸ〵晡愷搸㤴㌸㈶㥥昴㑦昳㠹愸㔵㥢昸㤹㈸挳〷㐱扣慡敥て㐵摤攳ㄷㄲ搷慡挲㙡㝢㈱昱慦㉡㔶㤲㉦㝣㡡㠳㈹㘴㈱㤳搶㑡㐴㥡愲愱㉦㈰㌳搴㌷捣戹㍤㠸㥦㜶㔱㔴捦搶捥㥥晤攷㜰㝥散摡晣㍢摦㍥昸搴昳扦㜸攱㤳扦㝥捦愱㍦晦敢改愷㝦晤挷㑦㍥昷慦ㅦ㉥ㅦ晡搹㌳捦晣攴晥㉦㍦昷挲㙥昳㉢摡户晦㌹昷㤵㐷㈷捦㍦晡戰㜹晡昶愳㡦扥敢愱〷㈶ㄷ慥ㄸ敦敢敢敦扦㙤昴攷搷扣㝥攴搲挳摦ㄵ㍦晥敤搵㡥㔰换挵ぢ搲搳攰戲搵㌴扥㠸っ愶挱ㄹ扦愲搳攰㜲搵㐶㉤㐷ㅢ㌵㡤㠲ㄲ㝣ㅡ㥣㠰慡㌰搲ㄵ〳晦〱㑣搵戳ち</t>
  </si>
  <si>
    <t>㜸〱捤㝤〷㝣ㄵ㔵昶㝦㙥捡㈳昳㐲㜹㉡㉡㈸㈲㠹㐶㔱㌰愴㤰㠶㈲㠴㠴㕥㈵㌴ㄵつ㈱㜹㠱㐸ち收㈵ㄴ换愲㈸㔶散㘲挵㉥昶扡㡡つ搶㔵戱搷戵昷戵挴㕥㜶㕤㜷㕤扢晥扦摦㌳㜳㕦收捤摣㐹搹摦晥㍦㥦ㅤ㕦㉥昷㥥昳扤攷摣敦㜷㘶㕥㕥㘶捥ㅢ㤳㔴㔲㔲搲敦搸昸㉦户㔴㜶〶㔵慥㡥戵㐶ㅢ㜳捡㥢ㅢㅡ愲㌵慤昵捤㑤戱㥣戲㤶㤶敡搵搳敡㘳慤㈹〰㠴慡敡攱㡦愵㔵挵敡㡦㡡愶㔷慤㠸戶挴〰㑡㑢㑡㑡㑦户㤲攱ㅦ攸晣㐴昴挰攲㉣㉢㤵つ㔰㐹㔶㠸㑤㉦㌶改㙣㉣㌶㘱㌶ㄹ㙣㝡戳改挳愶㉦㥢㝥㙣㈲㙣戶㘳戳㍤㥢ㅤ搸昴㘷戳㈳㥢㥤搸散捣㘶〰ㅢ收户㜶㘱戳㉢㥡摥㠳搰捣㈹ㅦ㌷㜳昱ㄱ㘰㔳搹摡摣ㄲㅤ㍥㘴㥥扤收搱㜹㜹㌹㜹㌹㈳ぢ昳昲㜳㜲㠷て㈹㙦㙢㘸㙤㙢㠹㡥㙥㡡戶戵戶㔴㌷っㅦ㌲慢㙤㜱㐳㝤捤搴攸敡㌹捤换愲㑤愳愳㡢㜳ぢㄶ㔷㡦㉣挹ㅢ㔹㔸㔸㔷㕡㕡搲㝢㌷㐴㥥㔱㍥㙥㔶㑢戴㉥昶摦㡡㌹㤸㌱㘷㤶㡦换㤹ㄱ㙤晤㙦挵摣ㅤ㌱ㄱ戲愲戹戱扡扥改扦ㄴ㌴㡤晢戴戰㈲㕡㔳捦㥤ㅦ㡤戶搴㌷㉤挹挱戲ㄳ㠴挶愸㌸愷㉣ㄶ㙢㙢㕣捥攳愸㍣摡搰㌰㍢㕡㈷㍢扤戱㈲搶㍡慢扡愵㌱搶扢㤱晡㐵㕢愲㑤㌵搱㔸摦挶昱慢㙡愲つづ㌰㤶摥㌸慦扡㘵㐶㜵㘳㌴㤵㥤㝥㡤昶㍥㥣㕣ㅢ㙤㙡慤㙦㕤摤愷㜱㙥㉣㍡扢扡㘹㐹㤴㤰戴挶㠹㙤昵戵㉡㌵ㄵ慦愴㤴扤㑤㉢㤳ㅤ㠵昵㌴㤶㉦慤㙥㘹㤵ㄱ㜷㘱㥥〹敢㍡㕣㠴㐵挲扡㜸㐸つ昱捣攲㍥慢慣㙦㥣ㅡ㙤㘹㡡㌶㌰〹昷攴㌰て㐸〴戲昷㐳㕣㈹㑤㠷㝢㐹㘵㌸㈷ㅦ戹㌰㑢㘸〸㥡晤㘶㌴户㌴攲㠰㥣ㅥ慤㙥ㅡ㥤㔷㔰㔸㔰㔴㤲㔷㥡㤳㥦㥢㔷㕡㤴㥢㤷㔷㍡扣戲戵戶㈲扡〲〷昳挸摣愲摣㐲㉢ㄳ㔳慣㉣㑥摥〳㑤捡愴晣㝣㙢㑦㥡戲搱愸搴户㜰扥扢戳昰㥣㑢慥慡㑥慥㕡㥣㕣㔵㤳㕣㔵㥢㕣ㄵ㑤慥慡㑢慥㕡㤲㕣戵㌴戹慡㍥戹敡㠸攴慡㘵挰攸㉤扤㔷慦㘴㘷ㅢ晦挲〷昷㍤扡昳挶挹㔷晦戴㕢搹㉦ㄷ㕤户㑤昱ㄴ㤷㜷㠸扤搱㐹㔸㜵㙥㑥㔱㘱ㄱ㤶㔷㍡戲愰戸愰戰愸㈴㜷㘴㠱㕥㜶㙥㑥㙥㕥㜱扥㌵ㄴ㔳慣㝤搰㠴昶㐵搳㌷㝢㐸㜳摤㤰愶㘸敢㤰㔸㜵㐳㌴㘶つ愳㜷㌸ㅡ愵㕥〶〱㤲㔸晢摣改㈷ㅤ扢㙡晥戸慢搶㔷慣㍣㝥㜱㕡㍦挵昷ㄶ挹㥥㠳捥敥㙥捤㤰扤愰搰㤳㙦〴㈳收愲〹攵㜱摥㤴晣㈲㉢㥦愶〲㌴㑡㍤敢㈴㤹㜲散㍤戳ㅦ晡㜰昵戴ㄳ㕦㡦摤㌶愶敦搰㔷ㄴ摦扢㈴㐹㈱㍡㔹敥㈴㈵戹挵㜹㠵㐵㜱㕡㝡㙦ㄴ㌱㘸㌱㥡㔰〹㝢㌸慤ㅤ㑡愵ㅣ㡥㐲愳搴㘳㑥戶扦㍤戸挷散ㅢ捦敢㌳昱攴㝦慣㥤扥愸㘰昲〶挵㌷㐹挹㜶〰㍡㕤㔲ㅡ捤㠸〷愲〹㡤攱扣ち㔰ㅡ㑢㔳ㄹㅡ愵ㅥ㜴㤲っ㥣扥改换㐷㉢〷㡦扢敡昲㤶昲敡㤱捤つ㡡攷愳㈴㈹㐷愷换㈴ㄵ㡣㌸ㅥ㑤㘸〲攷㑤㐳㤲㠹㌴㑤㐲愳搴扤㑥㤲㝤摦摣敥搳搳晦㌸㝦摡㘵㤹㐷ㅤ扥㘵搶戸㑣挵㌷㜹㐹㌲〵㥤㠴㐳㈳㉦慦愰戴愰愸愸㌴愷愴㜴㘴㌱づ㤲〲㥦㠴㔳ㄹ㝦ㅡ㥡搰㜴㐶㤹㠰〳㝡〶㑤㌳搱㈸㜵㠷㤳昲敡愵愵㑦㐴㌷㙦ㅥ㜷搱攷㙦㌷摣晡攲收ㄲ挵㕦㈹㤲昲㈰㜴扡攴㌵㥢ㄱ㉢搱㠴收㜰摥㜸昰㥡㑢搳㍣㌴㑡摤攸㈴昹攵昳㠷㑥㘸㜸㈹㘹搲昱㍢㝦戹㉥㈵敦戸っ㤵㐱㌰㝥㐲ぢ搰㈴昲㉡捡㉤㈹挸㉤ㅤ〹㕥〵㈵㈳㑢㑡昲㑡昴ㄱ愸て㡤㠳㌱挵㍡㠴㤳て㐵㠳㐳㌰摦㕡㐸搳㘱㘸㤴扡摡㐹㜹敦㥡㜵昷㔴ㅦ㄰ㅢ户攱㉦㠳戶㌵㝣㌶愸㑣昱ㄷ愴愴慣㐲愷㑢㕥㡢〰戲慡搱㠴ㄶ愳㐹㈹〷慦ㅡ㥡㙡搱㈸㜵愹㤳㘴㜰昱㠷㥢㕦㉣㍣戲散㡥㡣昷挶ㅥ晢㠷搶晤ㄴ㝦〱㑢㤲㍡㜴㠶扢㡦昳扣搲㍣㄰换㉦捣挱㌹㕣㔰㤲㔷散愳戵㠴攱㤷愲〹搵㌳挸㌴搰㍡㠲愶㘵㘸㤴㍡摦挹㌸㘰搴㌷敤〷㌴㉤ㄸ㜷换戹㜷捥摣改㠶㤳㤵攲㙦㝢挹搸㠸㑥㤷戴㥡ㄸ戱ㄹ㑤㘸㌹攷㑤〲慤㈳㘹㙡㐱愳搴ㄹ㑥㤲㥡搲ㄱㅦ㡣㔹㜰㔵搹㤵㈹捦㉦㑡㥢戱敥㘸挵㑦ㄳ㤲愴ㄵ㥤㉥㤳戴㌱攲ち㌴愱㤵㥣㌷ㄹ㐹㔶搱戴ㅡ㡤㔲㈷㌹㐹㉥晦㘱㘲昶昵㝢搷㑣㕤扢㜸搹ㅥ攵㔳〷昵㔶晣戴㈲㐹㡥㐶挷㤳㈴慦挴晤㐶㤴㕢㕣㘴ㅤ挳㠸挷愲〹晤㠱昳捡昳㑢慣㌵㌴ㅤ㠷㐶愹㌵㑥㤲挳㝦㤹㜲攸攳ㄳ㍥㥣㜸搹㘷ㄳ〶捦摡㌲㉤愲昸㘹㐸㤲慣㐵㈷㜱〷攱㌴㉡捣㉢挸捦㈹㉤挸捤㉢㈸㉡昴㥤㑦㈷㘰㠶㜵㈲㥡搰㍡〶㤹㡣ㅤ㜴ㄲ㑤㈷愳㔱㙡㤵㤳㜱攸挹搱攷㌳㕦㑣㤹㝥昷愰愳㝢㥤㔶㌴攲㑥挵㡦㕥㤲昱㔴㜴㍣戴晣敦慦愷㌱攲改㘸㐲敢㌹㙦〲戴㍢㠳愶㌳搱㈸㜵愴㤳㈴㘷挱愵㔷㕤㜵㘶捡㠴㕢愳㘷㍣㌸㝥换晡ㄳㄵ㍦摡㐹㤲戳搱昱㈴昱㙢㜷づ㈳㥥㡢㈶㜴ㅥ攷㔵㐰扢昳㘹摡㠰㐶愹㈳㥣㈴㝤换㘲晤㔳㙦㉣㈸㕦㥢㍢㙢慦㕦㡢ㅥ㤸慡昸搱㔱㤲㕣㠸㑥挲㐹㕢㕡㔸㔲㕡㤲㍦㌲㈷㌷㌷户〰㍦戹㜹㈳扤㈷敤㐵㡣㝦㌱㥡搰㈵㡣㔲〱昱㉥愵㘹㈳ㅡ愵㙡㥣㤴愵ㄳ昲㕦㝤昱㥣㤵㌳㡦㝦昷挲愱敦慥㥡㜰㥦摡㤱㘰晣㠴㉥㐷攳攱攵ㄷ敦ち㠰慣㉢〹扦ち㑤捡㔴㠸㜷㌵㑤搷愰㔱㙡愱㤳㘴㜵改〹㌷㍤晣挲㈳攳捥摤攵攷㜷㝥㥣户㝤戱攲〷㘱㐹戲〹㥤〴㕥㜹挵㠵〵戹㠵挵〵㌹㈳ぢ㐶收㤷ㄶ收攷攵㜹㜹㕤挷昸搷愳〹摤挰㈸㔳挱敢㐶㥡㙥㐲愳搴㕣㈷攵摡ㅦ收愸扡㍥昷㑤㍢晥昷㑦ㄶㄷ摥愰㍥㔴晣搸㉤㈹㙦㐱㈷㌱㘵敥挸挲晣搲摣㤲㥣扣愲摣㠲晣攲摣摣㝣㙦捡㕢ㄹ晦㌶㌴愱摢ㄹ㘵㍣㔲摥㐱搳㥤㘸㤴㥡攱愴ㅣ昶晥ㄷ㝦㙣摥㜳晡㤴㡤ㅦ㝣㥥㜵㝡㜱㥦㙤㙡〰挱昸〹摤㠵㈶㈱㘵㙥㑥㕥改挸㤲搲愲挲攲㘲愴捣㉦㐰愳㜳攲㔳〶㑦戶扢㌱挵摡捣挹昷愰搹㉥昱㔳挶愸晣㔱搶扤〴摣㠷㐶愹㠹捥〲㍥㈹㕡昰搰攷㐷扦㕤戱㜱捤㥥〳㡥慦㡢扤慤〶挲㉤ぢ㜸〰㥤㠴〵攴攵㡦攴摢㈳搶㔱㔲㤸㕦挲㍦㉣㜴㝥晤㥥扦㠵昱户愲〹晤㠹㔱㈶㠲昳㠳㌴晤ㄹ㡤㔲㘳㥤㤴㝦ㅢ晤㔱昶戸〱㜵㤳㌷扦㍤㈲㙦攸户摢㘲㙡ㄷ㠲昱ㄳ㝡ㄸ㑤㤷㠷捦㈳〰㔹摢〸㝦ㄴつ㤲ㄴ㔹㡦搱昴㌸ㅡ愵㑡㥤㈴挹㥦㠴㥢慥㉤换㤸㜹㙡㔹㥦㡢㝥摢昳㠴㑦搵慥〴攳㈷昴㈴㥡㙣昷㝢㝥㐹㜱㘹〹捥㠸㥣愲㘲㉦㥦愷〰戵㥥收愴㘷搰攰摤㉢摦㝡㤶愶攷搰㈸㤵敦愴㍡㜴㤷㥦㠷收㥤㤱㍣敤愴慤㐷ㅤ晦攳挲て〶昶㝥〱敥㠳㥣捦扡ㄵ㉤搵㉢昱搷㐳挷ㅦ㈶昸㙢㡣晦㜵晤ㄷㄹ晥㈰慢㉢慣㉢慥换换慢㉤捣慤㉥愸㑥换㐴搸敥㝥昴攷扢㜴敦扡昹昵㑤戵捤㉢攵㙦㠱㐱攳慡㘳搱㡥㍦つ㠶㌹扥㜱捤㙤㑤戵戱㕤捤捥捡搶敡搶攸㉥㕥㕦㐷㄰摦戴㑡晣愵ㄴ㡤㐹扥挱摥㘹昳慡ㅢ摡愲㘵慢敡㙤昷㙥ㅥ㌷晥㑥㙡㕥ㅣ散㥤搰ㄲ㍤㌲敥昵慤愸っ㝦挸慦㤰搸㍥㤶戶换㕥搷㤰昲愵捤戱㘸㤳㉣㙦㔸攳慣晡㥡㘵搱㤶捡㈸㉦〳㐴㙢㠵敡㡥㜴㌹㝦慣つ㥢搹〴愲昸昳慢㌶换㙤慤ㅢ扦慡㌵摡㔴ㅢ慤挵㝡㤷㐷㕢㕡㔷捦愹㕥摣㄰摤㈹〱㘲攷㠴㘳㘰㠲㜹㐲㜳㑤㕢慣扣戹愹戵愵戹㈱搱㔳㔶扢愲ㅡ㝦㈰搶㑥㙦慥㡤攲敦扢㔴㙥㐹㉡㈹㈵㐵愹愴㝤㑤㝦㘴㌱㙥㉣㐷㜶㠴㙢ㄷ敦㠶㝤㍥㈰昱戰换㤹つ㜶㘰搱㄰攵㌱㤹扣㘷ㄷ挱㈴㉥挳散ㄳっ㜴㜱攲㌵ㄳ愲㠷〶愳㘵㡤昱㍤昷晦ㄷ㥣㥣扣㠳挳㝥晣ち晣ㄱ㍤愹扡愹戶㈱摡搲改ㄵㅦ挵ㄵ㔹㝦㐱㤳㌶〲㘷㜳愰㝡愹㐰愸㔵㙡㜵摡捡晡摡搶愵愱愵搱晡㈵㑢昹㈱ぢ㔷㠵搲搳㈹慤㙦戳㕥㠲挹㝡㤹捤㉢㘸挲攱愴搰慢〴㠵挲搶㙢昶㌸㉤ぢ晦昶晣捦昳㘴捣戲攴㜲〰慥摤挴搲ㅡ㈷㌴户挴㔲㔲㑣㉣㈷㔵挷㤶戶昲昰散摣挹㜸慦戳㜹〳㑤摡㥥㘸扡晣敢扦ㅦ㐰愹扣挸搱愷戱㈲㕡㔷㡤㑢㑢㜲㜶慢敡戴㐶晢㙡㐵㐵㌴㔶㘳昱戲挶㘴㥣㉢慢㐲攸攱攴敦摤挸愳㍦扡慡戵愲扡戵扡㔷㈳㉥㤰㘰㉦㔹〰つ㤳㔹㜶㡦㌳晢㠸㑤捦づ㍢㈳㐴㠸㐸搷ㄵ㈵㐳っ㜶㈴㥣㌸㌸㕦㤲㔲㥣戶㜳ㄲ㔸晢㘰㤰〸㜹て昴挴ぢㅤ戸晥㔲㍢㌱摡㌴㘷昵昲㘸㡣昰昴㔰愷㔲㝡㑦㉦〶㥢㔹戳㜸㙥㙢㝤㐳㉣〷㉢㥤搸搲摣戶晣扦ㄹ㠷戱慣㌷搱攸㉤㙤㉦ㅣ挵摤攷〴戹㤲㝡慤攰扥愹慡㑡㑡㘷㌴㕡慣㍤搸昰㘸㐵戰摦昱㡦㙣搶扢昸㈷摣㤹㉦㉤ㅢ㠸㥥㕣ㄴ㑡〳扥㜷㈳ㄴ㥡搳ㄲ㤵换㕣改㌲㠰摡㝤ㅡ攷㌷户㉣㕢摣摣扣㡣挷㔳㕦ㄹ挵㤶㐶愳慤扣㜴㤴攱㕣㉡㤳㑢㘲㑡愵愴㈴㕣昱㜱㕤㘳摡ㅤ昱㐳ㅦ愰改㔳搶搰㌰㐴㐷㡣㠵㍥㠴㈹〵ㄷ戱㐲敤攸っ㤹摥扣戴㝡攵戲晤昲㜳昲㑢㜸搹愹㘸扦㈹㐸ㄹㅢ㔲戹戴扥㈹㘷㔵㐳㙣㤵ㅡ〴ㄵ㜸㑤愶收づ㙢挵搳攷㍣㕥㜱敦搷挷昷扦攱攱㑢て㔷扢㍡づ摦愵愲愱㠸㥢㠹ㅦ敢ㄳ㌴㙡㈰㘰㝣㜷㐱㍦㜱戳㍥挳搸晡㥣捤ㄷ㘸昰ㅥ㈱慡攳㉤攲㉢㝢愸昶挱扦㝣㥢戰扥㘶昳㌷㌴㙡ㄸㅡ㥥愴搶摦搱攸㑤㐵㄰㥦晢㕥昶摦扥㌰晢昷摦㍦㘱つ㕢㥤昸搴㜰㈰戸て㉤㙡㘶㔱㈵㡢ち愹㄰〲ㅢ〵㐸㜳ㅣ扥慢㔵㈳㌰㑤〴昸㠵昳㔳〰㌳ぢ昰ㅢ㜳㔰ㄸ㡢㐷㥥㑢㠰㘴㝢愸㜲攱ㄳ〱㔲㘰戰㜸〹㕦攵挳㈴〲愴㘱愴㌷昵搳㙦㉥〱昲㘰昶ぢ㘰㌱愶搵㠹㑦ㄵ㘰㥥㐹㠰㙦㄰摣㈸挰摦ㅤ㠷敦㑡㕡ㄱ㈲㘵㜲ㄵ摢㜳挹㕦〳㘶ㄶ愰㍦摣搶㡥㙣㜶㐲攳ㄲ㘰㠰㍤㔴挵〸㈲〲っ㈴㘸ㄷ㌴慡ㄴ㈶ㄱ㘰㔷㡣昴愶㍥㜲ぢ㔰〲戳㕦㠰摤ㄹ搳敡挴愷㐶㘱㥥㐹㠰户㠲〴㜸搳㜱昸㉥敥㡤㐶愴㑣慥㘲㈸㤷晣㝡愰〰晢挲㙤つ㘳㌳ㅣ㡤㑢㠰ㅣ㝢愸づ㐴㄰ㄱ㘰〴㐱戹㘸搴㔸㤸㐴㠰㍣㡣昴愶㥥㜷ぢ㌰〶㘶扦〰㠵㡣㘹㜵攲㔳㘵㤸㘷ㄲ攰搱㈰〱戶㌹づ摦㠵挷ち㐴捡攴㉡づ㐴㔲昵㜰愰〰㘳攱戶捡搸㡣㐳攳ㄲ愰挲ㅥ慡昱〸㈲〲㡣㈷㘸〲ㅡ挵㙢㤲㈲挰㐴㡣昴愶敥㜳ぢ㌰〱㘶扦〰㔳ㄹ搳敡挴愷㈶㘱㥥㐹㠰摢㠲〴戸搵㜱昸㉥㡡㑥㐵愴㑣慥㘲づ㤷㝣㜳愰〰昳攰戶收戳㔹㠰挶㈵挰㈱昶㔰㑤㐳㄰ㄱ攰㔰㠲ㄶ愲㔱㌳㘰ㄲ〱づ挳㐸㙦敡㙡户〰搳㘱昶ぢ㔰捤㤸㔶㈷㍥㌵ㄳ昳㑣〲㕣ㄴ㈴挰㠵㡥挳㜷㠹㜶㌶㈲㘵㜲ㄵ㐷㜰挹ㅢ〲〵㘸㠰摢㙡㘴搳㠴挶㈵挰㜲㝢愸㉡ㄱ㐴〴㌸㤲愰ㄶ㌴㙡㉥㑣㈲㐰っ㈳扤愹昵㙥〱收挰散ㄷ㘰㈵㘳㕡㥤昸搴㍣捣㌳〹戰㌶㐸㠰攳ㅤ㠷敦昲昱挱㠸㤴挹㔵ㅣ挷㈵慦〹ㄴ㘰㉤摣搶〹㙣㑥㐴攳ㄲ攰㈴㝢愸づ㐱㄰ㄱ攰㘴㠲㑥㐱愳ㄶ挲㈴〲㥣㡡㤱摥搴ち户〰㠷挲散ㄷ攰っ挶戴㍡昱愹挳㌰捦㈴㐰㐳㤰〰换ㅣ㠷敦㘲昶㈲㐴捡攴㉡㉥攰㤲敢〳〵戸〸㙥敢㘲㌶㤷愰㜱〹戰搱ㅥ慡㙡〴ㄱ〱㉥㈳攸㜲㌴慡〶㈶ㄱ攰ち㡣昴愶ㄶ戹〵㔸っ戳㕦㠰㙢㠰て㕢㥤昸㔴㉤收㤹〴㤸ㄷ㈴挰㕣挷攱扢搰捥慢攵㤹㕣挵㉤㕣㜲㘵愰〰户挱㙤摤捥收づ㌴㉥〱晥㘸て搵㔲〴ㄱ〱敥㈲攸㙥㌴敡〸㤸㐴㠰捤ㄸ改㑤㑤㜱ぢ㔰て戳㕦㠰晢ㄹ搳敡挴愷㤶㘱㥥㐹㠰戱㐱〲㡣㜱ㅣ扥敢晥㑤㠸㤴挹㔵㍣挲㈵㡦づㄴ攰㔱戸慤挷搸㍣㡥挶㈵挰㤳昶㔰㌵㈳㠸〸昰ㄴ㐱㑦愳㔱㐷挲㈴〲㍣㠳㤱摥搴㐸户〰换㘱昶ぢ昰〲㘳㕡㥤昸㔴ぢ收㤹〴搸㌷㐸㠰㝤戴挳㝢㑦愲つ㤱㌲戹㡡㌷戸攴扤〳〵㜸ぢ㙥敢㙤㌶敦愰㜱〹昰㔷㝢愸㔶㈰㠸〸昰ㅥ㐱敦愳㔱慢㘰ㄲ〱㍥挰㐸㙦㙡戰㕢㠰㤵㌰晢〵昸㤸㌱慤㑥㝣㙡㌵收㤹〴攸慦㜹㝡晦ㄶ搸挱㜱昸敥㤷ㅣ㠳㐸㤹㕣挵摦戸攴敤〲〵昸〶㙥敢ㅦ㙣扥㐵攳ㄲ攰㕦昶㔰ㅤ㡢㈰㈲挰㜷〴晤ㅢ㡤㕡〳㤳〸昰㍤㐶㝡㔳改㙥〱晥〰戳㕦㠰㥦ㄹ搳敡挴愷㡥挳㍣㤳〰扦晤ㅡ昰㔱昸㔷挷攱扢㤷㜳〲㈲㘵㜲ㄵ愹挹㔸昲捦㠰㤹㍦ち㠷攰戶㝡戱㐹㐷攳ㄲ㈰㙣て搵㠹〸㤲挵㐰ㄹ〴昵㐶愳㑥挲㔰〴攸㠳㤱摥搴户挸ㄱ晦㘳㘸ㅤ捣㝥〱戶〳㍥㙣㜵攲㔳扣㕦㘴ㄲ攰戳㈰〱㍥㜵ㅣ扥㕢㑢愷㈱㤲〸戰ぢ㤷晣㜱愰〰㠳攰戶㜶㘳㌳㤸慢敢昸㙢㜰㠸㍤㔴愷㈳㔰ㄶ改㘴ㄲ㤴㠵㐶㥤㠱愱〸戰〷㐶㝡㔳敦戸〵㔸て戳㕦㠰扤㠱て㕢㥤昸搴㤹㤸㘷ㄲ攰愵㈰〱㕥㜴ㅣ扥摢㕥攷㈰㤲〸㤰换㈵扦㄰㈸㐰㍥摣㔶〱㥢㤱㕣㕤㠷〰㐵昶㔰㥤㡢㐰㔹愴㔳㑣㔰〹ㅡ㜵㍥㠶㈲㐰㈹㐶㝡㔳㡦扢〵㌸て㘶扦〰愳㠱て㕢㥤昸搴〶捣㌳〹戰㌵㐸㠰㉤㡥挳㜷㑢敥㈲㐴ㄲ〱㈶㜰挹昷〷ち㌰〹㙥㙢㌲㥢㈹㕣㕤㠷〰搳散愱扡ㄸ㠱戲㐸㘷㍡㐱㌳搰愸㑢㌱ㄴ〱㘶㘲愴㌷㜵㠷㕢㠰㑢㘰昶ぢ㔰〹㝣搸敡挴愷㌶㘲㥥㐹㠰敢㠲〴搸攴㌸㝣㌷〸慦㐰㈴ㄱ㘰㈱㤷㝣㑤愰〰㠷挳㙤㔵戱㔹挴搵㜵〸戰搸ㅥ慡㉢ㄱ㈸ぢ㍦㔶つ㐱戵㘸搴搵ㄸ㡡〰㔱㡣昴愶㉥㜱ぢ㜰ㄵ捣㝥〱敡㠱て㕢㥤昸搴㌵㤸㘷ㄲ攰散㈰〱捥㜲ㅣ扥㥢㤷搷㈱㤲〸搰挲㈵㥦ㄱ㈸㐰㉢摣㔶ㅢ㥢ㄵ㕣㕤㠷〰慢散愱攲㑤捣㉣搲㔹㑤搰㔱㘸搴㡤ㄸ㡡〰㐷㘳愴㌷㜵愲㕢㠰ㅢ㘰昶ぢ戰〶昸戰搵㠹㑦摤㠴㜹㈶〱㡥ちㄲ㘰戵攳昰摤㑡扤ㄵ㤱㐴㠰㔳戸攴㤵㠱〲㥣〶户㜵㍡㥢昵㕣㕤㠷〰㘷摡㐳㜵ㅢ〲㘵㤱捥㔹〴㥤㡤㐶摤㠱愱〸㜰づ㐶㝡㔳㑤㙥〱㙥㠷搹㉦挰〶攰挳㔶㈷㍥㜵㈷收㤹〴愸つㄲ愰挶㜱昸㙥散摥㡤㐸㈲挰攵㕣㜲㜵愰〰㔷挲㙤㕤挵收㙡慥慥㐳㠰㙢敤愱摡㡣㐰㔹愴戳㠹愰敢搰愸㝢㌱ㄴ〱慥挷㐸㙦㙡㠱㕢㠰㝢㘰昶ぢ㜰㌳昰㘱慢ㄳ㥦扡て昳㑣〲捣〸ㄲ㘰扡攳昰摤㔸摥㠲㐸㈲挰摤㕣昲搴㐰〱敥㠱摢扡㤷捤㝤㕣㕤㠷〰て搸㐳戵ㄵ㠱戲㐸㘷ぢ㐱㕢搱愸〷㌱ㄴ〱晥㠴㤱摥搴㌸户〰㝦㠲搹㉦挰挳挰㠷慤㑥㝣敡捦㤸㘷ㄲ愰㈴㐸㠰㘲挷攱扢捤晤〸㈲㠹〰㑦㜳挹㠵㠱〲㍣ぢ户昵ㅣ㥢攷搱戸〴昸㡢㍤㔴摢㄰㈸㡢㜴㕥㈴攸㈵㌴敡㌱っ㐵㠰㤷㌱搲㥢ㅡ敥ㄶ攰㔱㤸晤〲扣づ㝣搸敡挴愷ㅥ挷㍣㤳〰㔹㐱〲㘴㍡づ摦㉤昸愷㄰㐹〴㜸㥦㑢摥㍤㔰㠰て攱戶摡搹㝣挴搵㜵ㅣ〱㥦搸㐳昵㌴〲㘵㤱捥愷〴㝤㠶㐶㍤㡢愱〸昰㌹㐶㝡㔳㍢戹〵㜸〶㘶扦〰㕦〳ㅦ戶㍡昱愹攷㌰捦㈴㐰敦㈰〱㌲ㅣ㠷户㌰㈰敤㉦㠸搴㠳ㅢ扡ㄹ㕣㜰摤扣晡攸㑡摥㠱敡㕢㠷㡡攰昲戶㔸㙢戳摣㉥敢㔳㔷搱㍣愳戹戵愲㍥戶扣愱㝡昵づ㜵㑥㘷晥搲㘸ㄳ㙥㘶户攰㥥戶挷搶扣㝣㜹戴搶慡慢㙣㙥㙢愹㠹㑥慥昸㕦戸搹つ㝥搸㜵㜲㥦㍢㔹㘱晢捦敥摦㈲㠴挲㔱㠲㉤㈹敤㈵〴昴摥㠶㤳扡㘴搷㉤㜳改㐶〰散搷愱攸㥣晡搶㠶㘸㐶㥤摣慥㤶㝥㝡ㅤ㔴㐴㠵㐰㙤慦扡㌹㑢㜱㝢慡愲㑦摤挴㤶晡摡㠶晡愶㈸㜷㐶㝦ㅢ㍡㉤扡〴搵〰戳㥡㘳昵㉣〱敦㔳㌷愷愵扡㈹戶㥣㌷㌶㙢㔶㙦㥦㌰㤲㍢愰㘹㜵攳敡㥢㘲㐸㈳㝢㤱晤㝥㜵㤵㑢㥢㔷攲摢〸㙤㡤㑤ㄳ慢㤷挷晥㈷昶㡡攲㙥㤱㑤㜶㡤㑡㔶挹挹㉡㍤㌹晤㍦摤㍦愱㝦攳ㅣ摢挱㉥戹ㄹ㠲攳戴戵愵㝥㜱ㅢ〵㤳ㅣ昹㘸㔳搹挸㍥㑣㑡㝢ㄹ㍤敦㉤㑣搷㉥昴搴ㅦ㜰慤〹㔵昶挶㕢攱昱慦㜸散〶戸昵㍤㤶搳晢〷㌴㔳㈶捥㥤摣㔱㤹昳㝦晡扥㐴摡㉢㠸摣敤㐲㠸ㅤ〱敥㙢ㅦ㐲㉣㡥攰ㄱ㠵㌳ㄳ㐷〲㐷摥挳㌲㕣㈷ㄸㅥ愱㝤㍢扡ㄳ㜰㉦扤㜷摤戴敡挵搱〶㤴〰㌴㔶户昶戵〷慣挵㐰㍤㝤捣昱㤵㌷㌷㌶㔶昳㤰攳户〲㉡㙢㔰㙦㥥㕥㔷搶搶摡㍣扤扥挹慡㐳㈳挷愵㘳慡㕥〵㔳昵㉡晢㘶㝤摤㙣㤶〶㐹㥦戱㥡㤷㔴户搴户㉥㙤慣慦㐹攷㠰攵㍢晦ㄳ挷㉡㑥晥㔴㠸愹㌷晤㕥攲扤晢㙦摦㠳挷敥捥㐱挱っ愵攳敥挷ㄱ㥤慣㐲昸㑦晤㠷㤵㈳㜸攳㤱㕦㈸搶㑦㠸㤶㠶ㅦㄸ㥣㤳攷ㅢ戹ㄵぢ换㌷㙢㘰㤱㌷㈷昵ㅡ〱昸戱㝥〶㤴ㅤ晥愴扥㡥愶搳戲㠲㕥〰㠴愷㌵㔷搷㑥愸慥挱㌷㝣㝡㌹摦敦㐹挷慥攵㕢㑤㑢㠴㠵ㅥ攵愸ㅤ㐲㑤搲㡡晡摡㘸㑢㍡つ㤵昸晥㔲㉡㑢㐴㐲昶㍥挴㉤敦㤴愴戴戴㡣㜴㔳慥挹㍡搶㥥捥敤㜳昷昷愳㈶晢攲㝦㜵㔰〹㙦愲㠱㔶ち㕡敢ㄷ搰戱㝥㈵愷㌷㌰㈴ㅦて攰㌷〲㝥㐷㤳昶㈶㥣摥㝤㤳㔸㜳㠱捡っぢ愰㔴昹㘶っ慢㐱搲㔱㌹㈱㘵㈴㘹㐲㈴挳㔵晥ㄱ戲㉢㍦搲昵搷㙤㐲㤵㌸捡愳戵㘱晢晤㤵㘵㈶摣ㅤ挹挹愹搸搵㈱㙦改㥣㉦㉤㠲㌵㔶㐶愵㉥㐴つ挶ㄲ㐲慣ㄷ捣攰挹㠲昸㔵晣愶挹慢戰攲㕥昶敦昸㐷戶㜰搸㑡愶〲㘱昵㉥㕡㑤㍣㐴㑢㤸㝢捤㠲攴戸敥㠵㐶㝤㠲㈱㝦晤换ㄱ㘲晦戲㔲㥦㘱挸㕦㔸㐹㈱㝥攱愸扢㙦㤰敡㜳捣攰㥢愴ㄵ㘲攰㉦搰攳㝢㑦晣㔸㑣㠷戵敢㘳昱㉢捥挰㡦挵敦慦改㘳㔱㝤つ㡢愶㠱慥摥挱摣捤㔶〶㠱㝦㌳〳㝡ㄳ搰㠷㠰扦〳挰㥤ㅣ敡㡢搱㑥㕡扣挴㔲㔴㤳㡥ㄱ挰愱攳㍦㕤昱㕤㍡㙥挷昸摢㌳晥㉦〰㠸㡥攰㉢愷㔵㌸㐹晤〶㥢慤攳づ㠰㜴㕢㐷敥㐶搱戱㍦〳㔳㠴〴ㅤ㜷㠲戵㙢ㅤ㤳㌱㑤㜴摣㔹㠲搸〳挵㙡〵㠳㡥〳㠰戱〶ㄲ挸㑡〶〳㘰ㄷ〲㜶㈵㠰挵つ愲攳㈰㡣攲〷㈱扦挸㘳㌸〸〷〳〳昱㔸攰愰㠳扡挴摢㥤㐱㠷㌰㈸㡢ㄱ扣〷㈱㉢㄰㙣昱㌲〱改戶㜸慣㔹㄰昱戲ㄸ㤸挵ぢ〹攲敤〹㙢搷攲戱挸〱㉦㝣㝢㡢㐱搰㤱ㅦ㔶㍡㘸ㅡ戰改㠳㜰㉦㘰慣扤〹㘴ㄵ㠴〱㌰㤴㠰㝤〸㘰㘱㠴㠸户㉦㐶摢改㠳戰攳摢㐹〶〹㠷〳〹〹㜷㜷㠵㜶㐹戸ㅦ㐳攷㌰㌴换ㄹ扣挷ㅦ㙢ㄸ㙣〹㐷〰搲㙤〹㔹昵㈰ㄲ收㌲㌰换ㅦㄲ㈴捣㠷戵㙢〹㔹㈶㠱ㄷ慥㥢㌲〸㍡昲挳㕡〹㠳㐲㈳㠱戱ち〹㘴ㅤ㠵〱㔰㐴㐰㌱〱㉣慤㄰〹㑢㌰㡡ㅦ㝦晣搶㤵㐱扣㔱挰㐰㍣㤶㔷攸愰㉥昱昶㘷搰〳ㄸ㤴愵㄰㕥昱挶挲㘶㡢㌷ㅡ㤰㙥㡢㔷㠶㘹㈲摥㠱っ㍣づ愳〴昱挶挲摡戵㜸㉣戱挰ぢ昵ㄷっ愲挵㘳㥤㠵愶〱㥢㍥晥挶〱㘳㤵ㄳ挸ㅡっ〳愰㠲㠰昱〴戰㉣㐳挴㥢㠰㔱㕣㍣㝥㥢捣㈰摥㈴㘰㈰ㅥ㑢㌳㜴㔰㤷㜸㤳ㄹ㜴ち㠳戲㡣挲㉢ㅥ㙢㈷㙣昱愶〲搲㙤昱㔸㙤㈱攲㑤㘳㘰㤶㕤㈴㠸㌷〳搶慥挵㘳㜹〶㕥昸愶ㅡ㠳愰㈳㍦慣搱搰㌴㘰搳攲捤〲挶㍡㠸㐰搶㙦ㄸ〰戳〹愸㈴㠰㈵ㅤ㈲摥ㅣ㡣攲攲昱㝢㜱〶昱收〱〳昱慡㕤㐱㕤攲捤㘷搰〵っ捡ㄲっ慦㜸慣扢戰挵㍢ㄸ㤰㙥㡢挷㑡つㄱ敦㄰〶㘶挹㐶㠲㜸ぢ㘱敤㕡㍣㤶㜶攰㠵慦挳㌱〸㍡昲挳晡づ㠳㌶㠷〳㘳㔵ㄱ挸摡て〳㘰ㄱ〱搵〴戰ㅣ㐴挴㕢㡣㔱㕣㍣㝥摦捦㈰㕥㉤㌰㄰㡦㈵㈱㍡愸㑢扣㈸㠳搶㌱攸㜱〰㜸挵㕢ぢ㥢㉤摥ㄲ㐰扡㉤ㅥ慢㍣㐴扣愵っ捣㜲㡦〴昱㡥㠰戵㙢昱㔸ㄶ㠲ㄷ扥㜴挷㈰㕡㍣搶㠶㘸ㅡ戰改㈳慦〱ㄸ慢㤱㐰搶㡤ㄸ〰㑤〴㌴ㄳ挰㔲ㄲㄱ㙦㌹㐶㜱昱昸捤㐵㠳㜸㉤挰㐰㍣㤶㤳攸愰㉥昱㘲っ捡〷ち㈸㤶㝥㜸挵㘳扤㠷㉤㕥ㅢ㈰摤ㄶ㡦ㄵ㈲㈲摥ち〶㘶愹㐸㠲㜸慢㘰敤㕡㍣㤶㤴攰㠵ㅢ〸っ㠲㡥晣戰慥㐴搳㠰㑤㡢㜷ㄴ㌰搶搱〴戲收挴〰㌸㠶㠰㘳〹戸〲〰ㄱ敦てㄸ挵挵攳㌷㌲つ攲ㅤ〷っ挴㘳㈹㡡づ敡ㄲ敦㜸〶㕤换愰㉣ㅢ昱㡡挷㕡ㄱ㕢扣ㄳ〰改戶㜸慣㉥ㄱ昱㑥㘴㘰㤶㤹㈴㠸㜷ㄲ慣㕤㡢挷㜲ㄴ扣昰㙤㐲〶㐱㐷㝥㔸㤳愲㘹挰愶挵㍢〵ㄸ敢㔴〲㔹慦㘲〰㥣㐶挰改〴戰㠴㐵挴㕢㡦㔱㕣㍣㝥戹搴㈰摥㤹挰㐰㍣㤶戱攸愰㉥昱捥㘲搰戳ㄹ㤴㈵㈷㕥昱㔸㘷㘲㡢㜷づ㈰摤ㄶ㡦㤵㈹㈲摥戹っ捣ㄲ㤵〴昱捥㠷戵㙢昱㔸捡㠲ㄷ扥挰挸㈰攸挸て敢㔹㌴つ搸戴㜸ㄷ〰㘳㕤㐸㈰㙢㕤っ㠰㡢〸戸㤸〰㤶扦㠸㜸㤷㘰ㄴㄷ㡦㕦㥡㌵㠸户ㄱㄸ㠸挷ㄲㄸㅤ搴㈵摥㘵っ㝡㌹㠳戲㕣挵㉢ㅥ㙢㔴㙣昱慥〰愴摢攲戱慡㐵挴扢㤲㠱㔹摥㤲㈰摥搵戰㜶㉤ㅥ换㘰昰挲户㈴ㄹ〴ㅤ昹㜹て慤愶〱㥢ㄶ敦㕡㘰慣㑤〴扥㙦〶㕣㐷挰昵〴㝣〰㠰㠸㜷〳㐶㜱昱昸㘵㘰㠳㜸㌷〱〳昱㔸㍥愳戳扡挴扢㤹㐱㙦㘱㔰㤶扡㜸挵㘳㝤㡢㉤摥慤㠰㜴㕢㍣㔶挴㠸㜸户㌱㌰㑢㘳ㄲ挴扢〳搶慥挵㘳〹つ㕥昸昲㈵㠳愰㈳㍦慣愳搱㌴㘰搳攲晤ㄱㄸ敢㉥〲㔹㘳㘳〰摣㑤挰㘶〲㔸㜶㈳攲摤㠳㔱㕣㍣㝥挹搹㈰摥㝤挰㐰㍣㤶摥攸愰㉥昱敥㘷搰〷ㄸ㌴ㄵ搷㐹扣攲戱㌶挶ㄶ㙦ぢ㈰摤ㄶ㡦搵㌴㈲摥㔶〶㘶㔹㑤㠲㜸て挲摡戵㜸㉣扦挱㥡昱㉤㑥〶㐱㐷㝥㔸㠳愳㘹挰愶挵㝢〸ㄸ敢㘱〲㔹㥦㘳〰㍣㐲挰㌶〲㔸戲㈳攲㍤㡡㔱㕣㍣㝥㕦摢㈰摥攳挰㐰㍣㤶敤攸愰㉥昱㥥㘰搰㈷ㄹ㤴㈵㌶㕥昱㔸㔷㘳㡢昷ㄴ㈰摤ㄶ㡦㤵㌸㈲摥搳っ捣㤲㥣〴昱㥥㠵戵㙢昱㔸扡㈳攲㍤挷㈰㕡扣㑣㔸㌵つ㤷㜸捦〳㘳扤㐰㈰㙢㝢っ㠰扦㄰昰㈲〱㉣昷ㄱ昱㕥挲㈸㉥ㅥ扦㠷㙥㄰敦ㄵ㘰㈰ㅥ㑢㝥㜴㔰㤷㜸慦㌲攸㙢っ捡昲ㅣ慦㜸慣挹戱挵㝢ㅤ㤰㙥㡢挷㉡ㅥㄱ敦つ〶㘶㌹㑦㠲㜸㙦挱摡戵㜸㉣晢ㄱ昱摥㘶㄰㉤ㅥ㙢㝦㌴つ㤷㜸敦〰㘳扤㑢㘰㠹ㄹ昰㔷〲摥㈳㠰愵㐲㈲摥晢ㄸ挵挵攳昷敢つ攲㝤〸っ挴㘳戹㤰捥敡ㄲ慦㥤㐱㍦㘲㔰㤶昶㜸挵㘳㍤㡦㉤摥挷㠰㜴㕢㍣㔶〰㠹㜸㥦㌰㌰㑢㠱ㄲ挴晢っ搶慥挵㘳挹㤰㠸昷㌹㠳㘸昱㔸㌷愴㘹戸挴晢〲ㄸ敢㑢〲㔹㔳㘴〰㝣㐵挰搷〴戰捣㐸挴晢ㅢ㐶㉥昱㡣愷敤㌷挰㐰㍣㤶ㅡ改愰㉥昱晥挱愰摦㌲㈸换㠲扣攲戱ㄶ挸ㄶ敦㥦㠰㜴㕢㍣㔶て㠹㜸晦㘲攰㐵ㄸ㈵㠸昷㙦㔸扢ㄶ㡦攵㐶㈲摥昷っ愲挵㘳捤㤱愶攱ㄲ敦〷㘰慣ㅦ〹慣㌵〳㝥㈲攰㘷〲愲〰㠸㜸扦㘰ㄴㄷ㡦㑦㐰㌰ㅣ㜹扦〱〳昱㔸愶愴戳扡挴晢㥤㐱㤳㜰敦㐳戱愴挸㉢ㅥ敢㠸㙣昱㜸㝢愴摢攲戱昲㐸挴挳㈵昳㈴挵ㄲ愴〴昱昰戵攴㙥㠸户ち搳㐴扣㌴〶搱攲戱㕥㐹搳㜰㠹ㄷ〲挶敡㐵㈰㙢㤹っ㠰㜴〲昸㝣㌵挵昲㈶ㄱ㉦㡣㤱㑢㍣攳㤱搷ㅢㄸ㠸挷ㄲ㈷ㅤ搴㈵㕥ㅦ〶敤换愰㉣㐷昲㡡挷ㅡ㈴㕢扣㝥㠰㜴㕢㍣㔶㉤㠹㜸ㄱ〶㘶昹㔲㠲㜸摢挳摡昵㤱挷㌲㈷ㄱ㙦〷〶搱攲戱搶㐹搳㜰㠹搷ㅦㄸ㙢㐷〲㔹〷㘵〰散㐴挰捥〴戰㌴㑡挴ㅢ㠰㔱㕣㍣㍥㤵挲㜰攴敤〲っ挴㘳㜹㤴づ敡ㄲ㙦㔷〶ㅤ挴愰㉣㘵ㄲ昱㜸摢换戹愹㜱㈵㙣戶㜸扢〱搲㙤昱慥挲㌴ㄱ㙦㌰〳戳昴㈹㐱扣㈱戰㜶㉤ㅥ㑢愴㐴扣㑣〶搱攲㙤㠲㔵搳㜰㠹㤷〵㡣戵〷㠱慣愱㌲〰昶㈴㈰㥢〰㤶㔵㠹㜸㝢㘱㌴㔰㕦㑦㑥扣愹挱攷㙢ㄸ愴ㅣ㡡ㄹ㤰㤲㠵㔶㍡㠵㑢捡㝤㤸㘲㕦愶㘰㔱㤴昷㌸㘴㈵㤴㉤攵㌰㐰扡㉤㈵㙢愷㐴捡攱っ㝣ㅦ㐶〹㔲收挰摡戵㤴㉣戶ㄲ㈹㐷㌰㠸㤶㤲ㄵ㔷㥡㠶㑢捡㕣㘰慣㍣〲㔹㡤㘵〰攴ㄳ㔰㐰〰ぢ戴㐴捡㤱ㄸ挵㡦㐳㍥㈹挴㈰㕥ㄱ㌰㄰敦㘱㔷㔰㤷㜸挵っ㕡挲愰㉣愸昲㡡挷㉡㉡㕢扣㔲㐰扡㉤ㅥ敢慥㐴扣㔱っ捣〲慣〴昱づ㠰戵㙢昱㔸愸㈵攲㡤㘶㄰㉤ㅥ慢戵っ摡ㅣ〸㡣㌵㠶㐰㔶㜲ㄹ〰㘳〹㈸㈳㠰挵㕤㈲摥㌸㡣㕣攲ㄹ㝦㝤㔴〰〳昱㔸攰愵㠳扡挴ㅢ捦愰ㄳㄸ昴㝤〰扣攲戱〲换ㄶ㙦㈲㈰摤ㄶ㡦㌵㕢㈲摥㈴〶㘶昱㔶㠲㜸㔳㘰敤㕡㍣ㄶ㜹㠹㜸㔳ㄹ㐴㡢挷㑡㉦㑤〳㌶晤昷挶㌴㘰慣改〴戲ち捣〰㤸㐱挰㑣〲㔸ㄸ㈶攲捤挲㈸㉥ㅥ㥦改㘲㌸昲㘶〳〳昱㔸ㅣ愶㠳扡挴慢㘴搰㌹っ捡㔲ㄲ㔹散㕣㡥㌰㠷扦戳搳㔸づ攰扤换敤慢㐰㤰っ㜵慣㐵愸㙣㕤摤㠰晡て㜶㜹搷摢敥昱晥㝤㔸㙣戸ㄷ摦摣㠲ㅢ㠶愹摥挷㔳挴攷扥㠰愴ㄹ晤㍤㡦晥㤰㘹昴戰搴㈱敤愶㥦晤㡦户㠸捦攷挲㍢㥥〳挰㌹摣㐲昳戱挴晥搳敢㙢㕡㥡㘳捤㜵慤㐳㉡㔱摢㌴㠴㡦㔲愹㑢㑡捡㉤㑢扢〱ㄱ㡤㌹㐹㉣戵㠹㑦慤㕣挱㐷ぢ㠴㤷㌵㌵慦㙣㤲搵愴挵昸㐴ㄹ搱慢㔷㉦愶〹㌳て户㍤㈰㕥㠴㘵ㄱ㥣㙣ㅤ㡣戶㑦㑡㠴㜵〵摣㈲慣㉤㤰づぢ〹愴挳㘲〲㙥㘹挹㄰扣扢㜷昶ㄹ㕢㉤㔶㌵慡㔶㐵㔳㝢昵㔲搹㥥攷㤶昸㉡〲攲て㝥〸㠵㔸㄰㤰㜶ㅤ㈸㜷㙦㔲愲愲㥣捣〳挳㍡ㄴ㑢戰ㄶ愲〹㐷㔲㘰攰㠲㐲㠷愱敤㕢㍥慥捡㔵搸ㄴ㍡ㅣ戶摥戰㐹挵〳㥥㉡ㅡぢ㔵挱戲ㅤ㉣㠹㑦〹つ㉤㠲㜹㝢㤸昱㌴〳晤㝣〳ㅥ㐲㤱㔴㈷扡㤵挹戴㔹㙣㙡〰戵摡搱㔳㈱㌸㘵㈷㐴㘱㘲〷㘳㕣ㅥ㐰换〳㔷㕤〲㤶㍣㕣㘰挴ㄷ㜳〱攱敥㔶ㄷ挱挲㕤㥥戸换㉣㑣㈲挲慡㐷㡢㕤ㄶ㘶㈸㙣㤱っ摤改慤㍢㝤㥣㡥㡡愰挳摤愶㉥㐰㌸㑡㑡㠷戵っ〱慣〶㌴攱挸㜶㌰㐸㔰㑡㘳㔱ぢ㡢昴㉤㤲㡤㙣慦㥤㐳㌹㙢ㅦ㌶㌱㍡摢搱㔳晤攱ㄴ㘶㙤㌰挵㤹敤〴慢㌰㍢つ挹晣捣㑥㠱搵捦㙣㘷㥤㘷㌵㐲㠱搹〰㡣戹㐵〶敡捥㉥扡戳慢搳㔱㠳搱ㄱ㘶㈷戹㤹ㅤ捤攵ㅤ㠳㈶ㅣ搹ㅤ〰㜴㜰摢㠷㌶て戳㈱摡㌹㠲㠸㕣㌶㈷㄰搶㡥㥥捡㠲㔳㤸慤㠳㈹捥㙣㑦㔸㠵搹㔱㐶㘶慢㡣捣戲㜵㥥㔳ㄱち捣昶挲㤸㕢㘴㙦摤ㄹ慡㍢晢㌸ㅤ㌵ㅣㅤ㘱戶挲捤散㜴㉥㙦㍤㥡㜰㘴㍦〰搰㌱㌳换搱捥㈲㈲㡡搹㥣挷愹敤攸愹㕣㌸㠵搹〶㤸攲捣昲㘱ㄵ㘶㐷ㄸ㤹㉤㌵㌲㉢搰㜹㉥㐶㈸㌰ㅢ㠹㌱户㐸愱敥ㄴ改㑥戱搳㔱愳搰ㄱ㘶㜵㙥㘶㤷㜲㜹ㅢ搱㠴㈳晢〳㠰㡥㤹搹〱摡㌹㥡㠸〳搹㕣挳愹敤攸愹〳攱ㄴ㘶㥢㘰㡡㌳ㅢぢ慢㌰㍢挴挸㙣㠱㤱㔹㤹捥㜳㈳㐲㠱搹㌸㡣戹㐵捡㜵愷㐲㜷挶㍢ㅤ㌵〹ㅤ㘱㌶捦捤散㘶㉥敦ㄶ㌴攱挸㘴〰搰㌱㌳㥢愲㥤ㄵ㐴㡣㘷㜳ㄷ愷戶愳愷愶挱㈹捣㌶挳ㄴ㘷㌶〳㔶㘱㌶挵挸㙣㤲㤱ㄹ敦ㅥ换㈲敥㐷ぢ㘶戳㌰收ㄶ㌹㐸㜷㘶敢㑥愵搳㔱昳搰ㄱ㘶ㄳ摣捣戶㜰㜹㕢搱㠴㈳昳〱㤰愰愶昳㙣㠱㜶㑥㐵ㅡ㜹昴慡戵㡤㔳摢㌱㔴㠷挰㈹捣ㅥ㠳㈹捥㙣㈱慣挲㙣㤴㤱㔹㠹㤱ㄹ㙦敤捡㈲㥥㐲ぢ㘶㠷㘳捣㉤㔲愵㍢㡢㜴愷摡改愸㕡㜴㠴㔹㤱㥢搹㌳㕣摥戳㘸挲㤱㈸〰ㄲ搴挴慣㑥㍢㘷㈳㡤㍣敦搵㝡㤹㔳摢㌱㔴㑢攱ㄴ㘶慦挲ㄴ㘷㜶〴慣挲㙣㕦㈳戳愱㐶㘶换㜴㥥㌷ㄱち捣ㅡ㌰收ㄶ㘹搴㥤㈶摤攱㡤㔵㙥慡〵ㅤ㘱戶㤷㥢搹摢㕣摥㍢㘸挲㤱ㄸ〰攸㤸㡦挶㔶敤㍣㤸〸㍥て挰㙡攷搴㜶㠶㕥〱愷㌰晢ㄸ愶㌸戳㔵戰ち戳㕤㡣捣〶ㄸ㤹慤搶㜹㍥㐷㈸㌰㍢ち㘳㙥㤱愳㜵攷ㄸ摤攱㕤㑦㙥敡㌸㜴㠴搹㑥㙥㘶㕦㜲㜹㕦愱〹㐷㡥〷〰ㅤ㌳戳戵摡戹㠸㠸㙡㌶晦攴搴㜶昴搴㠹㜰ち戳敦㘰㡡㌳㍢〹㔶㘱ㄶ㌶㌲㑢㌷㌲攳ㅤ㑢㔹挴㡦㘸挱散ㄴ㡣戹㐵㑥搵㥤搳㜴攷㜴愷愳捥㐴㐷㤸㠵摣捣㝥收昲㝥㐱ㄳ㡥昰㘶愳〴㌵ㅤ㡤㘷㙢攷ㄲ愴㤱㘷收㕡㈹㘹㥡搹戹㜰ち戳㌴㤸攲捣捥㠷㔵㤸晤昴㤳改㌷昵て戰摥㠰愵㈴㝥〶攱敤㐴㔹〴ㅦ挰て㘶ㄷ㘰捣㉤㜲愱敥㕣愴㍢ㄷ㍢ㅤ戵ㄱㅤ㘱昶㙦㠴扣づ㈱改戰㌲戸扣摥㘸挲ㄱ摥〹っ㘴㜶戹㜶戲㠲㕤ㅥ搴㙢敤挰愹敤ㄸ慡㉢攱ㄴ㘶㍢挲ㄴ㘷㜶㌵慣挲散ぢ㈳戳捦㡣捣慥搱㜹〶㈲ㄴ㤸㕤㡢㌱户挸㈶摤戹㑥㜷㜸㌳㡦㥢扡〹ㅤ㘱昶㠹㥢搹慥㕣摥㈰㌴攱挸捤〰〴㌲扢㐵㍢摢㄰㑢㥥づ㙣敤挱愹敤っ㝤ㅢ㥣挲㉣ㅢ愶㌸戳㍢㘰ㄵ㘶㙦ㄹ㤹扤㘱㘴㜶愷捥戳て㐲㠱搹ㅦ㌱收ㄶ戹㑢㜷敥搶ㅤ摥㘹攳愶敥㐳㐷㤸扤收㘶㌶㡣换ㅢ㡥㈶ㅣ戹ㅦ㠰㐰㘶て㘸㈷扦㤰㉦㡦㈴戶ち㌸戵㥤愱户挲㈹捣ち㘱㡡㌳㝢㄰㔶㘱昶戴㤱搹㤳㐶㘶㝦搶㜹㑡ㄱち捣ㅥ挲㤸㕢攴㘱摤㜹㐴㜷戶㌹ㅤ昵㌸㍡挲散㜱㌷戳晤戹扣〳搰㠴㈳扣挱ㄵ挸散㐹敤㍣〱㘹攴搱挷㔶㌹愷戶㘳愸㥥㠶㔳㤸㡤㠷㈹捥散㔹㔸㠵搹〳㐶㘶昷ㄹ㤹㍤㠷㐹戲㠸挹〸〵㘶捦㘳捣㉤挲㕢㔶搲昹㡢敥扣攸㜴搴㉢攸〸戳㝢摣捣愶㜲㜹搳搰㠴㈳扣晢ㄴ挸散㌵敤㍣つ攱攵㜹换㔶㈵愷戶㘳愸摥㠰㔳㤸捤㠵㈹捥散㉤㔸㠵搹㑤㐶㘶㌷ㄸ㤹扤慤昳ㅣ㡣㔰㘰昶づ挶摣㈲扣㥦㈴㥤扦敡捥㝢㑥㐷㝤㠸㡥㌰扢捥捤散㔰㉥㙦㈱㥡㜰愴ㅤ㠰㐰㘶ㅦ㘹㈷扦ㅢ㉦て㜹戶㙡㌸戵ㅤ㐳昵〹㥣挲㉣ち㔳㥣搹㘷戰ち戳㑢㡣捣㉥㌲㌲晢㕣攷愹㐷㈸㌰晢〲㘳㙥㤱㉦㜵攷㉢摤昹摡改愸㙦搰ㄱ㘶ㄷ戸㤹㉤攳昲ㅡ搰㠴㈳晦〰㈰㤰搹户摡挹㉦扤换戳愴慤ㄸ愷戶㘳愸晥〵愷㌰㙢㠳㈹捥散摦戰ち戳搳㡣捣㑥㌱㌲晢㕥攷㔹㡤㔰㘰昶〳挶摣㈲㍦敡捥㑦扡昳戳搳㔱扦愱㈳捣㑥㜲㌳㍢㥡换㍢〶㑤㌸挲㕦〳㠱捣攸ㄱ攷ㄵ㐸㘳㕤挹收〴㑥㙤㐷㑦挹つㄳ㥡搶挱ㄴ㘷挶ㅢ㈶挲散㈸㈳戳㔵㐶㘶㘹㍡捦愹〸〵㘶扣㐵挲㉤挲摢㈴搲攱㍤ㄱ改㔸㑥㐷昵㐶㐷㤸慤㜰㌳㍢㥤换㕢㡦㈶ㅣ攱ㅤて㠲㡤㝦㜹昲㑥㠸㌸慦㈳㠲㕦㌱户捥攳㔴㘱㈶㜷㌳㘸摡〰㔳㥣ㄹ敦㘶〸戳㈳㡣捣㤶ㅡ㤹敤愰昳㕣㡣㔰㘰挶晢ㄷ摣㈲㍢敡づ㙦㔸㠸㠵㌷㉤戸㈹摥㡢㄰㘶㜵㙥㘶㤷㜲㜹ㅢ搱㠴㈳扢〲㐰戰㤱搹㈰敤攴昷捦攵㜱摣搶㌵㥣㉡捣〶挳㈹㐷攳㈶㤸攲捣㠶挰㉡捣づ㌱㌲㕢㘰㘴挶ㅢづ㜸㈵㔹㌷㈲ㄴ㤸昱收〲户挸ㅥ扡挳扢〹㘲挹㜶㍡㡡户〶㠴搹㍣㌷戳㥢戹扣㕢搰㠴㈳晢〰㐰戰㤱ㄹ敦ㅡ㠸昳㙥㈲㌶戳戹㡢㔳㠵搹㜰㜸㠴搹㘶㤸攲捣㜸攵㕦㤸㑤㌱㌲㥢㘴㘴挶敢晦㤲攷㝥㠴〲㌳㕥敢攷ㄶ攱昵㝥改昰攲扥㜴ち㥣㡥攲㜵㝢㘱㌶挱捤㙣ぢ㤷户ㄵ㑤㌸挲㑢昷〴ㅢ㤹昱㤲扥㌸昹㡤㜱㜹㥣戸戵㡤㔳㠵㤹㕣㤶愷晤㌱㤸攲捣づ〰㕥㤸㡤㌲㌲㉢㌱㌲ㅢ慤昳㍣㠵㔰㘰㜶㈰㤳㘲㡢昰㘲扣㜴挶敡づ慦扥㜳㔳扣愸㉥捣㡡摣捣㥥攱昲㥥㐵ㄳ㡥㡣〷㠰㘰㈳㌳㕥㙦ㄷ攷㈳㐴㙣㘳昳㌲愷ち㌳戹㘶㑥搳慢㌰挵㤹昱㥡戹㌰摢搷挸㙣愸㤱搹㔴㥤攷㑤㠴〲戳㘹㑣㡡㉤挲㉢攵搲攱㘵㜱改昰搲㌸㌷挵㉢摥挲㙣㉦㌷戳户戹扣㜷搰㠴㈳㤵〰㄰㙣㘴挶㡢攱攲攴㜷扣攵㤱改㔶㍢愷㤲㔹㘴慥㜶㝥㉣换㐹㍢ㄸ攳晤㍤搷㕥捤摦昰ㅣ收㝤摣昶㜸㍣㍥㥢㜷㤲昱っ晦攸㙡晢ぢ㘱愹挹愳晥戳㔸扣扡换敦㠳昲㈷㙤ㄷ戰晥㍦挴攱晥敡戸㠲捥㠸扢攳挷晡ㄴ㠴晢ㅤち扡昸ㄷ摦㈷㑢搸扥ㄹ攳っ挷摡晦愶㍢晦㐶挶昶㕢愸㘷ㅣ愶㌲捦㉤㑢㝢㝦捤ㄵ晦戸㘹晦散换㙥晦摤昹㜷捤㜶㙤㉢敡ㅥ㝦戱扥㡣㌳㡦㕤㤲㔷愶㙡㌰㈳ㅢ〳敢〳㌶ㅦ戲㤱㠳㙡㐷搰㝡ぢ摦㔸昳㍤扢戶扦攳昰㍥扢㌶ㄲ㐵㈴扣㔰敤㈱㍢㑢搵㘳挰ㅤ愶戶挷っ慡㈴挴晥㑥㘲换㘰敥ㄹ戱〶㍤㈳㠸㔸摥㔳㈷㘵㑤㔶ㅦ㡦挹晡昵摦㙤敦㙦㍣㘷㡣㡡㘱㠶㠹㔸ㅦ㘷晤㍥㘲扤ㅤ㠷昷㤹戴㤱㌶㐴挲㉢挹晡捥㈶戶ㅡ〳㈱ㄶ㜶ㄳ晢㥥挴㡥㠶慢㘷挴㡥搱㌳㠲㠸捤扥㙦昰扡㉦て晡愸㠳搸〹㤸㘱㈲㤶ㄶ㐴㉣搵㜱㜸㥦㌵ㅢ㔹㠷㐸㜸攱㉢㤸㌶戱㔳㌱㄰㘲挹㙥㘲扦㤳搸改㜰昵㡣搸㝡㍤㈳㠸ㄸㄲ㍦戴昸改挳㍢づ挵昳㌰挳㐴散搷ㅦ〳づ挵㕦ㅣ㠷昷ㄹ戲㤱つ㠸㠴ㄷ晥挷㝡㌸㜵晡愴愸㡢㌱㄰㘲㍦㘱㐶晣㔰散〵㘷扦㑢攱敡ㄹ戱㡤㝡㐶㄰㌱摦ㅥ扢〶㌳㑣挴扥ぢ㈲昶㉦挷攱㝤㌶㙣㘴ㄳ㈲攱㠵慦㑣摡挴㙥挴㐰㠸㝤敢㈶搶㡦挴㙥㠶慢㘷挴㙥搱㌳扡㑤散㉥捣㌰ㄱ晢㍡㠸搸㔷㡥挳晢捣搷挸㘶㐴挲ぢ㐵㈹㌶戱晢㌱㄰㘲㕦戸㠹敤㑣㘲㕢攰敡ㄹ戱慤㝡㐶㄰戱〳摦戸㙡敢慣㉤搱㡥㐳㜱ㅢ㘶㤸㠸㝤ㅣ㐴散㈳挷攱㝤㤶㙢攴㌱㐴挲ぢ捦㘷戳㠹㍤㠵㠱㄰晢搰㑤㙣㜷ㄲ㝢〶慥㥥ㄱ㝢㔶捦〸㈲收㍢ㄴ㕦挶っㄳ戱㜷㠳㠸扤攳㌸扣捦㘸㡤扣㡡㐸㜸愱搰挵㈶昶㈶〶㐲散㉤㌷戱扤㐹散㙤戸㝡㐶散ㅤ㍤㈳㠸搸㙢㑢㉦㜹㘷晢㕢㥢㍡昶㔸㍢㘶㤸㠸扤ㅡ㐴散ㄵ挷攱㝤昶㙡攴㘳㐴挲㉢挹摡捦㈶昶㌹〶㐲散㈵㌷戱ㄱ㈴昶㈵㕣㍤㈳昶㤵㥥ㄱ㐴捣户挷晥㠹ㄹ㈶㘲捦〵ㄱ㝢搶㜱㜸㥦愹ㅡ昹づ㤱昰挲ㄷ㌹㙤㘲㍦㘲㈰挴㥥㜶ㄳ㉢㈶戱㥦攱敡ㄹ戱㕦昴㡣㈰㘲〳敥扣㜳搶攰搲㤶㡥㍤㤶㠲〴㈶㘲㡦〵ㄱ㝢搴㜱㜸㥦㤵ㅡ㐹㐳㈴㈱㌶摡㈶㘶㘱㉣挴ㅥ㜱ㄳㅢ㐳㘲ㄹ㜰攱搵㠳㡦㔴扤昵㡣㈰㘲扥㍤戶〳㘶㘴㔳攷て搸㜴㝣愴晡㔳㄰戱慤摡攱㜹〶㙡㘴㐷㐴ㄲ㘲攳㙤㘲〳㌱ㄶ㘲て戸㠹㑤㈴戱㕤攱挲慢〷挴〶改ㄹ摤㈶戶〷㘶㘴ㅢ㠸㙤搶敢昷㍥摢昴㙥挷攱㝤戶㘹㈴ㅢ㤱㠴搸㜴㥢搸㍥ㄸぢ戱㍦扡㠹捤㈴戱㘱㜰攱搵〳㘲挳昵㡣㈰㘲户㑤晣攰愸晥户㍤㌱收戱戳昲㔶敥㤷戹㘶㡣㉡挰㡣㙣〳戱㕢㠳㠸摤攲㌸扣捦㉣㡤ㄴ㈲㤲㄰㥢㙢ㄳ㉢挵㔸㠸摤攴㈶㌶㥦挴昶㠷ぢ慦ㅥ㄰㍢㐰捦〸㈲㜶晢慤摢㉥扢㝥捦㠶㡥㜳慣ㅣ㌳戲つ挴㌶〵ㄱ扢搶㜱㜸㥦㐵ㅡㄹ㡦㐸㐲散㌰㥢搸㘴㡣㠵搸搵㙥㘲㔵㈴㌶ㄵ㉥扣㝡㐰㙣㥡㥥ㄱ㐴捣㜷㡥㔵㘲㐶戶㠱搸㘵㐱挴㌶㍡づ敦㌳㐶㈳㜳ㄱ㐹㠸㐵㙤㘲〷㘳㉣挴㉥㜱ㄳ㕢㐲㘲㠷挲㠵㔷て㠸㉤搴㌳㠲㠸昹づ挵ㅡ捣挸㌶㄰摢㄰㐴散㝣挷攱㝤㜶㘸㈴㡡㐸㐲慣搱㈶㔶㡦戱㄰㍢搷㑤慣㤹挴㤶挱㠵㔷て㠸㌵攸ㄹ㐱挴昶㐲㐵昸㈹㔳ㄶ㜷ㅣ㡡㌱捣挸㌶㄰㍢㈳㠸搸㝡挷攱㝤㈶㘸愴つ㤱㠴㔸㥢㑤㙣㌵挶㐲散㌴㌷戱㤵㈴㜶㌴㕣㜸昵㠰搸㌱㝡㐶㄰㌱摦愱㜸〲㘶㘴ㅢ㠸慤ぢ㈲㜶愲攳昰㍥敢㌳戲づ㤱㠴搸戱㌶戱㔳㌱ㄶ㘲㙢摤挴搶㤰搸改㜰攱搵〳㘲敢昵㡣㈰㘲愷扥昷敤㙢㕦摤扢扣㘳㡦㥤㠷ㄹ搹〶㘲挷〶ㄱ㍢挶㜱㜸㥦攱ㄹ搹㠰㐸㐲㙣㥤㑤散㘲㡣㠵搸㔱㙥㘲㈷㤳搸愵㜰攱搵〳㘲ㅢ昵㡣㈰㘲〳敡㌲搷㝤昷昷㥡づ㘲搷㘰㐶戶㠱㔸㕢㄰戱㔶挷攱㝤㌶㘷㘴ㄳ㈲〹戱㌳㙣㘲㌷㘲㉣挴㕡摣挴捥㈲戱㥢攱挲慢〷挴㙥搱㌳㠲㠸㍤㌷㙦搴㉦㠷㝦晢㘴挷敦戱扢㌰㈳摢㐰慣㌱㠸㔸㠳攳昰㍥㜳㌳戲ㄹ㤱㠴搸〶㥢搸晤ㄸぢ戱㈳摣挴㉥㈴戱㉤㜰攱搵〳㘲㕢昵㡣㈰㘲㑦扤昹昵扡㤴㍢㤶㜴散戱㙤㤸㤱㙤㈰ㄶつ㈲㔶敢㌸扣捦搲㡣㍣㠶㐸㐲散㌲㥢搸㔳ㄸぢ戱挵㙥㘲㔷㤰搸㌳㜰攱搵〳㘲捦敡ㄹ㐱挴㝣㙦ㅥ㉦㘳㐶戶㠱搸㘱㐱挴ㄶ㍡づ敦㌳㌲㈳慦㈲㤲㄰摢㘴ㄳ㝢ㄳ㘳㈱㜶㠸㥢搸昵㈴昶㌶㕣㜸昵㠰搸㍢㝡㐶㄰戱搷慦㔹摥昶挹ㄳ㡢㍡昶㔸㍢㘶㘴ㅢ㠸捤つ㈲㌶挷㜱昸㥥㝤昹㌱㈲㜵昵散㑢搷晦㍦戲ㅦ㤲愶搵戱㤶㌵愳捥㌶昳㜲㉤ち愲敢ㅢㅡ愴㤶戸㌷ㅥ㔵搷㠲晦㠳攳㌴㍣㤱ㄱて愸挳晦㥤摥㈹㡤挵㤳ㅡ昹攴㉦晤㌰㌴㑢㐶㥣ㅣ慡㥢搹㠲愷愳昵慡㥢ㅣ挳㤳㌴㙢搳昱㝦愰㙢㙤挵晦搱晥㝦攱㌹㜶愸敥收昷㝥戱搹㑦戰㌳ㄶ㔶戳㘲扡㤳㐷っ㜶攸愱晦挷㡣挹㝣挲摤㝦昶㔰捤搰慤㌸挴㜴攱㝦慤敢㤹㡤愹㙡㌶㜶戱㕤㠵㜳㕣搲敦戲收愴㘴晣摦㍢㠰㤷扦㤲攴摥〵㥡戰㜵㈷㑤㉣慥㤷㈶㈹㡤㔷挳扤挴㔸收捥慦㑥㈶㜹晥搷㡡ㄹㄹ㘴慢㌷挵㡢搱㍣㠲㐲㜷〵㉥㙢㥡㜱㔹㥢晤换扡㌷㜱㔹㡡搷戲戹㌴扤愹敦㜴戲晢〳㤳㑤㌰㈶摢攲㑦昶㈷㑦㌲㕥㕦㑥㐸挶㡢戶挲散捦㠱挹挶ㅡ㤳㍤散㑦戶捤㤳㡣搷㝣ㄳ㤲愵〱㈰挹ㅥぢ㑣㌶捡㤸散〹㝦戲愷㍣挹㝡㘱㥣㤰慣てっ㤲散ㄹ㜴捣㠷搲㐸㘳戲攷ㄸ㤹㝦㜰㜷ㅣ㑡㉦搰搴㜱㈸愹㝥ㄸ㈷㈴摢ㄱ〶㐹昶㈲㍡收㘴㌹挶㘴㉦㌳㜲㘲戲㔷㘹㜲㈵摢ㄹ攳㠴㘴扢挱㈰挹㕥㐷挷㥣㙣愸㌱搹㥢㡣㥣㤸散㙤㥡㕣挹㜶挷㌸㈱㔹㌶っ㤲散㕤㜴捣挹戲㡣挹摥㘳攴挴㘴ㅦ搰攴㑡戶㌷挶〹挹昶㠳㐱㤲戵愳㘳㑥㌶挸㤸散㘳㐶㑥㑣昶㈹㑤慥㘴㈳㌰㑥㐸㔶〸㠳㈴晢ㅣㅤ㜳戲㥤㡣挹扥㘴攴挴㘴㕦搳攴㑡㔶㡣㜱㐲戲搱㌰㐸戲扦愳㘳㑥ㄶ㌱㈶晢〷㈳㈷㈶晢㈷㑤慥㘴㘳㌰㑥㐸㌶ㅥ〶㐹昶ㅤ㍡收㘴㘱㘳戲敦ㄹ㌹㌱搹㡦㌴戹㤲㑤挴㌸㈱搹㜴ㄸ㈴搹捦攸㤸㤳愵ㅡ㤳晤捡挸㠹挹㝥愷挹㤵㙣㈶挶〹挹收挲㈰挹ㄴㅥ㜰㘹㑥昶摢て愶摦て㈹挰㝢㤲愵搱攴㑡㌶摦㥢散㌰㥤慣㔷㘰戲ㅦ㡣挹㉣㝦戲っ㑦戲㉡㙦戲愸㑥搶㈷㌰搹户挶㘴晤晣挹戶昳㈴㕢攲㑤搶愸㤳敤㄰㤸散㉢㘳戲ㅤ晤挹㜶昶㈴㙢昶㈶㙢搳挹〶〶㈶晢挴㤸㙣㔷㝦戲摤㍣挹㔶㝡㤳ㅤ慢㤳敤ㅥ㤸散㝤㘳戲㑣㝦戲㍤㍣挹搶㜸㤳慤搳挹戲〳㤳扤㘵㑣戶户㍦搹㍥㥥㘴㈷㝢㤳㥤愱㤳つぢ㑣昶㡡㌱搹㝥晥㘴㈳㍣挹捥昲㈶摢愰㤳攵〵㈶㝢摥㤸慣挰㥦慣搰㤳散㐲㙦戲换㜴戲攲挰㘴㑦ㅡ㤳㤵晡㤳敤敦㐹㜶㠵㌷搹㈶㥤㙣㜴㘰戲㐷㡣挹挶昸㤳㤵㜹㤲㕤敦㐹㤶㜶㍢っ摤晥挸慣昰㠹㘳〷晣㜱挱晦㈵㍣㥥㑥捥㘷㕣て㙢挰㐷摦㙥㍣㔲扣ㅣぢ㔱晣扣换ㄸ㔶〵㐷捥挷ㄷ戵ㄹ㔶㉥挳ㅡ㑦敢扤ㅡ㌳挱㡤攱〷㐷挱㑣愴昵㑦ㅡ㌳挹㡤攱攷㍤挱㑣愶㤵ㅦ昵㈴搷ㄴ㌷收〹㡤㤹㑡㉢㍦愱〹㘶㥡ㅢ昳㥣挶㑣愷昵〵㡤㤹攱挶昰㐳㤱攴㥡㐹敢慢ㅡ㌳换㡤攱㘷ㄹ挱ㅣ㐴㉢㍦挶㐸慥搹㙥捣㝢ㅡ㔳㐹㉢㍦㝤〸㘶㡥ㅢ昳戱挶捣愵昵㔳㡤㤹攷挶昰ㄷ扥攴㥡㑦敢搷ㅡ戳挰㡤攱敦㘹挱ㅣ㑣㉢㝦㐵㑢慥㐳摣㤸敦㌵收㔰㕡昹㥢㔵㌰ぢ摤㤸㕦㌵收㌰㕡㝦搷㤸挳摤ㄸ晥㌲㤳㕣㔵戴昲昷㤸挴㔹攴挶昰㜷㤰㘰慡㘹攵慦ㅦ挱㉣㜶㘳昸慢㐳㌰㌵戴昲户㠶㘰㙡摤ㄸ扥攳ぢ㈶㑡㉢摦散〵㔳攷挶昰㡤㕡㌰㑢㘸攵㝢戴㘰㤶扡㌱㝣㝦ㄵ㑣㍤慤㝣㙢ㄵ捣ㄱ㙥っ摦ㄶ〵戳㡣㔶扥㈳ち愶挱㡤攱扢㤹㘰ㅡ㘹攵ㅢ㤹㘰㥡摣ㄸ扥〹〹愶㤹㔶扥晦〸㘶戹ㅢ挳昷づ挱ㅣ㐹㉢摦㌶〴搳攲挶昰㤴ㄷ㑣㡣㔶㥥敤㠲㘹㜵㘳攴搴攳㔹搷〶慢摥㈲㍣〵攵㍡捡ち㜴㔰㍢㈲㈷㥦て挵㤳㔰㔰慢㙣㤴㥣㝥㍥ㄴ㑦㐳㐱ㅤ㘵愳攴〴昴愱㜸㈲ち敡ㄸㅢ㈵愷愰て挵㔳㔱㔰㝦戰㔱㜲ㄲ晡㔰㍣ㄹ〵㜵㥣㡤㤲搳搰㠷攲改㈸愸戵㌶㑡㑥㐴ㅦ㡡㈷愴愰㑥戴㔱㜲㉡晡㔰㍣㈵〵㜵㤲㡤㤲㤳搱㠷攲㐹㈹愸㔳㙣㤴㥣㡥㍥ㄴ㑦㑢㐱㥤㘶愳攴㠴昴愱㜸㘲ち㙡扤㡤㤲㔳搲㠷攲愹㈹愸㌳㙤㤴㥣㤴㍥ㄴ㑦㑥㐱㥤㙤愳攴戴昴愱㜸㝡ち敡㕣ㅢ㈵㈷愶て挵ㄳ㔴㔰攷摢㈸㌹㌵㝤㈸㥥愲㠲扡挰㐶挹挹改㐳昱㈴ㄵ搴㐵㌶㑡㑥㑦ㅦ㡡愷愹愰㉥戱㔱㜲㠲晡㔰㍣㔱〵戵搱㐶挹㈹敡㐳昱㔴ㄵ搴攵㌶㑡㑥㔲ㅦ㡡㈷慢愰慥戴㔱㜲㥡晡㔰㍣㕤〵㜵戵㡤㤲ㄳ搵㠷攲〹㉢愸㙢㙤㤴㥣慡㍥ㄴ㑦㔹㐱㕤㈷愸㠸㍥㔹ㄵ捦㑦戹挰㜹㌰㝥改戳愸㙢ㅣ收愶攳㜱散㍣㈵挵戱挰攳攰㔹㈸㡥昹ㅥ〷㑦㍣㜱捣昳㌸㜸慥㠹㘳慥挷挱搳㑢ㅣ㜳㍣づ㥥㔱攲愸昴㌸㜸ㄲ㠹㘳戶挷挱昳㐶ㅣ〷㜹ㅣ㍣㔵挴㌱换攳攰搹㈱㡥㤹ㅥ〷㑦〸㜱捣昰㌸㜸づ㠸㘳扡挷挱挳㕥ㅣ搳㍣づㅥ改攲㤸敡㜱昰攰ㄶ挷ㄴ㡦㠳挷戳㌸㈶㝢ㅣ㍣㠴挵㌱挹攳攰㔱㉢㡥㠹ㅥ〷て㔴㜱㑣昰㌸㜸㙣㡡㘳扣挷挱挳㔱ㅣㄵㅥ〷㡦㐰㜱㤴㝢ㅣ㍣攸挴㌱捥攳攰㜱㈶㡥戲㐴㐷挶晦〳ㅥ㤰㑦㐲</t>
  </si>
  <si>
    <t>㜸〱捤㝤〹㜸ㄴ㔵昶㝤㕥㤲㙥㔲つ㐸㉢攰〲〸〴㡤㠲㘰搸㐳㐰㤱㈵㘱㕦㈵㉣愲㘰㙣㤲づ㐴戲㘰㍡㘱㔱㘷㘰㔰ㄹㄷ摣挵ㄵ㤷ㄱ挱㕤ㄹㄱ㐵㐵㘷ㄴ㜱㐱㕣搱㜱㥤㜱㠹晢扥㡣晢昶㍦攷㔶扤㑥㜵搵慢㉣昳㥢晦昷㑤搹㜹扣㜷敦㜹昷扥㜳慡慡搳愹扡㕤愶愹戴戴戴摦戱昱㕦㙥㤹散㜴㈹㕡㤱愸㡤㔷收ㄶ㔴㔷㔴挴㑢㙡换慢慢ㄲ戹愳㙡㙡㘲㉢㈶㤷㈷㙡㌳〰〸ㄷ㤷挳㥦〸ㄵ㈷捡㑦㡥㘷ㄵ㉦㡤搷㈴〰ち愵愵㘵㘵㔹改昰ㅦ攰晣㐴昵挰攲㉣㉢㤳つ㔰㘹㔶㤸㑤㉢㌶㔹㙣㉣㌶ㄱ㌶慤搹戴㘱搳㤶捤㕥㙣摡戱㠹戲搹㥢捤㍥㙣摡戳改挰愶㈳㥢㝤搹散挷㘶㝦㌶捣㙦㜵㘲搳ㄹ㑤㥢㉥㘸㘶ㄶ㡣㥥戶攰㐴戰㈹慡慤慥㠹昷改㍥摢㕥昳昰晥晤㜳晢攷づㅡ摣㝦㐰㙥扦㍥摤ぢ敡㉡㙡敢㙡攲挳慢攲㜵戵㌵戱㡡㍥摤愷搷㉤愸㈸㉦㤹ㄴ㕦㌱戳㝡㜱扣㙡㜸㝣㐱扦㠱ぢ㘲㠳昲晢てㅡ㍣戸㙣攸搰晣㌶〷㈲昲搴㠲搱搳㙢攲㘵㠹晦㔶捣慥㡣㌹慤㘰㜴敥搴㜸敤㝦㉢㘶㌷挴㐴挸挲敡捡㔸㜹搵㝦㈹㘸㠸晢㜴㜰㘱扣愴㥣㍢㍦ㅥ慦㈹慦㕡㤸㡢㘵愷〸㡤搱㤰摣㔱㠹㐴㕤攵ㄲㅥ㐷〵昱㡡㡡ㄹ昱㌲搹改㤵㠵㠹摡改戱㥡捡㐴㥢㑡敡ㄷ慦㠹㔷㤵挴ㄳ㝢㔵㡥㔹㕥ㄲ慦㜰㠰㠹慣捡搹戱㥡愹戱捡㜸㈶㍢敤㉡敤㝤㌸愱㌴㕥㔵㕢㕥扢愲㙤攵慣㐴㝣㐶慣㙡㘱㥣㤰㔰攵戸扡昲㔲㤵㤹㠹㔷㕡挶愱愶㤵挹㡥挲㝡㉡ぢㄶ挵㙡㙡㘵挴㕤搸摦㠴㜵ㅤ㉥挲㈲㘵㕤㍣愴扡㝢㘶㜱㥦ㄵ㤵㔷㑥㡡搷㔴挵㉢㤸㠴㝢戲户〷㈴〲搹晢㈱愹㤴愶挳扤愴㕡㍢㈷ㅦ戹㌰㑢戸㍢㥡㙥㔳慢㙢㉡㜱㐰㑥㠹挷慡㠶昷换敤㥦㍦戸㑦㔱㙤㘹㘱㝣㈹〶晤晡つ挹戳戲〱戲㝡㄰㝥㄰㥡㡣㠹〳昲慤㠳㘹捡㐱愳㌲㕦挳ㄹ敥㡥换戳㉣扤㌸㤶㕥扣㈰扤戸㈴扤戸㌴扤㌸㥥㕥㕣㤶㕥扣㌰扤㜸㔱㝡㜱㜹㝡昱㠹改挵㡢㠱搱㕢㔶慢㔶改捥昶攱㐹㤷捦敡㜵挲昰搱ㅢ㈶慣㉥㕡㝣㕣愷愸攲㐹㉤敦〹㠷愲㤳㥢扡捥㝥晤晡てㄹ㤲㤷㍦戴㕦摥搰挱㠳昳晢つㄸ㍡㜰㠰㝢摤晤慤㥥㤸㘳昵㐲ㄳ㍥㡣㘱挶つ捣戳㝡搳搴〷㡤㔲㝢戰㙣㉥扤昳㙤戹㕢㐷㘷扤㌱㜱㑤昹〷扤挶㔵摦㔰愸昸ㅥ㈲㌹㜳搱㘹㘹捥扥㑣搰て㑤戸㍦挳㡣㐵捥〱㌴つ㐴愳搴㙥㈷攷㠷愵慦摥㜵敦㥤㤳ぢ户て摥㍣慥攰攲㉦㤶㉡扥㘵㐹捥挱攸昸㜲づ攸㥦㍦㈰㝦㔰㝥㕥㍦㔰捤ㅦ㍣㈰㙦㘰㉡捦㍣㈶ㄸ㠲㈶㥣㡦㘶敦㥣敥搵㘵摤慢攲戵摤ㄳ戱㡡㜸㘲搸愰㘱搶㔰〲㠶愱㔱㙡愷戳㠲ㅦ敦㔸㌶㘲攵㕢戹㈳慦㙦㜷捦㐱慦ㅣ昹捣㕦ㄵ摦㉦㘵〵㐷愲攳㕤㐱㝦㈴捥敢㌷㘰㔰㕥晥挰㠱㐳昲晡昷换㜷㉦㘰攰㐰㙢㌸ㄳㅣ㠵㈶㍣㠲㘱挶っㅣ㘴㡤愴㘹ㄴㅡ愵ㅥ㜲㜲㉥㍤㜲摢ㄳぢ扡ㄶㄶ慥㉡改搲㜷㐰愷敦ㅦ㔲㍣㔳㈵㘷〱㍡㉤捤㔹挸〴㘳搰㠴挷㌲㑣〱㜲㡥愳㘹㍣ㅡ愵敥㜵㜲晥昶昹摢摦㑤昹晣昱挲㜵㠳㠶慤㕤㔹㌱晣㍢挵摦〶㤲㜳㈲㍡摥㥣㑤ㅤ㔱㤳㤸㘰㌲㥡昰ㄴ㠶㈹挰摥㥤㑡搳㌴㌴㑡㙤㜶㜲㍥昸昱摦敦戹㝤搴㤷㘳戶慤㌸愹晢收戵㝦㕣慤昸换㐷㜲ㅥ㡤㑥㤳㘷摢っ㐶㉣㐲ㄳ㥥挹㜹攳㜱戶捤愲㘹㌶ㅡ愵㙥搶㘲摥㔸晤攵戵摦㍣㌳敡搶〵晢扤㜸挱愳摦㡤㔲慤〹挶㑦昸ㄸ㌴㉤㈵㌶ㄷ㜳慣㘳㌹晢㌸㌴搸㠱㜹搶㍣㥡收愳㔱敡㝡㈷攷戵㍤㤷搴散昳收捦㘳㉥昸昹㠳捤㜷㕥扣昲㔷挵摦愵㤲戳ㄸ㥤㈶㠹㥤〰㤰ㄵ㐳ㄳ㕥㠰㈶㘳〲㠸㤵搰㔴㡡㐶愹慢㥣㈴〳㙢㘶晤搴敡㡡㘳㐶慥㝦户搵㌹〷㍥㜴昶つ㡡扦慢㈵㐹ㄹ㍡㕥㘲㑤ㅤ㤹ぢ㤹㘰ㄱ㥡㜰㌹挳㑣挰㔱㜲㈲㑤㡢搱㈸㜵㠹㤳昳㠲㑦戶㉤晣㜳搶㥥愹㕢㘷㙥㥥昱散㍥〵㜹㡡ㅦつ㈴㘷㈵㍡㠷㝢摦㜷昲昳㜹㍥攴て捣ㅢ㍣㜰㜰晥㤰㤴戳ㄱ㈷㐳ㄵ攳㔷愳〹㉦㐱攳㍤ㅤ〷づ戳㑥㈲愰〶㡤㔲攷㍡ぢ戸㙣攲㠵㍦㕤ㄴ㝦㘱昲戶㈱㉦㠴愶晦改改㐱㡡ㅦ㑢㘴〱戵攸戴㤴㜴ㅤㄳ㉣㐵ㄳ㕥挶㌰ㄳ㐱㝡㌹㑤㉢搰㈸戵挶挹戹晣摣㌵晤敦㔸ㅡ㥤㜶换㔵㙢㥥㍢昶㤰搶㤳ㄴ㍦〵㐹捥㔳搰㘹㘹捥㔳㤹攰て㘸挲㝦㘴㤸昱挸戹㤲愶㔵㘸㤴㕡改攴捣ㅥ晢搶挵㐳晦昶㙥挱㜵㤷㝤㜹散愲戴㡤攷㉢㝥攸㤲㥣慢搱㘹昲〸㍡つ㈰敢㜴㌴攱㌳㌸㙦ㄲ㡥愰㌵㌴晤ㄹ㡤㔲换㥤㈴户攴ㅤ摤攵昶㕥㌷㑥㍣扤㜶晦扦㠴敦晥攰㘵挵て㜵㤲攴㉣㜴扣挴㥡㍡攷捦㘶㠲㜳搰㠴搷㌲㑣㈱㑥㡤㜳㘹㍡て㡤㔲㈷㌹㌹扢㍦㌱愲慣戰敢㌳搳戶散㥡㝦昵摢ㄷ敥昵扤攲㘷㐸挹㜹〱㍡摥㥣㑤ㅤ戵ㄷ㌲挱㐵㘸挲ㄷ㌳捣㔸㠸㜹〹㑤敢搰㈸㜵愲㤳昳㤱㑤㝢㔶戵㥢㜱搵攴㉤㙤搷㠷慦㤸㍦攵㉣挵㡦慣㤲昳㌲㜴㕡㥡昳㜲㈶戸〲㑤昸㑡㠶㤹㠴㥣㔷搱戴ㅥ㡤㔲㈵㑥捥㔹㥤㑥㜹昲晣㡡㤱㔳捦搸搹㝢敥㠶摣㕤ㅢ㔴㐷㠲昱ㄳ扥〶㑤㤳㍢昰㕡㠰慣敢〸晦ぢ㥡㡣㜱搸㠱搷搳戴〱㡤㔲昳㥣㈴て㡤敡扡㙢㔹攸㠹昱㜷慣摥晦挱㥦㉡搷搶㉢㝥〲㤷㈴ㅢ搱㘹㌲挹㈶㐶扣ㄱ㑤昸㈶捥ㅢ㠳㈴㌷搳㜴ぢㅡ愵㘶㌹㐹扡㥥㌲㙥昳㈷㍤昳挶慤敢㜸挸㔹㝦摦昳㘵㥥攲㈷㝣㐹㜲ㅢ㍡㑤㈶戹㥤ㄱ敦㐰ㄳ扥㤳昳挶㈲挹㘶㥡晥㡡㐶愹愹㑥㤲〷户㥤㜷㘱㥢㡦㡦㥥㜰摦㔹挵㍢敡㥥㥥㤳愷昶㈷ㄸ㍦攱㉤㘸㕡扡㡢敥挶ㅣ㙢㉢㘷摦㠳〶ㅦ㘸〶㔹昷搲戴つ㡤㔲攳㥣㥣㝤ㄶ摥㍤昷摦扢づ㥡㜲㜷晤㑢㉦㘴㡦㑥㕦愹づ㈰ㄸ㍦攱晢搱戴㌴攷〳㤸㘳㙤攷散〷搱攰昰ㅦ㘴㍤㐴搳摦搰㈸㌵搲挹戹昳㥥ㄷ慦敦㍥㘶晣戸慢ㅥ㕣㜵敡攷㉢㈷㍣愷㍡ㄱ㡣㥦昰挳㘸㥡ㄴ昳ㄱ㠰慣ㅤ㠴㍦㡡㈶㘳㌲挴摣㐹搳㘳㘸㤴ㅡ敡㈴㌹㍥敦搹㘳ㅥ敦戸㙡攲戶昰㠷㍦つ㕤㍤㙣慤敡㑣㌰㝥挲㑦愰改㥣昲㉥敤昹㠰昲㈴〰搶㉥㐲㥦㐲㤳㌱ㄹ㉣㜶搳昴㌴ㅡ愵〶㌸〹㌲㡥㥣摥㘵换捣慦ぢ敥㍤昹敦换扦㕦搵㙡㐸㥢㘷攱㍥摡昹挸㕣㔸ㄳ㕢㠶㍦㐲ㅡ晥扥挱ㅦ㜵晣慦改㍦散昰㜷㕤搹攰戲㈱㘵晤晢㤷づ敥ㄷㅢㄸぢ㘵㈳㙣㜳晦㠲攰㥢㜲㥢戲㌹攵㔵愵搵换攴㑦㡡㉥愳㘳㠹㜸挳㕦ㄸ扤ㅤ摦攸敡扡慡搲㐴㘷戳戳愸㌶㔶ㅢ敦攴昵㌵〴昱㑤㉢挲ㅦ㕣昱㠴攴敢敡㥤㌶㍢㔶㔱ㄷㅦ戵扣摣㜶ㅦ攸㜱攳捦慤敡〵挱摥戱㌵昱㤳㤲㕥摦㡡㐶攱㝡挰㔲㠹敤㘳㘹扢散㜵㜵㉦㔸㔴㥤㠸㔷挹昲㝡㔷㑥㉦㉦㔹ㅣ慦㈹㡡昳㙡㐲扣㔴愸㜶愴换昹㥢慦昷戴㉡㄰挵㕦㜱愵㍤摣搶戲㌱换㙢攳㔵愵昱㔲慣㜷㐹扣愶㜶挵捣搸㠲㡡昸扥㈹㄰㍢㈷ㅣ〷愴㤸挷㔶㤷搴㈵ち慡慢㙡㙢慡㉢㔲㍤愳㑡㤷挶昰㜷㘶改㤴敡搲㌸晥㑣捣攴㤶愶搲㌲㌲㤴㑡㍢捣昴户ㅡ攳㈶㜲㘵㐷戸㜶昱㠱搸攷晢愷ㅥ㜶戹㌳挰づ㉣㉡攲㍣㈶搳て㙥㈲㤸挴㘵㤸㕥挱㐰ㄷ㈷㕥㝡㈱扡㘷㌰㕡搶㤸摣㜳晦㝦挱改改敤ㅤ昶㘳㤶攲㙦昱昱戱慡搲㡡㜸㑤愳ㄷ㡥ㄴ㔷㘴㍤㠷㈶搴ㄷ㘷㜳愰㝡㤹㐰愸攵㙡㐵㘸㔹㜹㘹敤愲昰愲㜸昹挲㐵晣㠸㠵㡢㑢㔹㔹㤴搶户㔹㉦挰㘴敤㘱昳㈲㥡㐸㈴㉤晣ㄲ㐱攱㠸昵て㝢ㅣ敡㠱㝦㕢晥㔷㝥㍡㘶㔹㜲㔵〱㤷㠰ㄲ愱捡戱搵㌵㠹㡣っㄳ换昱戱挴愲㕡ㅥ㥥㡤㍢ㄹ敦㘵㌶慦愰〹ㅤ㡣愶挹㡢〸敤〰捡攴戵㤲戶㤵㠵昱戲ㄸ慥㔰挹搹慤㘲愱㑡晢愲㐷㘱㍣㔱㘲昱敡挸〴㥣㉢换挳攸攱攴㙦㔳挹愳㍦扥扣戶㌰㔶ㅢ㙢㔵㠹敢㉣搸㑢ㄶ㐰扤㘵㤶摤攳捣戶㘲搳戳㈳捥〸ㄱ愲搲㜵㐵㘹㉤〶㍢ㄲ㑥ㅣ㥣㉦㘹ㄹ㑥摢㌸〹慣扤㉢㐸㠴扤〷㝡敡昵ㄲ㕣挶㈹ㅤㄷ慦㥡戹㘲㐹㍣㐱㜸㔶戸㔱㈹扤愷ㄷ㠳㑤㉢㔹㌰慢戶扣㈲㤱㡢㤵㡥慢愹慥㕢昲摦㡣挳㔸搶慢㘸昴ㄶ㍡〴㐷㜱昳㌹㐱慥戴㔶㑢戹㙦㡡㡢搳戲ㄸ㡤ㄶ敢㈰㌶㍣㕡ㄱ散㜷晣㈳㥢昵㑦晣ㄳ㘹捣ㄷ捡〱愲㈵搷㤶㐲挰户愹㠴㐲㌳㙢攲㜲戵㉣㑢〶㔰扢㙤攵㥣敡㥡挵ぢ慡慢ㄷ昳㜸摡㑢㐶㠹㐵昱㜸㉤慦㐰戵㜶慥戸挹㤵㌵愵㌲㌲㔲㉥㈳戹㉥㔵㜵㐳晣昰摢㘸摡㡥慡愸攸慥㈳㈶挲敦挰㤴㠱㙢㘱攱㝡㜴扡㑦愹㕥ㄴ㕢戶昸昰〱戹〳昲㜳〷昴敢㥦㜷昸㐴愴㑣㜴㉦㕡㔴㕥㤵扢扣㈲戱㕣㜵㠱ち扣攴㔳戲搹㕡扡敢挲挷ち敦晤散㑦ㅤ㙥㝡昸慡攳㔵㘷挷攱扢晥搴ㄳ㜱戳昱㘳扤㡦㐶ㅤ〰ㄸ摦㕤搰㑦摤慣て㌱戶㍥㘲昳㌱ㅡ扣㐷㠸敡㜸㡢昸搴ㅥ慡㕥昸㤷㙦ㄳ搶㘷㙣㍥㐷愳㝡愳攱㐹㙡㝤㠱㐶㙦㉡㡡昸摣昷戲晦づ㠳搹扦晦扥㠱㌵㘲㌵攲㔳㝤㠰攰㍥戴愸㤹㐵㤵㉣㉡愴挲〸㙣ㄴ㈰攴㌸㝣ㄷ挳晡㘲㥡〸昰ぢ攷㘷〰㘶ㄶ攰㌷收愰㌰ㄶ㡦㍣㤷〰改昶㔰昵㠳㑦〴挸㠰挱攲㥤〰㌵〰㈶ㄱ㈰㠴㤱摥搴㑦扦戹〴攸て戳㕦〰㡢㌱慤㐶㝣㙡㈰收㤹〴昸ㄲ挱㡤〲㝣攱㌸㝣㔷收昲㄰㈹㥢慢搸㠷㑢晥っ㌰戳〰ㅤ攰戶㍡戲搹ㄷ㡤㑢㠰晤敤愱ㅡ㠲㈰㈲挰〱〴㜵㐲愳㠶挲㈴〲㜴挶㐸㙦敡㕤户〰昹㌰晢〵攸挶㤸㔶㈳㍥㌵っ昳㑣〲扣ㄶ㈴挰慢㡥挳㜷㘱㜰㌸㈲㘵㜳ㄵ㍤戹攴㤷〳〵㌸っ㙥慢㌷㥢㍥㘸㕣〲攴摡㐳㜵ㄴ㠲㠸〰㝤〹敡㠷㐶㡤㠴㐹〴攸㡦㤱摥搴㌳㙥〱㐶挰散ㄷ㘰㌰㘳㕡㡤昸搴㈸捣㌳〹昰㘸㤰〰㍢ㅣ㠷敦㉡㘵㈱㈲㘵㜳ㄵ㐷㈱愹㝡㌸㔰㠰㤱㜰㕢愳搸㡣㐶攳ㄲ愰搰ㅥ慡㌱〸㈲〲㡣㈱㘸㉣ㅡ挵㉢㤶㈲挰㌸㡣昴愶戶戹〵ㄸぢ戳㕦㠰㐹㡣㘹㌵攲㔳攳㌱捦㈴挰ㅤ㐱〲摣敥㌸㝣㤷㑣㈷㈱㔲㌶㔷㌱㤳㑢扥㌵㔰㠰搹㜰㕢㜳搸ㅣ㠳挶㈵挰戱昶㔰㑤㐶㄰ㄱ攰㌸㠲收愱㔱㔳㘱ㄲ〱收㘳愴㌷㜵扤㕢㠰㈹㌰晢〵㠸㌱愶搵㠸㑦㑤挳㍣㤳〰㤷〷〹㜰㤹攳昰㕤扦㥤㠱㐸搹㕣挵㠹㕣昲扡㐰〱㉡攰戶㉡搹㔴愱㜱〹戰挴ㅥ慡㈲〴ㄱ〱㑥㈲愸〶㡤㥡〵㤳〸㤰挰㐸㙦㙡慤㕢㠰㤹㌰晢〵㔸挶㤸㔶㈳㍥㌵ㅢ昳㑣〲慣づㄲ攰㑦㡥㘳愹昷摡昲㕣㐴捡收㉡㔶㜱挹㉢〳〵㔸つ户㜵ㅡ㥢搳搱戸〴㔸㘳て搵戱〸㈲〲晣㤹愰㌳搱愸㜹㌰㠹〰㘷㘱愴㌷戵搴㉤挰㜱㌰晢〵㌸㤷㌱慤㐶㝣㙡㍥收㤹〴愸〸ㄲ㘰戱攳昰㕤攸㍥〱㤱戲戹㡡㑢戹攴昲㐰〱㉥㠷摢扡㠲捤㤵㘸㕣〲慣户㠷㉡㠶㈰㈲挰搵〴㕤㠳㐶㤵挰㈴〲㕣㡢㤱摥搴〹㙥〱ㄶ挰散ㄷ㘰〳昰ㄱ慢ㄱ㥦㉡挵㍣㤳〰戳㠳〴㤸攵㌸㝣ㄷ攱㜹ㅤ㍤㥢慢戸㡤㑢㉥ちㄴ攰づ戸慤㍢搹㙣㐶攳ㄲ攰㉥㝢愸ㄶ㈱㠸〸戰㠵愰扢搱愸ㄳ㘱ㄲ〱戶㘲愴㌷㌵搱㉤㐰㌹捣㝥〱敥㘳㑣慢ㄱ㥦㕡㡣㜹㈶〱㐶〶〹㌰挲㜱昸敥〸㔴㈱㔲㌶㔷昱〸㤷㍣㍣㔰㠰㐷攱戶㜶戲㜹っ㡤㑢㠰㈷散愱慡㐶㄰ㄱ攰㐹㠲㜶愱㔱㈷挱㈴〲㍣㠵㤱摥搴㈰户〰㑢㘰昶ぢ昰㉣㘳㕡㡤昸㔴つ收㤹〴㌸㉣㐸㠰㕥㡥挳㜷㐷愲づ㤱戲戹㡡㔷戸攴㐳〳〵㜸つ㙥敢㜵㌶㙦愰㜱〹昰㉦㝢愸㤶㈲㠸〸昰㈶㐱㙦愱㔱换㘱ㄲ〱摥挶㐸㙦慡慢㕢㠰㘵㌰晢〵㜸㡦㌱慤㐶㝣㙡〵收㤹〴攸㄰㈴㐰㝢挷攱扢㍤㜲㉡㈲㘵㜳ㄵ㥦㜳挹㝢〷ち昰㈵摣搶㔷㙣扥㐶攳ㄲ攰摦昶㔰晤〱㐱㐴㠰㙦〹晡づ㡤㕡〹㤳〸昰㍤㐶㝡㔳㔹㙥〱晥〸戳㕦㠰㥦ㄹ搳㙡挴愷㔶㘱㥥㐹㠰摦㝥つ昸㈸晣慢攳挸昶摥慢㌹つ㤱戲戹㡡捣㜴㉣昹㘷挰捣ㅦ㠵挳㜰㕢慤搸㘴愱㜱〹㄰戱㠷敡㜴〴改挱㐰慤〹㙡㠳㐶慤挱㔰〴㘸㡢㤱摥搴搷挸㤱晣㘳攸っ㤸晤〲散つ㝣挴㙡挴愷㜸㜳挸㈴挰㠷㐱〲㝣攰㌸㝣昷㤱捥㐶㈴ㄱ愰ㄳ㤷晣㕥愰〰㕤攰戶づ㘴搳㤵慢㙢昸㙢戰扢㍤㔴攷㈰㔰て搲挹㈶愸〷ㅡ㜵㉥㠶㈲挰㐱ㄸ改㑤扤攱ㄶ㘰㉤捣㝥〱づ〵㍥㘲㌵攲㔳攷㘱㥥㐹㠰ㄷ㠲〴㜸摥㜱昸㙥㙡㕤㠸㐸㈲㐰㍦㉥昹搹㐰〱〶挰㙤つ㘴㌳㠸慢㙢㄰㈰捦ㅥ慡㡢㄰愸〷改っ㈱㈸ㅦ㡤扡〴㐳ㄱ㘰㈸㐶㝡㔳㡦戹〵戸ㄸ㘶扦〰挳㠱㡦㔸㡤昸搴㍡捣㌳〹戰㍤㐸㠰〷ㅣ㠷敦づ摢攵㠸㈴〲㡣攵㤲敦ぢㄴ㘰㍣摣搶〴㌶ㄳ戹扡〶〱㈶摢㐳㜵〵〲昵㈰㥤㈹〴㑤㐵愳慥挲㔰〴㤸㠶㤱摥搴㘶户〰㔷挲散ㄷ愰〸昸㠸搵㠸㑦慤挷㍣㤳〰㥢㠲〴搸攸㌸㝣户晢慥㐵㈴ㄱ㘰ㅥ㤷扣㈱㔰㠰攳攱戶㡡搹㥣挰搵㌵〸戰挰ㅥ慡敢㄰愸〷㝥慣ㄲ㠲㑡搱愸敢㌱ㄴ〱攲ㄸ改㑤㕤改ㄶ攰㉦㌰晢〵㈸〷㍥㘲㌵攲㔳ㅢ㌰捦㈴挰〵㐱〲㥣敦㌸㝣户㈲㌷㈱㤲〸㔰挳㈵㥦ㅢ㈸㐰㉤摣㔶ㅤ㥢愵㕣㕤㠳〰换敤愱攲つ捡ㅥ愴戳㠲愰㤳搱愸㥢㌱ㄴ〱㑥挱㐸㙦敡㜴户〰㌷挱散ㄷ㘰㈵昰ㄱ慢ㄱ㥦扡〵昳㑣〲㥣ㅣ㈴挰ち挷攱扢㑤㝡㍢㈲㠹〰㘷㜲挹换〲〵㌸ㅢ㙥敢ㅣ㌶㙢戹扡〶〱捥戳㠷敡づ〴敡㐱㍡攷ㄳ㜴〱ㅡ戵ㄹ㐳ㄱ攰㐲㡣昴愶慡摣〲摣〹戳㕦㠰㜵挰㐷慣㐶㝣敡慦㤸㘷ㄲ愰㌴㐸㠰ㄲ挷攱扢㠵㝢㌷㈲㠹〰搷㜰挹戱㐰〱慥㠳摢晡ぢ㥢敢戹扡〶〱㙥戰㠷㙡㉢〲昵㈰㥤㡤〴㙤㐲愳敥挵㔰〴戸ㄱ㈳扤愹㘳摣〲摣〳戳㕦㠰㕢㠱㡦㔸㡤昸搴㌶捣㌳〹㌰㌵㐸㠰㈹㡥挳㜷㍦昹〱㐴ㄲ〱敥收㤲㈷〵ち㜰て摣搶扤㙣戶㜱㜵つ〲摣㙦て搵㜶〴敡㐱㍡て㄰戴ㅤ㡤㝡〸㐳ㄱ攰㐱㡣昴愶㐶扢〵㜸㄰㘶扦〰て〳ㅦ戱ㅡ昱愹扦㘱㥥㐹㠰晣㈰〱㠶㌸づ摦捤敤㐷㄰㐹〴搸挵㈵てづㄴ㘰㌷摣搶搳㙣㥥㐱攳ㄲ攰㌹㝢愸㜶㈰㔰て搲㜹㥥愰ㄷ搰愸㥤ㄸ㡡〰㝢㌰搲㥢敡攳ㄶ攰㔱㤸晤〲扣っ㝣挴㙡挴愷ㅥ挳㍣㤳〰㍤㠲〴挸㜶ㅣ扥ㅢ敦㑦㈲㤲〸昰ㄶ㤷摣㉤㔰㠰㜷攰戶敡搹扣换搵㌵ㅣ〱敦摢㐳戵ぢ㠱㝡㤰捥〷〴㝤㠸㐶敤挶㔰〴昸〸㈳扤愹㝤摤〲㍣〵戳㕦㠰捦㠰㡦㔸㡤昸搴搳㤸㘷ㄲ愰㑤㤰〰慤ㅤ㠷户㌰㈰昴ㅣ㈲戵攰㠶㙥㙢㉥戸㙣㜶㜹㝣ㄹ敦㐰敤㔵㠶挲攲㠲扡㐴㙤戵摣㉥㙢㕢㔶㔸㍤戵扡戶戰㍣戱愴㈲戶愲㝤㤹搳㤹戳㈸㕥㠵㥢搹㌵戸愷敤戱㔵㉦㔹ㄲ㉦戵捡㡡慡敢㙡㑡攲ㄳち晦ㄷ㙥㜶㠳ㅦ㜶㥤摣攷㑥㔷搸晥戳晢户〸愱㜰㤴㘰㑢ぢ扤㠰㠰摥摢㜰㔲摥散扡㘵㉥摤㈸㠰敤ㅡㄴ㥤㔹㕥㕢ㄱ㙦㕤㈶户慢愵㥦㔵〶ㄵ㔱㈱㔰摡慡㙣收㈲摣㥥㉡㙣㕢㌶慥愶扣戴愲扣㉡捥㥤搱挱㠶㑥㡥㉦㐴㌵挰昴敡㐴㌹㉢挹摢㤶捤慣㠹㔵㈵㤶昰挶㘶挹㡡㝤㔲㐶㜲〷㌴㔴㌶扡扣㉡㠱㌴戲ㄷ搹㙦㔷㔶戴愸㝡ㄹ扥搴㔰㔷㔹㌵㉥戶㈴昱㍦戱㔷ㄴ㜷㡢㙣戲㙢㔴扡㑡㑦㔷㔹改㔹晦改晥〹㝦㠷㜳慣扤㕤㘸搳ㅤ挷㘹㙤㑤昹㠲㍡ち㈶㌹〶愰捤㘴㈳晢㌰㉤戴〷㍤敦㉤㑣搷㉥昴搴ㅦ㜰慤㈹挵晡挶㕢攱挹㙦㡡ㅣ〸戸昵㍤㤶搳收〷㌴ㄳ挷捤㥡搰㔰㤹昳㝦晡摡㐵攸㐵㐴㙥㜶㈱㐴㐷㠰昷戲て㈱ㄶ㐷昰㠸挲㤹㠹㈳㠱㈳敦㘱ㄹ㈹ㄳっ㡦搰扤ㅡ扡㘳㜱㉦扤㑤搹攴搸㠲㜸〵㑡〰㉡㘳戵㝢搹〳搶㘲愰㉣㍦攱昸ち慡㉢㉢㘳㍣攴昸攵㠲愲ㄲ搴㜶㘷㤵㡤慡慢慤㥥㔲㕥㘵㤵愱㤱攳搲㌱挵㤶挳ㄴ㕢㙥摦慣㉦㥢挱搲㈰改㌳㔶昵挲㔸㑤㜹敤愲捡昲㤲㉣づ㔸扥昳㍦㜱慣攲攴捦㠴㤸㝡搳敦㈵摥扢晦昶㍤㜸散敥㕣ㄴ捣㔰㍡敥㝥ㅣ搱改㉡㡣晦搴㝦㔸㌹㠲㌷ㅥ昹㠵㘲晤㠴㘸㈱晣挰攰㥣㍣㕦捡慤㔸㔸扥㕣〹㡢扣㌹愹㝦㄰㠰ㅦ敢㘷㐰搹攱㑦收换㘸ㅡ㉤㉢㘸〵㐰㘴㜲㜵慣㜴㙣慣〴㕦ㄴ㙡攵㝣㑤㈸ぢ扢㤶㙦㌵㌵㔱ㄶ㝡ㄴ愰㜶〸㌵㐹㑢换㑢攳㌵㔹㌴ㄴ攱㙢㔰㤹㉣ㄱ〹摢晢㄰户扣㌳搲㐲愱搶㔹愶㕣ㄳ㜴慣㠳㥤摢攷敥慦㔹㑤昰挵晦昴攸㝣摥㐴〳慤っ戴搶㉦愰㘳晤㑡㑥慦㘰㐸㍥ㅥ挰㙦〴晣㡥㈶昴㉡㥣摥㝤㤳㕡㜳㠱捡っぢ愰㑣昹㠲つ慢㐱戲㔰㌹㈱㘵㈴㈱㈱搲摡㔵晥ㄱ戶㉢㍦戲昴户㜶挲㐵㌸捡攳愵ㄱ晢晤㤵㘵㈶摣ㅤ改改㤹搸搵㘱㙦改㥣㉦㉤㠲㔵ㄶ挵愵㉥㐴㜵挵ㄲ挲慣ㄲ㙣捤㤳〵昱㡢昹昵㤵㤷㘰挵扤散摦昱㡦㙣㤱㠸㤵㑥〵㈲敡㥦㘸㌵昱㌰㉤ㄱ敥㌵ぢ㤲攳扡ㄷㅡ昵㍥㠶晣昵㡦慥晥㘵愵㍥挴㠸扦戰搲挲晣摥㔲㜳摦㈰搵㐷㤸挱㌷㐹㉢捣挰ㅦ愳挷昷㥥攴戱㤸〵㙢搳挷攲愷㥣㠱ㅦ㡢㕦㠳搳挷愲晡っㄶ㑤〳㕤扤㠳戹㥢慤搶〴㝥㙥〶戴㈱愰㉤〱㕦〰挰㥤ㅣ摥ぢ愳愴㜸晣ㄲ㡤㐱扣㈸㌰㄰敦ㅢ㔷㔰㤷㜸㝢㌳攸㍥っ晡ぢ〰㕥昱㝥㠳捤ㄶ慦㍤㈰捤ㄶ㡦晢㑥挴敢挰挰㘴㥥㈲摥扥戰㌶㉤㕥㍡愶㠹㜸晢㐹㄰㝢愰㌲㘰㌲㠸户㍦㌰搶〱〴戲㝣挱〰攸㐴㐰㘷〲㔸搱㈰攲㜵挱㈸㈹ㅥ扦つ㘴㄰慦㉢㌰㄰㡦㔵つ㍡愸㑢扣㙥っ摡㥤㐱㔹㠱㈰攲昱扤挹晥㤸愴㔸㜶㘰㡢㤷つ㐸戳挵㘳愱㠲㠸搷㠳㠱㔹戱㤰㈲摥挱戰㌶㉤ㅥ㉢ㅢ昰挲昷挰ㄸ〴ㅤ昹㘱㜹㠳愶〱㥢㍥昲づ〱挶㍡㤴㐰㤶㍥ㄸ〰㍤〹攸㐵〰慢㈱㐴扣挳㌰㍡㐰㥦戶晥慦㌵ㄹ愴散㠳ㄹ㤰戲㥢㉢㠵㑢捡挳㤹㈲㤷㈹㔸换攰㍤づ㔹挰㘰㑢搹ㄷ㤰㘶㑢挹㤲〷㤱戲ㅦ〳戳昶㈱㐵捡〱戰㌶㉤㈵㙢㈴昰挲㐵㔳〶㐱㐷㝥㔸㈸㘱㔰㙡㄰㌰搶㘰〲㔹㐴㘱〰攴ㄱ㌰㠴〰搶㔵㠸㤴昹ㄸ㈵㡦㐳㝥㍦换㈰摥㌰㘰㈰ㅥ㙢㉢㜴㔰㤷㜸㐷㌰攸㤱っ捡㍡〸慦㜸㈳㘱戳挵ㅢづ㐸戳挵ㅢ㠵㘹㈲摥㔱っ㍣ㅡ愳ㄴ昱㐶挲摡戴㜸慣慦挰ぢ挵ㄷっ愲挵㘳㤱㠵愶〱㥢㍥づ㐷〳㘳ㄵ㄰挸〲っ〳愰㤰㠰㌱〴戰㈶㐳挴ㅢ㡢㔱㔲㍣㝥搱捣㈰摥㜸㘰㈰ㅥ敢㌲㜴㔰㤷㜸ㄳㄸ㜴㈲㠳戲㠶挲㉢ㅥぢ㈷㙣昱㈶〱搲㙣昱㔸㙡㈱攲㑤㘶㘰搶㕣愴㠸㌷ㄵ搶愶挵㘳㙤〶㕥昸づㅢ㠳愰㈳㍦㉣搰搰㌴㘰搳攲㑤〷挶㍡㥡㐰ㄶ㙦ㄸ〰㌳〸㈸㈲㠰昵ㅣ㈲摥㑣㡣㕣攲ㄹ摦〱㘷〳〳昱㘲慥愰㉥昱收㌰攸㌱っ捡晡ぢ慦㜸㉣扡戰挵㥢ぢ㐸戳挵㘳㤹㠶㠸㜷㉣〳戳㕥㈳㐵扣㜹戰㌶㉤ㅥ敢㍡昰挲昷攴ㄸ〴ㅤ昹㘱㜱㠷㐱㥢攳㠱戱㡡〹㘴攱㠷〱㜰〲〱㌱〲㔸ぢ㈲攲㉤挰㈸㈹ㅥ扦〹㘸㌸昲㑡㠱㠱㜸慣〷搱㐱㕤攲挵ㄹ戴㡣㐱㔷〱攰ㄵ㙦㌵㙣戶㜸ぢ〱㘹戶㜸㉣昱㄰昱ㄶ㌱㌰㙢㍤㔲挴㍢ㄱ搶愶挵㘳㑤〸㕥昸㉥ㅥ㠳㘸昱㔸ㄸ愲㘹挰愶㡦扣ち㘰慣㑡〲㔹㌴㘲〰㔴ㄱ㔰㑤〰敢㐸㐴扣㈵ㄸ㈵挵攳㔷ㅡつ攲搵〰〳昱㔸㑢愲㠳扡挴㑢㌰㈸ㅦ㑡愰㔸昷攱ㄵ㡦挵ㅥ戶㜸㜵㠰㌴㕢㍣㤶㠷㠸㜸㑢ㄹ㤸㜵㈲㈹攲㉤㠷戵㘹昱㔸㑦㠲ㄷ敥ㅥ㌰〸㍡昲挳愲ㄲ㑤〳㌶㉤摥挹挰㔸愷㄰挸㠲ㄳ〳攰㔴〲晥㐰挰戵〰㠸㜸㝦挴㈸㈹ㅥ扦慡㘹㄰㙦ㄵ㌰㄰㡦㜵㈸㍡愸㑢扣㍦㌱攸㙡〶㘵捤㠸㔷㍣ㄶ㡡搸攲㥤〶㐸戳挵㘳㘹㠹㠸㜷㍡〳戳挶㈴㐵扣㌵戰㌶㉤ㅥ㙢㔱昰挲昷〶ㄹ〴ㅤ昹㘱㐱㡡愶〱㥢ㄶ敦㑣㘰慣戳〸㘴戱㡡〱㜰㌶〱攷㄰挰晡ㄵㄱ㙦㉤㐶つ攲㤹㝦㘱㥣〷っ挴㘳つ㡢づ敡ㄲ敦㝣〶扤㠰㐱㔹㙦㈲攲戹㍥昵戱挸挴ㄶ敦㐲㐰㥡㉤ㅥ换㔲㐴扣㡢ㄸ㤸昵㈹㈹攲㕤〲㙢搳攲戱㡥〵㉦㝣ㄹ㤱㐱搰㤱ㅦㄶ戳㘸ㅡ戰㘹昱㉥〵挶扡㡣㐰ㄶ扡ㄸ〰㤷ㄳ㜰〵〱慣㝤ㄱ昱慥挴㈸攸㔳ㅦ扥㍤㙢㌸づ搷㘳〶愴㘴㌵㡣㑥攱㤲昲㙡愶戸㠶㈹㔸戹攲㍤づ㔹慥㘲㑢㜹㉤㈰捤㤶㤲〵㉥㈲攵㜵っ捣㑡㤷ㄴ㈹慦㠷戵㘹㈹㔹ㄱ㠳ㄷ扥晥挸㈰攸挸捦㥢㘸㌵つ搸戴㤴㌷〰㘳㙤㈴昰㉤㌳㘰ㄳ〱㌷ㄲ昰㌶〰㈲攵㑤ㄸ㈵㡦㐳㝥つ搸㈰摥㉤挰㐰㍣㔶搲攸慣㉥昱㙥㘵搰摢ㄸ㤴㔵㉦㕥昱㔸敡㘲㡢㜷㍢㈰捤ㄶ㡦挵㌱㈲摥ㅤっ捣㉡㤹ㄴ昱㌶挳摡戴㜸慣愶挱ぢ摦戸㘴㄰㜴攴㠷㈵㌵㥡〶㙣㕡扣扢㠰戱戶㄰挸㜲ㅢ〳攰㙥〲戶ㄲ挰ちㅣㄱ敦ㅥ㡣㤲攲昱晢捣〶昱戶〱〳昱㔸㠵愳㠳扡挴扢㡦㐱敦㘷搰㑣㕣㌲昱㡡挷㌲ㄹ㕢扣〷〰㘹戶㜸㉣慣ㄱ昱戶㌳㌰㉢㙣㔲挴㝢〸搶愶挵㘳㈵づ搶㡣慦㜱㌲〸㍡昲挳㜲ㅣ㑤〳㌶㉤摥摦㠱戱ㅥ㈶㤰愵㍡〶挰㈳〴散㈰㠰搵㍢㈲摥愳ㄸ㈵挵攳昷戴つ攲㍤〶っ挴㘳〵㡦づ敡ㄲ敦㜱〶㝤㠲㐱㔹㙤攳ㄵ㡦㈵㌶戶㜸㑦〲搲㙣昱㔸㤴㈳攲敤㘲㘰㔶攷愴㠸户ㅢ搶愶挵㘳ㄵ㡦㠸昷㌴㠳㘸昱戲㘱搵㌴㕣攲㍤〳㡣昵㉣㠱㉣昳㌱〰㥥㈳攰㜹〲㔸昹㈳攲扤㠰㔱㔲㍣㝥攱摣㈰摥㡢挰㐰㍣㔶晦攸愰㉥昱㕥㘲搰㝦㌰㈸㉢㜵扣攲戱㍣挷ㄶ敦㘵㐰㥡㉤ㅥぢ㝡㐴扣㔷ㄸ㤸㤵㍤㈹攲扤〶㙢搳攲戱〲㐸挴㝢㥤㐱戴㜸㉣〳搲㌴㕣攲扤〱㡣昵㑦〲昳捤㠰㝦ㄱ昰㈶〱慣ㅡㄲ昱摥挲㈸㈹ㅥ扦㌹㙦㄰敦ㅤ㘰㈰ㅥ㉢㠷㜴㔶㤷㜸昵っ晡㉥㠳戲捡挷㉢ㅥ㑢㝢㙣昱摥〳愴搹攲戱ㄸ㐸挴㝢㥦㠱㔹ㄵ㤴㈲摥㠷戰㌶㉤ㅥ慢㠷㐴扣㡦ㄸ㐴㡢挷ㄲ㈲㑤挳㈵摥挷挰㔸㥦㄰挸昲㈲〳攰㔳〲㍥㈳㠰ㄵ㐷㈲摥攷ㄸ㈵挵攳㈳〰っ攲㝤〹っ挴㘳搵㤱づ敡ㄲ敦㉢〶晤㥡㐱㔹㈱攴ㄵ㡦㘵㐱戶㜸摦〰搲㙣昱㔸㐸㈴攲晤㥢㠱㑦挰㈸㐵扣敦㘰㙤㕡㍣㔶ㅥ㠹㜸摦㌳㠸ㄶ㡦攵㐷㥡㠶㑢扣ㅦ㠰戱㝥㈴戰搴っ昸㠹㠰㥦〹㠸〳㈰攲晤㠲㔱㔲㍣㍥摡挰㈰摥㙦挰㐰㍣㔶㉣改慣㉥昱㝥㘷搰㌴摣〶㔱慣㉥昲㡡挷㤲㈲㕢㍣摥㈹㘹戶㜸㉣㐲ㄲ昱㜰昵㍣㑤戱ㅡ㈹㐵㍣㝣㐳戹ㄹ攲㉤挷㌴ㄱ㉦挴㈰㕡㍣㤶㉥㘹ㅡ㉥昱挲挰㔸慤〸㘴㔹㤳〱㤰㐵〰㥦搸愶㔸改㈴攲㐵㌰㑡㡡挷㐷㌶ㄸ挴㙢〳っ挴㘳戵㤳づ敡ㄲ慦㉤㠳敥挵愰慣㑣昲㡡挷㜲㈴㕢扣㜶㠰㌴㕢㍣ㄶ㌰㠹㜸㔱〶㘶㈵㔳㡡㜸晢挰摡昴㤱挷㡡㈷ㄱ慦㍤㠳㘸昱㔸昶愴㘹戸挴敢〰㡣搵㤱㐰㤶㐴ㄹ〰晢ㄲ戰ㅦ〱慣㤲ㄲ昱昶挷㈸㈹ㅥㅦ㐵㘱㄰慦ㄳ㌰㄰㡦㤵㔲㍡愸㑢扣捥っ摡㠵㐱㔹搵攴ㄵ敦㍡搸㙣昱づ〴愴搹攲晤〵搳㐴扣慥っ捣㉡愸ㄴ昱扡挳摡戴㜸慣㤶ㄲ昱戲ㄹ㐴㡢户ㄱ㔶㑤挳㈵㕥て㘰慣㠳〸㘴㌹㤵〱㜰㌰〱㌹〴戰挲㑡挴㍢〴愳愴㜸㝣愶㠶㐱扣㥥挰㐰㍣㔶㔹改愰㉥昱㝡㌱攸㘱っ捡㡡㈸慦㜸㉣㠳戲挵敢つ㐸戳挵㘳攱㤴㠸搷㠷㠱户㘱㤴㈲㕥㉥慣㑤㡢挷㑡㉢ㄱ慦㉦㠳㘸昱㔸㙥愵㘹戸挴敢〷㡣搵㥦㐰㤶㘲ㄹ〰〳〸ㄸ㐸〰慢戳㐴扣㐱ㄸ㈵挵攳挳㐱っ攲攵〱〳昱ㅥ㜶〵㜵㠹㌷㠴㐱昳ㄹ㤴搵㔴㕥昱㔸㐲㘵㡢㌷ㄴ㤰㘶㡢挷愲㉢ㄱ㙦ㄸ〳戳晡㉡㐵扣㈳㘱㙤㕡㍣㔶㘹㠹㜸挳ㄹ㐴㡢挷㔲㉤㠳㌶㐷〱㘳㡤㈰㤰㘵㕣〶挰㐸〲㐶ㄱ挰捡㉥ㄱ㙦㌴㐶㐹昱昸搰ㄳ㠳㜸㠵挰㐰㍣㔶㜷改愰㉥昱挶㌰攸㔸〶㝤ぢ〰慦㜸㉣扦戲挵ㅢ〷㐸戳挵㘳挱㤶㠸㌷㥥㠱㔹戹㤵㈲摥㐴㔸㥢ㄶ㡦ㄵ㕥㈲摥㈴〶搱攲戱捣㑢搳㠰㑤晦㠵㌱ㄹㄸ㙢ち㠱㉣〱㌳〰愶ㄲ㌰㡤〰㔶㠵㠹㜸搳㌱㙡㄰捦㝣攴捤〰〶攲戱㌲㑣〷㜵㠹㔷挴愰㌳ㄹ㤴㜵㈴戲搸㔹ㅣ㘱づ㝦㑢㠷㔸ぢ攰扤挵敤㉢㍦㤰っ㘵㉣㐴㈸慡㕤㔱㠱攲て㜶㜹换摢敥昱收㝤㐴㙣戸ㄱ㕦㕤㠳ㅢ㠷㤹摥㘷㔳㈴攷㍥㡢愴慤㍢㜸㥥晢㈱搳攸㘱㥤㐳攸㤶㥦晤捦戶㐸捥攷挲ㅢㅥ〲挰㌹摣挲㜳戰挴づ㔳捡㑢㙡慡ㄳ搵㘵戵摤㡢㔰搸搴㥤捦㔱㈹㑢㑢敢㌷㉡㜴ㄳ㈲ㅡ㜳㤲㔸㘶ㄵ㥦㝣戹㤴捦ㄵ㠸㉣慥慡㕥㔶㈵慢〹㈵昸㌸ㄹ搱慢㔵㉢愶㠹㌰て户㠳㈰㕥㤴㌵ㄱ㥣㙣捤㐵摢㌶㈳捡愲〲㙥㔱ㄶㄶ㐸㠷㔵〴搲㘱㈵〱户㔰㍡〴㙦敥㙤㝤挶㔶ぢ㔴㠹㉡㔵昱捣㔶慤㔴㡥攷愱㈵扥㜲㠰攴㔳ㅦ挲㘱㔶〳㠴㌶㠱㜲昳㈶愵㉡捡挹㍣㌰慣攳戰〴㙢ㅥ㥡㐸㌴〳〶㉥㈸㍣ㅦ敤㕥〵愳㡢㕤㔵㑤攱攳㘱㙢〳㥢㤴㍢攰挹愴㠹㜰㌱㉣㝢挳㤲晡愴搱昰〹㌰敦〳㌳ㅥ㘵愰ㅦ㙥挰㐳㈸㥡改㐴户戲㤹戶〷㥢ㄲ㐰慤㝡昴㔴ㄸ㑥搹〹㜱㤸搸挱ㄸㄷ〴搰昲挰㔵㔷㠲㈵てㄷㄸ昱慤㕣㐰戸扢搵攵戰㜰㤷愷敥㌲ぢ㤳㠸戰捡搱㘲㤷㐵ㄸち㕢戴戵敥戴搱㥤戶㑥㐷㐵搱攱㙥㔳㤷㈲ㅣ㈵愵挳㕡㡣〰㔶〵㥡㐸㜴㙦ㄸ㈴㈸愵戱愸㠵㐵晡ㄶ挹㐶昷搱捥㥥㥣搵㡢㑤㠲捥㝡昴㔴〷㌸㠵㔹ㅤ㑣㐹㘶晢挲㉡捣捥㐶㌲㍦戳㌳㘱昵㌳摢㑦攷㔹㠱㔰㘰戶㍦挶摣愲〷攸㑥㈷摤改散㜴㔴㔷㜴㠴搹ㅡ㌷戳㔳戸扣㔳搱㐴愲摤〰㐰〷户㝤㘸昳㌰敢慥㥤㝤㠹攸挷收㌴挲敡搱㔳㍤攰ㄴ㘶㘷挰㤴㘴㜶㌰慣挲散㘴㈳戳攵㐶㘶㌹㍡捦㔹〸〵㘶㠷㘰捣㉤㝡愸敥昴搴㥤㕥㑥㐷昵㐱㐷㤸㉤㜵㌳㍢㠷换㕢㡢㈶ㄲ㍤ㅣ〰㜴捣捣㜲戵㌳㡦㠸㈱㙣㉥收搴㝡昴㔴㍦㌸㠵搹㍡㤸㤲捣〶挰㉡捣㑥㌴㌲㕢㘴㘴㌶㔰攷戹〲愱挰㙣㄰挶摣愲㠳㜵㈷㑦㜷㠶㌸ㅤ㌵っㅤ㘱㔶收㘶㜶ㄵ㤷户ㅥ㑤㈴㝡〴〰攸㤸㤹ㅤ愹㥤挳㠹㌸㡡捤〶㑥慤㐷㑦ㅤ〵愷㌰摢〸㔳㤲搹㐸㔸㠵搹戱㐶㘶挷ㄸ㤹㡤搲㜹㙥㐶㈸㌰ㅢ㡤㌱户㘸㠱敥ㄴ敡捥ㄸ愷愳挶愳㈳捣㘶扢㤹摤捡攵摤㠶㈶ㄲ㥤〰〰㍡㘶㘶ㄳ戵戳㤰㠸㌱㙣戶㜰㙡㍤㝡㙡㌲㥣挲㙣㉢㑣㐹㘶㔳㘱ㄵ㘶ㄳ㡤捣挶ㅢ㤹昱敥戱㉣攲㍥戴㘰㌶ㅤ㘳㙥搱愳㜵㘷㠶敥ㄴ㌹ㅤ㌵ㅢㅤ㘱㌶搶捤散〱㉥㙦㍢㥡㐸㜴づ〰ㄲ搴㜴㥥ㅤ愳㥤㤳㤰㐶ㅥ捡㙡敤攰搴㝡っ搵戱㜰ち戳㥤㌰㈵㤹捤㠳㔵㤸つ㌳㌲换㌷㌲攳慤㕤㔹挴㤳㘸挱散㜸㡣戹㐵㡢㜵攷〴摤㠹㌹ㅤ㔵㡡㡥㌰换㜳㌳㝢㡡换摢㡤㈶ㄲ㡤〳㈰㐱㑤捣捡戴㜳〶搲挸㤳㘰慤㍤㥣㕡㡦愱㕡〴愷㌰㝢〹愶㈴戳ㄳ㘱ㄵ㘶㠷ㄹ㤹昵㌴㌲㕢慣昳扣㡡㔰㘰㔶㠱㌱户㘸愵敥㔴改づ㙦慣㜲㔳㌵攸〸戳㐳摣捣㕥攷昲摥㐰ㄳ㠹㈶〰㐰挷㝣㌴搶㙡攷㕣㈲昸㌰〰慢㥥㔳敢ㄹ㝡㈹㥣挲散㍤㤸㤲捣㤶挳㉡捣㍡ㄹ㤹敤㙦㘴戶㐲攷昹〸愱挰散㘴㡣戹㐵㑦搱㥤㔳㜵㠷㜷㍤戹愹㔵攸〸戳㝤摤捣㍥攱昲㍥㐵ㄳ㠹晥〹〰㜴捣捣㔶㙢攷〹㐴挴搸㝣挳愹昵攸愹搳攱ㄴ㘶摦挲㤴㘴戶〶㔶㘱ㄶ㌱㌲换㌲㌲攳ㅤ㑢㔹挴㡦㘸挱散㑣㡣戹㐵捦搲㥤戳㜵攷ㅣ愷愳捥㐳㐷㤸㠵摤捣㝥收昲㝥㐱ㄳ㠹昲㘶愳〴㌵ㅤ㡤ㄷ㘸攷㐲愴㤱㐷改㕡ㄹ㈱捤散㈲㌸㠵㔹〸愶㈴戳㑢㘰ㄵ㘶㍦晤㘴晡㑤晤〳慣㌷㘱㈹愹㥦㐱㜸㍢㔱ㄶ挱㠷昸㠳搹愵ㄸ㜳㡢㕥愶㍢㤷敢捥ㄵ㑥㐷慤㐷㐷㤸㝤㠷㤰㥢㄰㤲づ慢㌵㤷搷〶㑤㈴捡㝢㝦㠱捣慥搱㑥㤶慦换ㄳ㝢慤昶㥣㕡㡦愱扡づ㑥㘱搶ㄱ愶㈴戳敢㘱ㄵ㘶ㅦㅢ㤹㝤㘸㘴戶㐱攷㌹〰愱挰散〶㡣戹㐵㌷敡捥㈶摤攱敤㍢㙥敡ㄶ㜴㠴搹晢㙥㘶㥤戹扣㉥㘸㈲搱㕢〱〸㘴㜶㥢㜶搶㈱㤶㍣〹搸㍡㠸㔳敢ㄹ晡づ㌸㠵㔹づ㑣㐹㘶㥢㘱ㄵ㘶慦ㄹ㤹扤㘲㘴昶㔷㥤愷ㄷ㐲㠱搹㕤ㄸ㜳㡢㙥搱㥤扢㜵㠷昷搶戸愹㙤攸〸戳㝦戸㤹昵收昲晡愰㠹㐴敦〳㈰㤰搹晤摡挹㙦攳换昳㠶慤㠱㥣㕡捦搰摢攱ㄴ㘶㠳㘱㑡㌲㝢〸㔶㘱戶换挸散〹㈳戳扦改㍣㐳ㄱち捣晥㡥㌱户攸挳扡昳㠸敥散㜰㍡敡㌱㜴㠴搹㘳㙥㘶㐷㜰㜹㐷愲㠹㐴㜹㑢㉢㤰搹ㄳ摡㜹ㅡ搲挸㐳㡥慤〲㑥慤挷㔰敤㠲㔳㤸㡤㠱㈹挹㙣㌷慣挲散㝥㈳戳㙤㐶㘶㑦㘳㤲㉣㘲〲㐲㠱搹㌳ㄸ㜳㡢昲㈶㤵㜴㥥搳㥤攷㥤㡥㝡ㄱㅤ㘱㜶㡦㥢搹㈴㉥㙦㌲㥡㐸㤴昷㥢〲㤹晤㐳㍢捦㐶㜸㜹㤴戲㔵挴愹昵ㄸ慡㔷攰ㄴ㘶戳㘰㑡㌲㝢つ㔶㘱㜶㡢㤱搹㑤㐶㘶慦敢㍣㜳ㄱち捣摥挰㤸㕢㤴㜷㤰愴昳㉦摤㜹搳改愸㜷搰ㄱ㘶㥢摣捣㡥攳昲收愱㠹㐴敢〱〸㘴昶慥㜶昲㡢昱昲挰㘶慢㠴㔳敢㌱㔴敦挳㈹捣攲㌰㈵㤹㝤〸慢㌰扢搲挸散㜲㈳戳㡦㜴㥥㜲㠴〲戳㡦㌱收ㄶ晤㐴㜷㍥搵㥤捦㥣㡥晡ㄲㅤ㘱㜶愹㥢搹㘲㉥慦〲㑤㈴晡ㄵ〰㠱捣扥搶㑥㝥攳㕤ㅥぢ㙤㈵㌸戵ㅥ㐳昵㙦㌸㠵㔹ㅤ㑣㐹㘶摦挱㉡捣捥㌶㌲㍢搳挸散㝢㥤㘷〵㐲㠱搹てㄸ㜳㡢晥愸㍢㍦改捥捦㑥㐷晤㠶㡥㌰㕢攳㘶㜶ち㤷㜷㉡㥡㐸㤴扦〶〲㤹搱㈳捥㙢㤱挶扡㡥捤㘹㥣㕡㡦㥥㤲㕢㈴㌴㥤〱㔳㤲ㄹ㙦㤱〸戳㤳㡤捣㤶ㅢ㤹㠵㜴㥥戳㄰ち捣㜸㔳㠴㕢㤴㌷㐶愴挳扢㈰搲戱㥣㡥㙡㠳㡥㌰㕢敡㘶㜶づ㤷户ㄶ㑤㈴捡㝢ㅣ〴ㅢ晦昲攴扤て㜱㙥㈲㠲摦㉦户㉥收㔴㘱㈶昷㉦㘸㕡〷㔳㤲ㄹ敦㕦〸戳ㄳ㡤捣ㄶㄹ㤹戵搷㜹慥㐰㈸㌰攳ㅤぢ㙥搱㡥扡挳㕢ㄴ㘲攱㙤ち㙥㡡㜷ㅦ㠴㔹㤹㥢搹㔵㕣摥㝡㌴㤱㘸㘷〰〸㌶㌲敢愲㥤晣昲戹㍣㜵摢摡挰愹挲慣㉢㥣㜲㌴㙥㠴㈹挹慣㍢慣挲散㔸㈳戳㘳㡣捣㜸㡢〱慦㌴敢㘶㠴〲㌳摥㑥攰ㄶ㍤㐸㜷㜸晦㐰㉣㌹㑥㐷昱搶㠰㌰㥢敤㘶㜶㉢㤷㜷ㅢ㥡㐸戴ㄷ〰〴ㅢ㤹昱慥㠱㌸敦㈶㘲㉢㥢㉤㥣㉡捣晡挰㈳捣戶挲㤴㘴挶㉢晦挲㙣愲㤱搹㜸㈳㌳㕥晦㤷㍣昷㈱ㄴ㤸昱㕡㍦户㈸慦昷㑢㠷ㄷ昷愵㌳搰改㈸㕥户ㄷ㘶㘳摤捣ㅥ攰昲戶愳㠹㐴㜹改㥥㘰㈳㌳㕥搲ㄷ㈷扦㉥㉥㑦㄰户㜶㜰慡㌰㤳换昲戴敦㠴㈹挹散㐸攰㠵搹㌰㈳戳㝣㈳戳攱㍡捦㤳〸〵㘶㐷㌱㈹戶㈸㉦挶㑢㘷愴敥昰敡㍢㌷挵㡢敡挲㉣捦捤散㈹㉥㙦㌷㥡㐸㜴っ〰〴ㅢ㤹昱㝡扢㌸ㅦ㈱㘲〷㥢㍤㥣㉡捣攴㥡㌹㑤㉦挱㤴㘴挶㙢收挲散㌰㈳戳㥥㐶㘶㤳㜴㥥㔷ㄱち捣㈶㌳㈹戶㈸慦㤴㑢㠷㤷挵愵挳㑢攳摣ㄴ慦㜸ぢ戳㐳摣捣㕥攷昲摥㐰ㄳ㠹ㄶ〱㐰戰㤱ㄹ㉦㠶㡢㤳㕦昰㤶攷愵㕢昵㥣㑡㘶搱㔹摡昹㥥㉣㈷㌴ㄷ攳㈳㍣搷㕥捤㕦敦散敤㝤搶昶ㄸ㍣㍢㥢昷㡥昱扦ㄹ㠸慦戰扦つ㤶㤹㍥散㍦㡢挵慢扢晣㌲㈸㝦㐲㥤挰晡晦㄰㠷晢慢攱ち㍡㈳㜶挳㡦昵〱〸户㍢づ㜴昱㉦扥㑣㤶戲㝤㌹挲ㄹ㡥戴晦捤㜲晥㡤㡥㙣㌷㑦捦㤸慦戲㉦ㅡㄵ㝡㙢攵戵㕦摤㜲㐴捥搵㜷晥敥晣扢昲㡥㜱㙦㥦摣攱㡥挷㐷散㍣扦晦戲挳戳㔷㡥㔰㈵㤸㤱㠳㌸搶摢㙣摥㘱㈳〷㔵㐷搰㝡つ㕦㔷昳㍤戸戶㠳攳昰㍥戸㌶ㅡ㐷㈴扣㔰摦㈱㍢㑢㤵㘳挰ㅤ愶昶挱っ慡㈴挴扥㈰戱挵㌰户㡣㔸㠵㥥ㄱ㐴㉣昲㕤攱敢捦㜷㤹㍦攲㤷㥢扦㝡㘱捡㠲改㈳㔴〲㌳㑣挴摡㍡敢昷ㄱ㙢攳㌸扣て愴㡤搶㈱ㄲ㕥㘹搶户㌶戱ㄵㄸ〸戱㠸㥢搸昷㈴㜶ち㕣㉤㈳㜶慡㥥搱㙣㘲愷㘱㠶㠹㔸㈸㠸㔸愶攳昰㍥㘸㌶㝡〶㈲攱㠵敦㕦摡挴捥挲㐰㠸愵扢㠹晤㑥㘲攷挰搵㌲㘲㙢昵㡣㈰㘲㝤㉦㈸晣㘴挷摢戱㠶㍤㜶㌱㘶㤸㠸晤晡㘳挰愱昸㡢攳昰㍥㐰㌶扡づ㤱昰挲晦㥣て愷㑥摢っ㜵〵〶㐲散㈷捣㐸ㅥ㡡慤攰㙣㜷ㄵ㕣㉤㈳戶㕥捦〸㈲搶攳搹扢戲㜷㝦㜰挶㠸戱㌹㜵改㔷㘶㉤ㅥ愱㌶㘰㠶㠹搸户㐱挴晥敤㌸扣て㠶㡤㙥㐴㈴扣昰㝤㐹㥢搸捤ㄸ〸戱慦摤挴摡㤱搸慤㜰戵㡣搸㙤㝡㐶戳㠹㙤挱っㄳ戱捦㠲㠸㝤敡㌸扣て㝣㡤㙥㐵㈴扣㔰㠶㘲ㄳ扢て〳㈱昶戱㥢搸㝥㈴昶〰㕣㉤㈳戶㕤捦〸㈲收㝢昳搸㠱ㄹ㈶㘲敦〵ㄱ㝢搷㜱㜸ㅦ攴ㅡ摤㠹㐸㜸攱攱㙣㌶戱㈷㌱㄰㘲敦戸㠹㜵㈳戱愷攰㙡ㄹ戱摤㝡㐶㄰㌱摦摢晤ㅥ捣㌰ㄱ晢㘷㄰戱㌷ㅣ㠷昷〱慤搱㤷㄰〹㉦㤴戶搸挴㕥挵㐰㠸扤收㈶㜶㈸㠹扤づ㔷换㠸扤愱㘷〴ㄱ昳敤戱㝡捣㌰ㄱ㝢㈹㠸搸㡢㡥挳晢攰搵攸㝢㠸㠴㔷㥡㜵戸㑤散㈳っ㠴搸ぢ㙥㘲㝤㐹散ㄳ戸㕡㐶散㔳㍤㈳㠸㤸㙦㡦㝤㠳ㄹ㈶㘲㑦〷ㄱ摢敤㌸扣て㔴㡤㝥㡢㐸㜸攱㡢㥣㌶戱ㅦ㌱㄰㘲扢摣挴㠶㤰搸捦㜰戵㡣搸㉦㝡㐶㄰㌱摦扢㘲〶ㄲ㤸㠸敤っ㈲昶愸攳昰㍥㈸㌵ㅡ㐲㈴㈱㌶摣㈶㘶㘱㉣挴ㅥ㜱ㄳㅢ㐱㘲慤攱挲慢〵ㅦ愹摡攸ㄹ㐱挴㙥㥥晤敡昸ㄲ㙢㜵挳摢㝤㝢捣挸愱捥㥥㡦㔴て〶ㄱ摢敥㌸扣て㐰㡤㜶㐴㈴㈱㌶挶㈶㜶〰挶㐲散㝥㌷戱㜱㈴搶ㄹ㉥扣㕡㐰慣㡢㥥ㄱ㐴捣户挷づ挲㡣ㅣ〳戱慤㐱挴敥㜶ㅣ摥〷㥢㐶㜳㄰㐹㠸㑤戱㠹昵挲㔸㠸摤攵㈶㌶㡤挴㝡挳㠵㔷ぢ㠸昵搱㌳㥡㑤㙣㈰㘶攴ㄸ㠸摤ㅥ㐴散㌶挷攱㝤㘰㘹㜴㌰㈲〹戱㔹㌶戱愱ㄸぢ戱㕢摣挴收㤰搸ㄱ㜰攱搵〲㘲㐷敡ㄹ㐱挴㝣㙦ㅥ〵㤸㤱㘳㈰戶㌱㠸搸つ㡥挳晢㈰搲攸ㄸ㐴ㄲ㘲昳㙤㘲ㄳ㌰ㄶ㘲搷扢㠹ㄵ㤳搸㈴戸昰㙡〱戱挹㝡㐶㄰㌱摦摢㝤ㄱ㘶攴ㄸ㠸㕤ㅤ㐴㙣扤攳昰㍥㘰㌴㍡ぢ㤱㠴㔸摣㈶㌶ㄷ㘳㈱㜶愵㥢搸㐲ㄲ㍢づ㉥扣㕡㐰㙣㥥㥥ㄱ㐴捣㜷㡥㤵㘰㐶㡥㠱搸扡㈰㘲㤷㌸づ敦㠳㐳愳㜱㐴ㄲ㘲㤵㌶戱㜲㡣㠵搸㐵㙥㘲搵㈴戶ㄸ㉥扣㕡㐰慣㐲捦㘸㌶戱〴㘶攴ㄸ㠸㥤ㅢ㐴㙣慤攳昰㍥㄰㌴㕡㠷㐸㐲慣捥㈶戶〲㘳㈱㜶戶㥢搸㌲ㄲ㍢〵㉥扣㕡㐰散㔴㍤㈳㠸㤸敦ㅣ㍢つ㌳㜲っ挴捥〸㈲㜶扡攳昰㍥攸㌳㝡〶㈲〹戱㍦搸挴捥挲㔸㠸慤㜶ㄳ㕢㐹㘲攷挰㠵㔷ぢ㠸慤搵㌳㥡㑤散㘲捣挸㌱㄰晢㐳㄰戱㔳ㅤ㠷昷〱㥥搱㜵㠸㈴挴捥戰㠹㕤㠱戱㄰㍢搹㑤散捦㈴㜶ㄵ㕣㜸戵㠰搸㝡㍤愳搹挴㌶㘰㐶㡥㠱㔸㕤㄰戱㕡挷攱㝤㌰㘷㜴㈳㈲〹戱㜳㙤㘲㌷㘳㉣挴㙡摣挴捥㈷戱㕢攱挲慢〵挴㙥搳㌳㠲㠸昹摥㍣戶㘰㐶㡥㠱㔸㘵㄰戱ち挷攱㝤攰㘶㜴㉢㈲〹戱㜵㌶戱晢㌰ㄶ㘲㈷扡㠹㕤㐶㘲て挰㠵㔷ぢ㠸㙤搷㌳㥡㑤㙣〷㘶攴ㄸ㠸挵㠳㠸㤵㍡づ敦㠳㌴愳㍢ㄱ㐹㠸㕤㙤ㄳ㝢ㄲ㘳㈱戶挰㑤散㕡ㄲ㝢ち㉥扣㕡㐰㙣户㥥ㄱ㐴捣昷收戱〷㌳㜲っ挴收〷ㄱ㥢攷㌸扣て挸㡣扥㠴㐸㐲㙣愳㑤散㔵㡣㠵搸戱㙥㘲㌷㤲搸敢㜰攱搵〲㘲㙦攸ㄹ㐱挴㄰㑤戶攴㌵㡦㝡捣挸㠱挹晢㈱㜸㔶㄰戱㤹㡥挳昷攰换昷㄰愹愹〷㕦扡晥攷㤱敤㤰㌴㔴挶㕡搶搶㘵戶㤹㤷㙢㔱㄰㕤㕥㔱㈱戵挴㙤昰㥣扡ㅡ晣敦ㅢ㈷攳㜱㡣㜸㍡ㅤ晥て昷㑥㘹㉣ㅥ搳挸挷㝥改㈷愱㔹㌲攲攴㜰搹戴ㅡ㍣ㅡ慤㔵搹㠴〴ㅥ愳㔹㥡㠵晦晤㕣㙤㙤扣愶敡㝦攱㈱㜶愸敥收㌷㝤戱搹㡦慦㌳ㄶ㔶戳㘲扡㤱攷ぢ㌶攸愱晦慦㡣改㝣扣摤㝦昶㐴捤昰敤㌸挴㜴攱㝦愹敢㠱㡤㤹㙡〶㜶戱㕤㠵戳㉡敤㜷㔹㜳㕡㍡晥搷ㅤ挰换㠵㘷戹㜷㠱㈶㘲晤㤵㈶㝥㌳㐱㥡戴㄰慦㠶㝢㠹戱捣㥤㕦㤶㑣昳晣㝦ㄵ㕢户㈶㕢扤㈹㕥㡣收ㄱㄴ摥ㄲ戸慣挹挶㘵㙤昵㉦敢摥搴㘵㈹㕥换收搲昴愶扥搵挹敥ぢ㑣㌶搶㤸散〱㝦戲〷㍤挹㜸㝤㌹㈵ㄹ㉦摡ち戳扦〵㈶ㅢ㘹㑣昶戰㍦搹づ㑦㌲㕥昳㑤㐹ㄶ〲㐰㤲敤っ㑣㌶捣㤸散㜱㝦戲㈷㍤挹㕡㘱㥣㤲慣㉤っ㤲散㈹㜴捣㠷搲㈰㘳戲愷ㄹ㤹昷㌰ㅡづ愵㘷㘹㙡㌸㤴㔴㍢㡣㔳㤲㜵㠴㐱㤲㍤㡦㡥㌹㔹慥㌱搹ㅥ㐶㑥㑤昶ㄲ㑤慥㘴晢㘱㥣㤲散㐰ㄸ㈴搹换攸㤸㤳昵㌴㈶㝢㤵㤱㔳㤳扤㑥㤳㉢㔹㌷㡣㔳㤲攵挰㈰挹晥㠹㡥㌹㔹て㘳戲㌷ㄹ㌹㌵搹摢㌴戹㤲ㅤ㡡㜱㑡戲挳㘱㤰㘴昵攸㤸㤳㜵㌱㈶㝢㡦㤱㔳㤳㝤㐰㤳㉢㔹㕦㡣㔳㤲つ㠶㐱㤲㝤㠴㡥㌹搹扥挶㘴㥦㌰㜲㙡戲捦㘸㜲㈵ㅢ㠲㜱㑡戲攱㌰㐸戲㉦搰㌱㈷㡢ㅡ㤳㝤挵挸愹挹扥愱挹㤵㙣〴挶㈹挹挶挰㈰挹扥㐵挷㥣㉣㘲㑣昶㍤㈳愷㈶晢㤱㈶㔷戲㜱ㄸ愷㈴㥢〲㠳㈴晢ㄹㅤ㜳戲㑣㘳戲㕦ㄹ㌹㌵搹敦㌴戹㤲㑤挳㌸㈵搹㉣ㄸ㈴㤹挲搳㉤捤挹㝥晢挱昴晢㈱〳㜸㑦戲㄰㑤慥㘴㜳扣挹收敢㘴慤〲㤳晤㘰㑣㘶昹㤳戵昶㈴㉢昶㈶㡢敢㘴㙤〳㤳㝤㙤㑣搶捥㥦㙣㙦㑦戲㠵摥㘴㤵㍡㔹晢挰㘴㥦ㅡ㤳㜵昴㈷摢捦㤳慣摡㥢慣㑥㈷㍢㈰㌰搹晢挶㘴㥤晤挹づ昴㈴㕢收㑤昶〷㥤慣㕢㘰戲户㡣挹戲晤挹づ昲㈴㕢改㑤㜶㠶㑥㤶ㄳ㤸散㌵㘳戲㐳晤挹㝡㜹㤲晤搹㥢散㕣㥤慣㜷㘰戲ㄷ㡤挹づ昷㈷敢敢㐹㜶扥㌷搹㍡㥤慣㝦㘰戲㘷㡣挹〶晡㤳つ昶㈴扢捣㥢散㙡㥤㙣㐸㘰戲㈷㡣挹㠶晡㤳ㅤ攱㐹㜶慤㌷搹㐶㥤㙣㜸㘰戲㐷㡣挹㐶昸㤳㡤昲㈴扢搱㤳㉣㜴㈷っ捤晥挸捣㈲㡥昶昸攳㠲晦㍦㜸㍣㥡㥣て戸敥㕤㠱㡦扥捤㜸㥥㜸〱ㄶ愲昸㜹㤷㌱慣㐲㡥㥣㡦㉦㙡㉢慣㕣㠶㌵㠶搶㝢㌵㘶慣ㅢ挳て㡥㠲ㄹ㐷敢㠳ㅡ㌳摥㡤攱攷㍤挱㑣愰㤵ㅦ昵㈴搷㐴㌷收㜱㡤㤹㐴㉢㍦愱〹㘶戲ㅢ昳戴挶㑣愱昵㔹㡤㤹敡挶昰㐳㤱攴㥡㐶敢㑢ㅡ㌳摤㡤攱㘷ㄹ挱ㅣ㑤㉢㍦挶㐸慥ㄹ㙥捣㥢ㅡ㔳㐴㉢㍦㝤〸㘶愶ㅢ昳㥥挶捣愲昵〳㡤㤹敤挶昰ㄷ扥攴㥡㐳敢㘷ㅡ㜳㡣ㅢ挳摦搳㠲㤹㑢㉢㝦㐵㑢慥㘳摤㤸敦㌵收㌸㕡昹㥢㔵㌰昳摣㤸㕦㌵㘶㍥慤扦㙢捣昱㙥っ㝦㤹㐹慥㘲㕡昹㝢㑣攲㥣攰挶昰㜷㤰㘰㘲戴昲搷㡦㘰ㄶ戸㌱晣搵㈱㤸ㄲ㕡昹㕢㐳㌰愵㙥っ摦昱〵ㄳ愷㤵㙦昶㠲㈹㜳㘳昸㐶㉤㤸㠵戴昲㍤㕡㌰㡢摣ㄸ扥扦ち愶㥣㔶扥戵ち收㐴㌷㠶㙦㡢㠲㔹㑣㉢摦ㄱ〵㔳攱挶昰摤㑣㌰㤵戴昲㡤㑣㌰㔵㙥っ摦㠴〴㔳㑤㉢摦㝦〴戳挴㡤攱㝢㠷㘰㑥愲㤵㙦ㅢ㠲愹㜱㘳㜸捡ぢ㈶㐱㉢捦㜶挱搴扡㌱㜲敡昱慣慢㠳㔵㙦㔱㥥㠲㜲ㅤ㘵㈹㍡愸ㅤ㤱㤳捦㠷攲㐹㈸愸攵㌶㑡㑥㍦ㅦ㡡愷愱愰㑥戶㔱㜲〲晡㔰㍣ㄱ〵㜵慡㡤㤲㔳搰㠷攲愹㈸愸㍦摡㈸㌹〹㝤㈸㥥㡣㠲㕡㘵愳攴㌴昴愱㜸㍡ち㙡戵㡤㤲ㄳ搱㠷攲〹㈹愸搳㙤㤴㥣㡡㍥ㄴ㑦㐹㐱慤戱㔱㜲㌲晡㔰㍣㈹〵㜵愶㡤㤲搳搱㠷攲㘹㈹愸戳㙤㤴㥣㤰㍥ㄴ㑦㑣㐱慤戵㔱㜲㑡晡㔰㍣㌵〵㜵㥥㡤㤲㤳搲㠷攲挹㈹愸ぢ㙣㤴㥣㤶㍥ㄴ㑦㑦㐱㕤㘴愳攴挴昴愱㜸㠲ち敡ㄲㅢ㈵愷愶て挵㔳㔴㔰㤷摡㈸㌹㌹㝤㈸㥥愴㠲扡摣㐶挹改改㐳昱㌴ㄵ搴㤵㌶㑡㑥㔰ㅦ㡡㈷慡愰搶摢㈸㌹㐵㝤㈸㥥慡㠲扡挶㐶挹㐹敡㐳昱㘴ㄵ搴㜵㌶㑡㑥㔳ㅦ㡡愷慢愰慥户㔱㜲愲晡㔰㍣㘱〵㜵㠳㡤㤲㔳搵㠷攲㈹㉢愸㑤㠲㡡敡㤳㔵昱晣㤴ぢ㥣㜳昱㑢㥦㐵㕤愳㌱㌷ぢ㡦㘵攷㈹㈹㡥㘳㍣づ㥥㠵攲㤸攳㜱昰挴ㄳ挷㙣㡦㠳攷㥡㌸㘶㜹ㅣ㍣扤挴㌱搳攳攰ㄹ㈵㡥㈲㡦㠳㈷㤱㌸㘶㜸ㅣ㍣㙦挴㜱戴挷挱㔳㐵ㅣ搳㍤づ㥥ㅤ攲㤸收㜱昰㠴㄰挷㔴㡦㠳攷㠰㌸愶㜸ㅣ㍣散挵㌱搹攳攰㤱㉥㡥㐹ㅥ〷て㙥㜱㑣昴㌸㜸㍣㡢㘳㠲挷挱㐳㔸ㅣ攳㍤づㅥ戵攲ㄸ攷㜱昰㐰ㄵ挷㔸㡦㠳挷愶㌸挶㜸ㅣ㍣ㅣ挵㔱攸㜱昰〸ㄴ㐷㠱挷挱㠳㑥ㅣ愳㍤づㅥ㘷攲ㄸ㤵敡㘸晤晦〰挴慤㝥搲</t>
  </si>
  <si>
    <t>㜸〱捤㝤〷㝣ㄴ搵昶㝦㙥捡㤲搹㔰㔶〱愵㈹〴㡤㠲戴㠴㤶㠰㈲㈵〹扤㐹㈸ㄶ㌴㠶㘴〳㠱ㄴ捣㈶ㄴ扢㘲㐵散㘲㐵戱挱㔳戱㍤ㄵㅢ㔸戱㜷㐵㥥晤㔹昲散昰散扤晤扦摦㌳㜳㌷戳㌳㜷㔲摥敦晤㍦㥦㌷㙥㉥昷㥥昳扤攷摣敦㜷㘶㌶㥢㤹戳㘳㤲㑡㑡㑡晡ぢㅢ晦攵㤶捡㑥㡦愲㤵戱扡㘸搵挰晣㥡捡捡㘸㘹㕤㐵㑤㜵㙣攰搸摡摡㤲㤵㔳㉢㘲㜵㈹〰㠴㡡㉢攰㡦愵ㄵ挷㉡㡥㡤愶ㄷ㉦㡢搶挶〰㑡㑢㑡㑡㑦户㤲攱敦敡晣㐴昴挰攲㉣㉢㤵つ㔰㐹㔶㠸㑤ㅢ㌶改㙣㉣㌶㘱㌶ㄹ㙣摡戲㘹挷愶㍤㥢づ㙣㈲㙣㜶㘳戳㍢㥢㡥㙣㍡戱改捣㘶て㌶㝢戲改挲㠶昹慤㙥㙣扡愳㘹摢〳捤散晣㜱㌳ㄶ㉣〶㥢愲扡㥡摡㘸晦㕥㜳敤㌵㡦捡挹ㄹ㤸㌳㜰攸戰㥣挱〳戳晢昷捡慦慦慣慢慦㡤㡥慡㡥搶搷搵㤶㔴昶敦㌵戳㝥㐱㘵㐵改㤴攸捡搹㌵㑢愲搵愳愲ぢ戲㠷㉣㈸ㄹ㥡㤷㌳㜴搸戰昲ㄱ㈳昲摡敥㠵挸搳昳挷捤慣㡤㤶挷晥㕢㌱昷㘶捣ㄹ昹攳〶㑥㡦搶晤户㘲昶㐴㑣㠴㉣愸愹㉡愹愸晥㉦〵㑤攳㍥ㅤ㔶㄰㉤慤攰捥㡦㐶㙢㉢慡ㄷづ挴戲ㄳ㠴挶㈸㜷攰搸㔸慣扥㙡㈹㡦愳晣㘸㘵攵慣㘸戹散昴慡㠲㔸摤捣㤲摡慡㔸摢㉡敡ㄷ慤㡤㔶㤷㐶㘳敤慢ち㔷㤴㐶㉢ㅤ㘰㉣扤㙡㙥㐹敤昴㤲慡㘸㉡㍢ㅤ慡散㝤㌸愹㉣㕡㕤㔷㔱户戲㕤搵㥣㔸㜴㔶㐹昵挲㈸㈱㘹㔵ㄳ敡㉢捡㔴㙡㉡㕥㐹㈹晢㥢㔶㈶㍢ち敢愹捡㕦㔴㔲㕢㈷㈳敥挲ㅣㄳ搶㜵戸〸㡢㠴㜵昱㤰敡攵㤹挵㝤㔶㔴㔱㌵㈵㕡㕢ㅤ慤㘴ㄲ敥挹㝥ㅥ㤰〸㘴敦㠷戸㔲㥡づ昷㤲捡㜰㑥㍥㜲㘱㤶㔰㉦㌴〳愶搷搴㔶攱㠰㥣ㄶ㉤愹ㅥ㤵㍤㌰㈷㘷㐸敥㠸散㘱㐳㠷づ捤挹捤挹挹ㅤ㍣慣㝦㔱㕤㔹㐱㜴ㄹ㕣搹㐳〶て戵㌲㌱挵敡捤挹晢愰㐹㤹㌲㘴㠴戵㉦㑤㔹㘸㔴敡摢㌸摦摤㔹㜸捥㈵ㄷ㤷㈴ㄷ㉦㐸㉥㉥㑤㉥㉥㑢㉥㡥㈶ㄷ㤷㈷ㄷ㉦㑣㉥㕥㤴㕣㕣㤱㕣扣㌸戹㜸〹㌰㝡㑢㙦搳㈶搹搹摥㝣㌴㙦晤戹攷㍥㌱㜶搳挶㔷昶㕢搴攵㤴㡦ㄴ㑦㜱㜹㠷搸ㅦ㥤㔶慥扡て愶㔸㝤搱㠴づ㘰㤴愹㔸㜵㍦㥡晡愳㔱㙡㍢㔶捤㤵㑦戸㘸收挳晢㡥戹扢攰戶㉤㍢㔶敤㕢㜱换㔷㡡㙦㈸㤲㜲㈰㍡慤㑣㌹㠸昱戳搱㠴㜲ㄸ㈵ㅦ㈹〷搳㌴〴㡤㔲㉦㌸㈹慦晢昰搳㐷昷散戱㘹散捤户っ改昶搹㡦㤹㍢ㄵ摦扥㈴攵㌰㜴〶㈶敥㥢散散㥣摣摣攱㜹㈳戲㠷㡦ㄸ㌶㉣㉦㝢昰㠸㈱㠳㕤㝢㈷㍢挷ㅡ捥〴戹㘸㐲㜹っ㌳㜹挸㜰㙢〴㑤㈳搱㈸昵愴㤳昳攴㑦㥥㜹戴换㤷㘷㑦扦晤㤴攵ㅤ换㕥㝢攸ㅥ挵㜷㑢挹㜹㄰㍡㍤摤㌹〷㘰慦扢㜲攴㘴㘷て戶㐶㌱攲挱㘸㐲愳㌹㙦攲搰愱搶ㄸ㥡挶愲㔱敡㘱㈷㐹㑤敤昵晤㜷㝣㌷㝢捡㘹㤱㐷慢敥敦㌲㜵㠷攲㠹㈹㐹昲搱㐹搰ㄲ㐹㜲㠶づ捤ㅢ㍥㘲挴戰扣扣ㄱ㌹㜸て捣㘹愴㈵㈹ぢㄸ扦㄰㑤㘸㍣㥡摤戲㝡搵㤴昷慡㡥搶昵㡡㤵㔴㐶㘳㈳㠷㡤戴㈶㄰㌰ㄱ㡤㔲昷㌹ぢ攸㌷攲㤳攴晤扡愹㈹慢㕥晦愲攷㥢ㄷ摦㜵㤲攲㙦〲㔹挰㘴㜴㥡㘵㌹㠵ㄱ愷愲〹㑤攳扣昱㘰㌹㥤愶ㄹ㘸㤴扡搳㐹昲搲ㄳ改㐵敦㝤㕦㌷昱摣㌳挶㙤㥦㜵㘶㥢ㄳㄵ㝦搳㐸㤲㐳搰㐹㘰搹晣愹㌵㡢昱㡢搰㠴㘶㌳捡㐴ㅣ㌱㜳㘸㥡㡢㐶愹㥢㥤㤴摤㔷㕤㔰㌳攸昵摤ち㙥㥦昸挴㈷ㅦ散㜷搱㄰㤵㐱㌰㝥㐲㠷愲㘹㘵捡挳㌰挵㍡㥣㤳㡦㐰㤳㌲ㅥ㈹攷搳㜴㈴ㅡ愵慥㜷㔲㥥户㜲攸慥戱㥢慡ぢ搷搷㕥㕣昴挸㘷㔷㕣愸昸㕢㔴㔲ㄶ愳搳捡㤴㐷㘳㡡㔵㠲㈶戴〰㑤㑡㈱㔲㤶搲㔴㠶㐶愹慢㥣㤴戳扥㝣晦改摦㉦㍡㘴晣㠶㜹晤摦扢攱愷昷敥㔳晣㥤㉤㈹换搱㘹㜶敦㉤㘴挴㐵㘸㐲ㄵ㥣㌷〱㝢㙦㌱㑤㑢搰㈸㜵㠹㤳攴昱慣扦㕥扡愸㙡挰㤸换晡摥戳昹敡昹攳㡦㔵晣㑣㈰㐹慡搰㘹㌶㐹㌵㈳搶愰〹㉤攵扣〲㈴㌹㠶愶㕡㌴㑡㥤敢㈴㈹㝣散愷㕦慡愷摣㔱㜸㐷摥戳ㅦ㑥换㜹㙦戴攲㘷づ㐹㔲㠷㑥㉢挵慢㘷晣㘵㘸㐲换ㄹ㘵㌲挴㕢㐱搳㑡㌴㑡㥤攱愴捣敡戳㜳攳㌵㐵㘹㤳搶昵㌹㙥㔰摥㤱㜵攷㈸㝥挲㤱㤴挷愱搳摡㌷㤵攳㤹攰〴㌴愱ㄳㄹ㘶㈲摥㔴㑥愲改㘴㌴㑡㥤愴㜳㕥扣㝤攳㜳㘹挳挶慦晤戸晤愱㌷㜴㝤攴㄰挵て㔴㤲昳㔴㜴㕡㐹㜳ㄵ愶㔸愷愱〹㥤捥㈸〵愰㜹〶㑤㘷愲㔱㙡㠵㤳昲愰〹昵㐷つ㤹摣㝥散〳摢㝥㍡㘲敢ㄷ摢敢ㄴ㍦扥㐹捡戳搱㘹㉤捤搵㑣㜰づ㥡搰ㅡ㠶㤹〴㥡攷搲㜴ㅥㅡ愵㡥㜱㜲捥㕢戹晤昱挱ㄷ户㥤㝥昱昱㔷㙣㝦㍥㙦㡦昳ㄵ㍦㉤㑡捥ぢ搰㘹昶㤰戹㤰ㄱ㉦㐲ㄳ扡㤸昳ち㜱挸㕣㐲搳㕡㌴㑡㉤㜶㤲㑣㉡㔵慦㔸户愶㡣㝦昰敦挳〷㑦㍢愲换㤵㡡㥦㐶㈵挹㘵攸㜸戵捣ㅥ㤱㤷㍢㝣挸㤰散挱㜹㐳㜳戳㜳㜳㐷㌴扥㜷捡㉦散换ㄹ晦ち㌴愱㉢搱㘴挸㝢㘷攱戸㐹戳ぢ挶㕡㔷搱戵づ㡤㔲愵㑥敡攸㈳戳ㅥ晥昰敢〷昳㉦㌸㜴捤慡㜷㍥晡昷愷慡㌳摣㤲晡ㅡ㜴扣愹㥢昹慣戰㥥昱慦㐵ㄳ扡づ㑤捡〴散挶敢㘹扡〱㡤㔲昳㥤㤴搶昷㜷㜴㥢摢㝦捣攴ㅢ㐷摥戵戴敦㘵㍦っ㔵晣挴㉤㈹㌷愰搳慣愴ㅢㄹ昱㙦㘸㐲㌷㜱摥㘴㐸㝡㌳㑤户愰㔱㙡㡥㑥昲摢㔵て㙤晥戵㘶晡扤ぢ㡦戸攷敡敦㜳㜳ㄵ㍦搱㑢㤲㕢搱㘹敤戱㜲ㅢㄳ摣㡥㈶㜴〷挳㑣挵戱㜲㈷㑤㝦㐷愳搴㜴㈷攷晤㔳摦㌹攴晣㥤摤㘷慣晤㌱昶搴㠰㐱摤㙦㔱㕤〸挶㑦攸㙥㌴捤ㄲ扢〷㈰㙢㌳攱昷愲㐹㤹〴㘲昷搱㜴㍦ㅡ愵㈶㌸㐹捥扣晦㠹搵㥢㍢捦㉡㌸㉦摡㈱㘵㡦捦昷㉢㔱㕤〹挶㑦攸㐱㌴捤㈶搹〲㤰戵㤵昰㠷搰愴攴㈳挹挳㌴㍤㠲㐶愹㌱㑥㤲ㅥ搳㑥ㅣ㜵改㥤挹㌳ㅥ摡㜱㙡㥦㠳愷っ㕢慦扡ㄱ㡣㥦搰㘳㘸㕡慢摥攳㤸㘳㙤攳散㈷搰攰㈳攴㜰敢㐹㥡㥥㐲愳搴〸㈷攷㤳㘷㍥摤㤰㜱㔴㙥晥昹㝢捥㝢晡㤳㈹㔷晥愱扡ㄳ㡣㥦搰㌳㘸㕡㜹㈴㍥㡢㈹搶㜳㥣晣㍣ㅡ㥣摣㈳慣ㄷ㘸㝡ㄱ㡤㔲㠳㥤㤴㘷摣㔶㌷昷扡慡㜷挷㕥㤵ㄲ扥昹捤攳㕥㝣愴敤换㜰ㅦ攲㝣㘸㉥愸㉤㔹㡥㍦㐳ㅡ晦挲挱㥦㜵晣慦昹㍦敤昰㤷㕤昹戰昲摣昲㥣㥣戲㘱搹㈵㐳㑡搲㌲ㄱ戶愵㝦㐳昰慤扢㙤昹扣㡡敡戲㥡攵昲㐷㐵㡦㜱㈵戱㘸攳摦ㄸ晤ㅣ摦戸㥡晡敡戲㔸㜷戳戳愸慥愴㉥摡捤敢㙢っ攲㥢㔶㠴㍦戹愲㌱挹户户㜷摡摣㤲捡晡攸搸ㄵㄵ戶㝢㉦㡦ㅢ㝦㜰搵㉣〸昶㡥慦㡤ㅥㄳ昷晡㔶㌴ㄶ㔷〴㤶㐹㙣ㅦ㑢摢㘵慦慢㔷晥愲㥡㔸戴㕡㤶搷慦㙡㘶㐵改㤲㘸㙤㔱㤴搷ㄳ愲㘵㐲戵㌳㕤捥㕦㝤晤㘶㔴㠳㈸晥㡥㉢敢敤戶㤶ㄷ慥愸㡢㔶㤷㐵换戰摥愵搱摡扡㤵戳㑢ㄶ㔴㐶昷㐸㠰搸㌹攱攸㥡㘰ㅥ㕦㔳㕡ㅦ换慦愹慥慢慤愹㑣昴㡣㉤㕢㔶㠲扦㌴换愶搵㤴㐵昱㠷㘲㉡户㈴㤵㤴㤲愲㔴搲〱愶扦搶ㄸ㌷㌶㔰㜶㠴㙢ㄷ敦㠵㝤摥㈵昱戰ㅢ㌸ぢ散挰愲㌲捡㘳㌲㜹摦㘶㠲㐹㕣㠶改ㅢっ㜴㜱攲挵ㄷ愲晢〴愳㘵㡤昱㍤昷晦ㄷ㥣㥣摣搱㘱㕦戸っ㝦㡤㑦㉣愹㉥慢㡣搶㌶㜹改㐸㜱㐵搶㉢㘸搲〶攱㙣づ㔴㉦ㄵ〸戵㐲慤㑣㕢㕥㔱㔶户㈸戴㈸㕡戱㜰ㄱ㍦㠷攱昲㔲㝡㍡愵昵㙤搶㙢㌰㔹摢搹扣㡥㈶ㅣ㑥ち敤㈰㈸ㄴ戶晥㘱㡦搳㝡攳摦搶晦㥤㥦㡣㔹㤶㕣㔷挰㐵愰㔸㕡搵昸㥡摡㔸㑡㡡㠹攵挴㤲搸愲㍡ㅥ㥥㑤㍢ㄹ敦つ㌶㙦愲㐹摢ㄷ㑤戳㤷ㄱ㍡〰㤴捡慢㈵敤慡ち愲攵㈵戸㐶㈵㘷户㉡㐹慢戲㉦㝢ㄴ㐴㘳愵ㄶ慦㡦㑣挲戹戲㈲㠴ㅥ㑥晥戶㔵㍣晡愳㉢敡ち㑡敡㑡摡㔴攱㑡ぢ昶㤲〵㔰㍦㤹㘵昷㌸戳㥤搸昴散戰㌳㐲㠴㠸㜴㕤㔱㌲挴㘰㐷挲㠹㠳昳㈵㈹挵㘹㥢㈶㠱戵敦つㄲ㈱敦㠱㥥㜸挵〴ㄷ㜲捡㈶㐴慢㘷慦㕣ㅡ㡤ㄱ㥥ㅥ㙡㔲㑡敦改挵㘰㌳㑡ㄷ捣愹慢愸㡣つ挴㑡㈷搴搶搴㉦晤㙦挶㘱㉣敢㉤㌴㝡㑢摢て㐷㜱换㌹㐱慥愴㌶换戸㙦㡡㡢㤳搲ㄹ㡤ㄶ㙢ㅦ㌶㍣㕡ㄱ散㉦晣㈳㥢昵ㅥ晥〹㌷攵㑢换〲愲㌵㔷㤷搲㠰㙦㕢〵㠵㘶搷㐶攵㝡㔹扡っ愰㜶扢慡㜹㌵戵㑢ㄶ搴搴㉣攱昱搴㕥㐶戱㐵搱㘸ㅤ慦㐱㘵㌸搷摣攴摡㥡㔲㈹㈹〹㤷㡥㕣ㄷ慢㝡㈲㝥攸㐳㌴敤挶㔶㔶昶搲ㄱ㘳愱㡦㘰㑡挱搵戰㔰〳㍡扤愶搵㉣㉡㔹扥㘴挰攰㠱㠳昳〶づ捥捥ㄹ㍥㘰㌲㔲挶㝡ㄵ㉤慡愸ㅥ戸愲㌲戶㐲昵㠰ち扣捥㔳㝡愷戵散戹ぢ㥦㉡戸㙦搷㈹㥤㙥㝡散慡愳㔴㜷挷攱扢收搴〷㜱㌳昱㘳㝤㠲㐶㜵〵㡣敦㉥攸㈷㙥搶㘷ㄸ㕢㥦戳昹〲つ摥㈳㐴㜵扣㐵散戴㠷慡㉦晥攵摢㠴戵㡢捤扦搱愸㝥㘸㜸㤲㕡㕦愱搱㥢㡡㈰㍥昷扤散扦〳㘰昶敦扦敦㘰つ㕢㑤昸㔴㝦㈰戸て㉤㙡㘶㔱㈵㡢ち愹㄰〲ㅢ〵㐸㜳ㅣ扥㉢㘰㠳㌰㑤〴昸㥤昳㔳〰㌳ぢ昰㈷㜳㔰ㄸ㡢㐷㥥㑢㠰㘴㝢愸戲攱ㄳ〱㔲㘰戰㜸㉦㐰つ㠶㐹〴㐸挳㐸㙦敡搷㍦㕤〲攴挰散ㄷ挰㘲㑣慢〹㥦ㅡ㠲㜹㈶〱扥㐶㜰愳〰㕦㌹づ摦昵戸攱㠸㤴挹㔵散捥㈵敦〲捣㉣㐰㈷戸慤捥㙣昶㐰攳ㄲ愰㡢㍤㔴戹〸㈲〲㜴㈵愸ㅢㅡ㌵〲㈶ㄱ愰㍢㐶㝡㔳晦㜲ぢ㤰〷戳㕦㠰㥥㡣㘹㌵攱㔳㈳㌱捦㈴挰摢㐱〲扣攵㌸㝣ㄷ〷㐷㈱㔲㈶㔷搱㠷㑢㝥㈳㔰㠰〳攰戶晡戱改㡦挶㈵挰㐰㝢愸づ㐶㄰ㄱ㘰㄰㐱搹㘸搴ㄸ㤸㐴㠰ㅣ㡣昴愶㕥㜲ぢ㌰ㅡ㘶扦〰挳ㄸ搳㙡挲愷挶㘲㥥㐹㠰㈷㠲〴搸收㌸㝣ㄷ㉥ぢ㄰㈹㤳慢㌸ㄸ㐹搵㘳㠱〲㡣㠱摢ㅡ换㘶ㅣㅡ㤷〰〵昶㔰ㄵ㈲㠸〸㔰㐸搰㜸㌴㡡搷㉤㐵㠰〹ㄸ改㑤摤敦ㄶ㘰㍣捣㝥〱愶㌰愶搵㠴㑦㑤挴㍣㤳〰户〷〹㜰㥢攳昰㕤㌸㥤㠲㐸㤹㕣挵㙣㉥㜹㔳愰〰㜳攱戶收戱㌹ㄴ㡤㑢㠰挳敤愱㥡㡡㈰㈲挰ㄱ〴捤㐷愳愶挳㈴〲ㅣ㠹㤱摥搴昵㙥〱愶挱散ㄷ愰㠴㌱慤㈶㝣㙡〶收㤹〴戸㍣㐸㠰换ㅣ㠷敦愲敥㉣㐴捡攴㉡ㄶ㜳挹㙢〳〵愸㠴摢慡㘲㔳㡤挶㈵挰㔲㝢愸㡡㄰㐴〴㌸㠶愰㕡㌴㙡づ㑣㈲㐰っ㈳扤愹㌵㙥〱㘶挳散ㄷ㘰㌹㘳㕡㑤昸搴㕣捣㌳〹㜰㙡㤰〰愷㌸づ摦㈵收挳㄰㈹㤳慢㌸㤹㑢㍥㈹㔰㠰㔳攱戶㔶戱㌹つ㡤㑢㠰㌳散愱㍡ㅣ㐱㐴㠰㌳〹㍡ぢ㡤㥡て㤳〸㜰㌶㐶㝡㔳换摣〲ㅣ〱戳㕦㠰㜳ㄹ搳㙡挲愷㡥挴㍣㤳〰㤵㐱〲㉣㜱ㅣ扥ぢ摥㐷㈳㔲㈶㔷㜱㈹㤷㕣ㄱ㈸挰攵㜰㕢㔷戰戹ㄲ㡤㑢㠰㜵昶㔰㤵㈰㠸〸㜰㌵㐱搷愰㔱愵㌰㠹〰敢㌱搲㥢㍡摡㉤挰〲㤸晤〲摣〰㝣搸㙡挲愷捡㌰捦㈴挰摣㈰〱收㌸づ摦攵㜷㕥㔰捦攴㉡㙥攵㤲㡢〲〵戸ㅤ㙥敢づ㌶㜷愲㜱〹㜰㤷㍤㔴㡢㄰㐴〴戸㥢愰㝢搰愸挵㌰㠹〰㥢㌱搲㥢㥡散ㄶ愰〲㘶扦〰て㌰愶搵㠴㑦㉤挱㍣㤳〰㘳㠲〴ㄸ敤㌸㝣户〶慡ㄱ㈹㤳慢㜸㥣㑢ㅥㄵ㈸挰ㄳ㜰㕢㑦戲㜹ち㡤㑢㠰㘷散愱慡㐱㄰ㄱ攰㔹㠲㥥㐳愳㡥㠱㐹〴㜸ㅥ㈳扤愹愱㙥〱㤶挲散ㄷ攰㘵挶戴㥡昰愹㕡捣㌳〹㜰㐰㤰〰㝤ㅤ㠷敦戶㐵㍤㈲㘵㜲ㄵ㙦㜲挹晢〷ち昰㌶摣搶㍢㙣摥㐵攳ㄲ攰㥦昶㔰㉤㐳㄰ㄱ攰㝤㠲㍥㐰愳㔶挰㈴〲㝣㠸㤱摥搴摥㙥〱㤶挳散ㄷ攰㘳挶戴㥡昰愹㤵㤸㘷ㄲ愰㔳㤰〰ㅤㅤ㠷敦㈶捡昱㠸㤴挹㔵晣㥢㑢摥㉤㔰㠰慦攱戶扥㘱昳㉤ㅡ㤷〰摦摢㐳㜵〲㠲㠸〰㍦㄰昴㈳ㅡ㜵ㄲ㑣㈲挰㑦ㄸ改㑤愵扢〵㌸ㄱ㘶扦〰扦㌱愶搵㠴㑦㥤㡣㜹㈶〱晥晣㈳攰愳昰ㅦ㡥㈳换㝢㐷㘷ㄵ㈲㘵㜲ㄵ愹挹㔸昲㙦㠰㤹㍦ち㠷攰戶摡戰㐹㐷攳ㄲ㈰㙣て搵㘹〸搲㥢㠱㌲〸㙡㡢㐶㥤㠱愱〸搰づ㈳扤愹㙦㤱㈳晥挷搰改㌰晢〵搸つ昸戰搵㠴㑦昱愶㤱㐹㠰捦㠲〴昸搴㜱昸敥㉦慤㐶㈴ㄱ愰ㅢ㤷晣㜱愰〰㍤攰戶昶㘲戳㌷㔷搷昸搷㘰㉦㝢愸捥㐱愰摥愴㤳㐹㔰㙦㌴敡㕣っ㐵㠰㝤㌰搲㥢㝡搷㉤挰ㅡ㤸晤〲散て㝣搸㙡挲愷捥挳㍣㤳〰慦〵〹昰慡攳昰摤散扡㄰㤱㐴㠰㙣㉥昹攵㐰〱〶挳㙤つ㘱㌳㤴慢㙢ㄴ㘰戸㍤㔴ㄷ㈱㔰㙦搲挹㈵㈸て㡤扡〴㐳ㄱ㘰〴㐶㝡㔳㑦戹〵戸ㄸ㘶扦〰愳㠰て㕢㑤昸搴㕡捣㌳〹戰㌵㐸㠰㉤㡥挳㜷㈳敥㜲㐴ㄲ〱挶㜳挹て〴ち㌰ㄱ㙥㙢ㄲ㥢挹㕣㕤愳〰㔳敤愱扡〲㠱㝡㤳捥㌴㠲愶愳㔱㔷㘱㈸〲捣挰㐸㙦敡㑥户〰㔷挲散ㄷ愰〸昸戰搵㠴㑦慤挳㍣㤳〰ㅢ㠳〴搸攰㌸㝣户〳搷㈳㤲〸㌰㥦㑢扥㈱㔰㠰愳攰戶㡡搹ㅣ捤搵㌵ち戰挰ㅥ慡㙢ㄱ愸㌷㝥慣㔲㠲捡搰愸敢㌱ㄴ〱愲ㄸ改㑤㕤改ㄶ攰㍡㤸晤〲㔴〰ㅦ戶㥡昰愹ㅢ㌰捦㈴挰〵㐱〲㥣敦㌸㝣㌷㈷㌷㈲㤲〸㔰换㈵㥦ㅢ㈸㐰ㅤ摣㔶㍤㥢㘵㕣㕤愳〰㉢散愱攲㉤换摥愴戳㤲愰㘳搱愸㥢㌱ㄴ〱㡥挳㐸㙦敡㌴户〰㌷挱散ㄷ攰㈴攰挳㔶ㄳ㍥㜵ぢ收㤹〴㌸㌶㐸㠰㤵㕡〰敦㡤搳摢㄰㐹〴㌸㡢㑢㕥ㅥ㈸挰㙡戸慤㜳搸慣攱敡ㅡ〵㌸捦ㅥ慡摢ㄱ愸㌷改㥣㑦搰〵㘸搴㥤ㄸ㡡〰ㄷ㘲愴㌷㔵敤ㄶ攰づ㤸晤〲慣〵㍥㙣㌵攱㔳㝦挷㍣㤳〰㘵㐱〲㤴㍡づ摦㕤摣㝢㄰㐹〴戸㠶㑢㉥〹ㄴ攰㕡戸慤敢搸㕣捦搵㌵ち㜰愳㍤㔴㥢ㄱ愸㌷改㙣㈰㘸㈳ㅡ㜵ㅦ㠶㈲挰摦㌰搲㥢㍡搴㉤挰扤㌰晢〵搸〴㝣搸㙡挲愷敥挷㍣㤳〰搳㠳〴㤸收㌸㝣㜷㤸户㈰㤲〸㜰て㤷㍣㈵㔰㠰㝢攱戶敥㘳㜳㍦㔷搷㈸挰㠳昶㔰㙤㐵愰摥愴戳㠵愰慤㘸搴挳ㄸ㡡〰て㘱愴㌷㌵捥㉤挰㐳㌰晢〵㜸っ昸戰搵㠴㑦㍤㠲㜹㈶〱昲㠲〴挸㜵ㅣ扥扢摦㡦㈳㤲〸昰ㅣ㤷㍣㉣㔰㠰ㄷ攰戶㕥㘴昳ㄲㅡ㤷〰慦搸㐳戵つ㠱㝡㤳捥慢〴扤㠶㐶㍤㠹愱〸戰ㅤ㈳扤愹晥㙥〱㥥㠰搹㉦挰ㅢ挰㠷慤㈶㝣敡㈹捣㌳〹搰㍢㐸㠰㑣挷攱扢ㄵ晦㉣㈲㠹〰ㅦ㜰挹㍤〳〵昸〸㙥慢㠱捤扦戸扡挶㈳攰ㄳ㝢愸㥥㐳愰摥愴昳㈹㐱㥦愱㔱㉦㘰㈸〲㝣㡥㤱摥搴ㅥ㙥〱㥥㠷搹㉦挰㉥攰挳㔶ㄳ㍥昵㈲收㤹〴㘸ㅢ㈴㐰㠶攳昰ㄶ〶愴扤㠲㐸慤戸愱㥢挱〵㤷捦慤㠸㉥攷ㅤ愸昶攵㈸㉤捥慦㡦搵搵挸敤戲㜶攵〵㌵搳㙢敡ち㉡㘲㑢㉢㑢㔶㜶㉣㜷㍡昳ㄶ㐵慢㜱㌳扢ㄶ昷戴㍤戶㥡愵㑢愳㘵㔶㜹㔱㑤㝤㙤㘹㜴㔲挱晦挲捤㙥昰挳慥㤳晢摣挹ち摢㝦㜶晦ㄶ㈱ㄴ㡥ㄲ㙣㐹㘹慦㈱愰昷㌶㥣ㄴ㌸扢㙥㤹㑢㌷〲㘰㠷㐶㐵㘷㔷搴㔵㐶㌳捡攵㜶戵昴搳换愱㈲㉡〴捡摡㤴捦㕥㠴摢㔳〵敤捡㈷搴㔶㤴㔵㔶㔴㐷戹㌳㍡搹搰愹搱㠵愸〶㤸㔹ㄳ慢㘰㉤㜹扢昲搹戵㈵搵戱愵扣戱㔹扡㜲昷㠴㤱摣〱㑤㉢ㅦ㔷㔱ㅤ㐳ㅡ搹㡢散㜷㈸㉦㕡㔴戳ㅣ㕦㙢愸慦慡㥥㔰戲㌴昶㍦戱㔷ㄴ㜷㡢㙣戲㙢㔴戲㑡㑥㔶改挹改晦改晥〹晤㠸㜳慣愳㕤㈰摣ぢ挷㘹㕤㙤挵㠲㝡ち㈶㌹〶愳㑤㘵㈳晢㌰㈹㙤㍢㝡摥㕢㤸慥㕤攸愹㍦攰㕡ㄳ捡昵㡤户挲攳摦ㄵ搹ぢ㜰敢㈷㉣愷敤捦㘸㈶㑦㤸㌳愹戱㌲攷晦昴挵㡢戴搷ㄱ戹挵㠵㄰㥤〱㙥㙦ㅦ㐲㉣㡥攰ㄱ㠵㌳ㄳ㐷〲㐷摥挳㌲㕣㉥ㄸㅥ愱敤ㅢ扢攳㜱㉦扤㙤昹搴㤲〵搱㑡㤴〰㔴㤵搴戵户〷慣挵㐰㘱㝥捣昱攵搷㔴㔵㤵昰㤰攳搷ぢ㡡㑡㔱昹㥣㕥㍥戶扥慥㘶㕡㐵戵㔵㡥㐶㡥㑢挷㔴戲〲愶㤲ㄵ昶捤晡昲㔹㉣つ㤲㍥㘳搵㉣㉣愹慤愸㕢㔴㔵㔱㥡捥〱换㜷晥㈷㡥㔵㥣晣愹㄰㔳㙦晡扤挴㝢昷摦扥〷㡦摤㍤㄰〵㌳㤴㡥扢ㅦ㐷㜴戲ち攱㍦昵ㅦ㔶㡥攰㡤㐷㝥愱㔸扦㈲㕡ㅡ㝥㘰㜰㑥㥥慦攵㔶㉣㉣㕦㥦〴㡢扣㌹愹㝦㄰㠰ㅦ敢㌷㐰搹攱㑦敡ㅢ㘸㥡㉣㉢㘸〳㐰㜸㙡㑤㐹搹昸㤲㔲㝣㔵愸㡤昳㐵愱㜴散㕡扥搵搴㐶㔸攸㤱㡦摡㈱搴㈴㉤慢㈸㡢搶愶搳㔰㠴㉦㐲愵戲㐴㈴㘴敦㐳摣昲㑥㐹㑡㑢换㐸㌷攵㥡愴㘳敤敢摣㍥㜷㝦搱㙡㤲㉦晥捥㐳昲㜸ㄳつ戴㔲搰㕡扦㠳㡥昵〷㌹扤㠹㈱昹㜸〰㝦ㄲ昰ㄷ㥡戴户攰昴敥㥢挴㥡ぢ㔴㘶㔸〰愵捡㔷㙣㔸つ㤲㡥捡〹㈹㈳㐹ㄳ㈲ㄹ慥昲㡦㤰㕤昹㤱慥扦户ㄳ㉡挲㔱ㅥ㉤ぢ摢敦慦㉣㌳攱敥㐸㑥㑥挵慥づ㜹㑢攷㝣㘹ㄱ慣慡㈸㉡㜵㈱㙡㙦㉣㈱挴扡挱っ㥥㉣㠸㕦捣慦慣散㠰ㄵ昷戲晦挲㍦戲㠵挳㔶㌲ㄵ〸慢昷搰㙡攲㈱㕡挲摣㙢ㄶ㈴挷㜵㉦㌴敡ㄳっ昹敢ㅦ㕤晤换㑡㝤㠶ㄱ㝦㘱㈵㠵昸捤愵㤶扥㐱慡捦㌱㠳㙦㤲㔶㠸㠱扦㐰㡦敦㍤昱㘳㌱ㅤ搶收㡦挵㥤㥣㠱ㅦ㡢㕦㠴搳挷愲摡〵㡢愶㠱慥摥挱摣捤㔶〶㠱晦㌶〳摡ㄲ搰㡥㠰慦〰攰㑥づ戵挷㈸㉥ㅥ扦㌹㘳㄰㉦〲っ挴晢捥ㄵ搴㈵摥㙥っ扡㍢㠳晥づ㠰㔷扣㍦㘱戳挵敢〸㐸㡢挵攳扥ㄳ昱㍡㌱㌰㤹㈷㠸户〷慣捤㡢㤷㡣㘹㈲摥㥥ㄲ挴ㅥ㈸㤶㈸ㄸ挴敢〲㡣搵㤵㐰㤶㉦ㄸ〰摤〸攸㑥〰㉢ㅡ㐴扣ㅥㄸ挵挵攳㜷㠰っ攲敤つっ挴㘳㔵㠳づ敡ㄲ慦㈷㠳昶㘲㔰㔶㈰㜸挵㘳搹㠱㉤㕥㈶㈰㉤ㄶ㡦㠵ち㈲㕥㙦〶㘶挵㐲㠲㜸晢挲摡扣㜸慣㙣挰ぢ摦晤㘲㄰㜴攴㠷攵つ㥡〶㙣晡挸摢てㄸ㙢㝦〲㔹晡㘰〰昴㈱愰㉦〱慣㠶㄰昱づ挰㈸㉥ㅥ扦捣㘴㄰慦㍦㌰㄰慦愷㉢愸㑢扣〱っ㍡㤰㐱㔹扤攰ㄵ㡦㈵ぢ戶㜸㠳〰㘹戱㜸㉣㜲㄰昱戲ㄹ㤸搵づ〹攲つ㠶戵㜹昱㔸ㄵ㠱ㄷ㉥㤳㌲〸㍡昲挳搲〸㠳㌶㐳㠱戱㠶ㄱ挸戲〹〳㘰㌸〱戹〴戰㤲㐲挴换挳㈸㉥ㅥ扦愴㘵㄰㙦㈴㌰㄰㡦搵ㄴ㍡愸㑢扣〳ㄹ昴㈰〶㘵攵㠳㠸挷摦㡡昶〷㜴㌵〶㌶㕢扣㔱㠰戴㔸扣戱㤸㈶攲ㅤ捣挰攳㌰㑡㄰㙦っ慣捤㡢挷㡡ち扣㔰㙥挱㈰㕡㍣㤶㔵㘸ㅡ戰改㈳㙦ㅣ㌰㔶㍥㠱㉣戹㌰〰ち〸㈸㈴㠰㔵ㄸ㈲摥㜸㡣扡敡㕦ㄸ晥慦㥢ㄹ愴㥣㠸ㄹ㤰㤲㜵ㄹ㍡㠵㑢捡㐹㑣㌱㤹㈹㔸㐳攱㍤づ㔹㌸㘱㑢㌹〵㤰ㄶ㑢挹㔲ぢ㤱㜲㉡〳戳收㈲㐱捡改戰㌶㉦㈵㙢㌳昰挲ㄷ摢ㄸ〴ㅤ昹㘱㠱㠶愶〱㥢㤶㜲㈶㌰搶㈱〴戲㜸挳〰㤸㐵㐰ㄱ〱慣攷㄰㈹㘷㘳ㄴ㍦づ昹㌵㍡㠳㜸㜳㠱㠱㜸㈵慥愰㉥昱收㌱攸愱っ捡晡ぢ慦㜸㉣扡戰挵㍢っ㤰ㄶ㡢挷㌲つㄱ敦㜰〶㘶扤㐶㠲㜸昳㘱㙤㕥㍣搶㜵攰㠵敦换㌱〸㍡昲挳攲づ㠳㌶㐷〱㘳ㄵㄳ挸挲て〳攰㘸〲㑡〸㘰㉤㠸㠸户〰愳戸㜸晣㐲愰㐱扣㌲㘰㈰ㅥ敢㐱㜴㔰㤷㜸㔱〶㉤㘷搰㤳〱昰㡡㜷㉡㙣戶㜸ぢ〱㘹戱㜸㉣昱㄰昱ㄶ㌱㌰㙢㍤ㄲ挴㕢っ㙢昳攲戱㈶〴㉦㝣㈹㡦㐱戴㜸㉣っ搱㌴㘰搳㐷㕥㈵㌰㔶ㄵ㠱㉣ㅡ㌱〰慡〹愸㈱㠰㜵㈴㈲摥㔲㡣攲攲昱慢㡤〶昱㙡㠱㠱㜸慣㈵搱㐱㕤攲挵ㄸ㤴㡦㈵㔰慣晢昰㡡挷㘲て㕢扣㝡㐰㕡㉣ㅥ换㐳㐴扣㘵っ捣㍡㤱〴昱㔶挰摡扣㜸慣㈷挱ぢ㜷てㄸ〴ㅤ昹㘱㔱㠹愶〱㥢ㄶ敦㔸㘰慣攳〸㘴挱㠹〱㜰㍣〱㈷㄰戰ㅥ〰ㄱ敦㐴㡣攲攲昱㑢㥡〶昱㑥〶〶攲戱づ㐵〷㜵㠹㜷ち㠳㥥捡愰慣ㄹ昱㡡挷㐲ㄱ㕢扣㔵㠰戴㔸㍣㤶㤶㠸㜸愷㌱㌰㙢㑣ㄲ挴㍢〳搶收挵㘳㉤ち㕥昸㍥㈱㠳愰㈳㍦㉣㐸搱㌴㘰搳攲㥤〵㡣㜵㌶㠱㉣㔶㌱〰㔶ㄳ㜰づ〱慣㕦ㄱ昱搶㘰ㄴㄷ㡦㕦㍥㌵㠸㜷ㅥ㌰㄰㡦㌵㉣㍡愸㑢扣昳ㄹ昴〲〶㘵扤㠹㔷㍣ㄶ㤹搸攲㕤〸㐸㡢挵㘳㔹㡡㠸㜷ㄱ〳戳㍥㈵㐱扣㑢㘰㙤㕥㍣搶戱攰㠵敦㉣㌲〸㍡昲挳㘲ㄶ㑤〳㌶㉤摥愵挰㔸㤷ㄱ挸㐲ㄷ〳攰㜲〲慥㈰㠰戵㉦㈲摥㤵ㄸ挵挵攳㤷㙡つ攲慤〳〶攲戱晥㐵〷㜵㠹㜷㌵㠳㕥挳愰慣㔵昱㡡挷〲ㄵ㕢扣昵㠰戴㔸㍣㤶戴㠸㜸搷㌲㌰㙢㕢ㄲ挴扢ㅥ搶收挵㘳つっ㕥昸ち㈴㠳愰㈳㍦敦愳搵㌴㘰搳攲摤〸㡣戵㠱挰て捣㠰㡤〴晣㡤㠰て〱㄰昱㙥挲㈸㉥ㅥ扦ㅥ㙣㄰敦ㄶ㘰㈰ㅥ㙢㘷㜴㔶㤷㜸㥢ㄸ昴㔶〶㘵㥤㡢㔷㍣ㄶ户搸攲摤〶㐸㡢挵㘳㌹㡣㠸㜷㍢〳戳㉥㈶㐱扣㍢㘱㙤㕥㍣搶捦攰㠵慦㔹㌲〸㍡昲挳㈲ㅡ㑤〳㌶㉤摥㕤挰㔸㜷ㄳ挸〲ㅢ〳攰ㅥ〲㌶ㄳ挰㥡ㅢㄱ敦㕥㡣攲攲昱㝢捥〶昱敥〷〶攲戱敥㐶〷㜵㠹昷〰㠳㍥挸愰愹戸㐸攲ㄵ㡦㠵㌱戶㜸㕢〰㘹戱㜸㉣愵ㄱ昱戶㌲㌰㙢㙡ㄲ挴㝢ㄸ搶收挵㘳敤つ搶㡣㙦㜶㌲〸㍡昲挳〲ㅣ㑤〳㌶㉤摥愳挰㔸㡦ㄱ挸攲ㅣ〳攰㜱〲戶ㄱ挰㝡ㅤㄱ敦〹㡣攲攲昱ㅢ摢〶昱㥥〲〶攲戱㘶㐷〷㜵㠹昷㌴㠳㍥挳愰慣慦昱㡡挷愲ㅡ㕢扣㘷〱㘹戱㜸㉣挳ㄱ昱㥥㘳㘰搶攳㈴㠸昷〲慣捤㡢挷扡ㅤㄱ敦㐵〶搱攲㘵挲慡㘹戸挴㝢〹ㄸ敢㘵〲㔹搸㘳〰扣㐲挰慢〴戰搶㐷挴㝢つ愳戸㜸晣敡戹㐱扣搷㠱㠱㜸慣昷搱㐱㕤攲敤㘰搰㝦㌰㈸㙢㜳扣攲戱㈰挷ㄶ敦つ㐰㕡㉣ㅥ㑢㜸㐴扣㌷ㄹ㤸戵㍣〹攲扤つ㙢昳攲戱收㐷挴㝢㠷㐱戴㜸㉣晣搱㌴㕣攲扤ぢ㡣昵ㅥ㠱㜹㘶挰㍦〹㜸㥦〰搶〹㠹㜸ㅦ㘰ㄴㄷ㡦㕦愹㌷㠸昷ㄱ㌰㄰㡦戵㐲㍡慢㑢扣〶〶晤ㄷ㠳戲慥㐷挴㜳晤愵换㘲ㅥ㕢扣㡦〱㘹戱㜸㉣晦ㄱ昱㍥㘱㘰搶〱㈵㠸昷ㄹ慣捤㡢挷㝡㈱ㄱ敦㜳〶搱攲戱㘸㐸搳㜰㠹昷〵㌰搶㤷〴戲愰挸〰搸㐹挰㉥〲㔸㘳㈴攲晤ㅢ愳㡥〹㝦改㍡て〷㌰㠸昸㌵戰㄰㤱昵㐶㍡戸㑢挴㙦ㄸ晣㕢〶㘷㙤㤰昷〸㘴㐱㤰㉤攲㜷捣搸挲㝢㐸㡡㈵㐴㈲攲昷っ㝣㌴㐶〹㈲晥〸㙢昳㈲戲收㐸㐴晣㠹㐱戴㠸㉣㍣搲㌴㕣㈲晥っ㡣昵ぢ㠱㘵㘶挰慦〴晣㐶㐰ㄴ〰ㄱ昱㜷㡣攲㐷㈰ㅦ㜳㘰㄰敦㑦㘰㈰ㅥ㙢㤵㜴㔶㤷㜸㝦㌱㘸ㄲ㙥㠰㈸搶ㄵ㜹挵㘳㌱㤱㉤ㅥ敦㤱戴㔸㍣㤶ㅦ㠹㜸戸㙥㥥愴㔸㠷㤴㈰ㅥ扥㥢摣〲昱㔶㘰㥡㠸㤷挶㈰㕡㍣ㄶ㉤㘹ㅡ㉥昱㐲挰㔸㙤〸㘴㐱㤳〱㤰㑥〰㥦搶愶㔸攳㈴攲㠵㌱㡡㡢挷挷㌷ㄸ挴㙢ぢっ挴㘳㥤㤳づ敡ㄲ慦ㅤ㠳戶㘷㔰搶㈴㜹挵㘳㈱㤲㉤㕥〷㐰㕡㉣ㅥ㑢㤷㐴扣〸〳戳㠶㈹㐱扣摤㘱㙤晥挸㘳慤㤳㠸搷㤱㐱戴㜸㉣㜸搲㌴㕣攲㜵〲挶敡㑣㈰㡢愱っ㠰㍤〸搸㤳〰搶㐷㠹㜸㕤㌰㡡㡢挷攷㔰ㄸ挴敢〶っ挴㘳㡤㤴づ敡ㄲ慦㍢㠳昶㘰㔰搶㌳㜹挵扢ㄶ㌶㕢扣扤〰㘹戱㜸搷㘱㥡㠸户㌷〳戳晥㈹㐱扣㕥戰㌶㉦ㅥ敢愴㐴扣㑣〶搱攲㙤㠰㔵搳㜰㠹搷ㅢㄸ㙢ㅦ〲㔹㐸㘵〰散㑢㐰ㄶ〱慣慤ㄲ昱昶挳㈸㉥ㅥ㥦慦㘱㄰慦て㌰㄰㡦昵㔵㍡愸㑢扣扥っ㝡〰㠳戲ㄶ捡㉢ㅥぢ愰㙣昱晡〱搲㘲昱㔸㌲㈵攲昵㘷攰晢㌱㑡㄰㙦㈰慣捤㡢挷ㅡ㉢ㄱ㙦㄰㠳㘸昱㔸㘸愵㘹戸挴换〶挶捡㈱㤰㐵㔸〶挰㘰〲㠶㄰挰扡㉣ㄱ㙦㈸㐶㜱昱昸摣㄰㠳㜸挳㠱㠱㜸㡦戹㠲扡挴换㘵搰㍣〶㘵ㅤ㤵㔷㍣ㄶ㑦搹攲㡤〰愴挵攲戱摣㑡挴ㅢ挹挰慣扢㑡㄰敦㈰㔸㥢ㄷ㡦昵㔹㈲摥㈸〶搱攲戱㐸换愰捤挱挰㔸愳〹㘴〱㤷〱㌰㠶㠰戱〴戰愶㑢挴ㅢ㠷㔱㕣㍣㍥〰挵㈰㕥〱㌰㄰㡦㜵㕤㍡愸㑢扣㐲〶ㅤ捦愰ㅦ〰攰ㄵ㡦㠵㔷戶㜸ㄳ〰㘹戱㜸㉣搵ㄲ昱㈶㌲㌰㙢戶ㄲ挴㥢っ㙢昳攲戱戶㑢挴㥢挲㈰㕡㍣ㄶ㜸㘹ㅡ戰改扦㌴愶〲㘳㑤㈳㤰挵㕦〶挰㜴〲㘶㄰挰㝡㌰ㄱ㙦㈶㐶㜱昱昸㈸ㄷ㠳㜸戳㠰㠱㜸慣〹搳㐱㕤攲ㄵ㌱攸㙣〶㘵〵㠹㉣㜶づ㐷㤸挳摦搲㘹慣〲昰摥摣昶ㄵㅥ㐸㠶㜲㤶㈰ㄴ搵慤慣㐴搹〷扢扣搹㙤昷㜸摢㍥㉣㌶摣㠲慦愹挵㉤挳㔴敦㔳㈹攲㜳㕦㐶搲㡣㑥㥥㈷㝥挸㌴㝡㔸攱㤰㜶换㙦晥愷㕡挴攷㜳攱㡤㕦晦攷ㅣ㙥愱㜹㔸㘲愷㘹ㄵ愵戵㌵戱㥡昲扡㕥㐵㈸㘹敡挵㈷愸㤴㈷㈵㘵㡦㑤扢〹ㄱ㡤㌹㐹㉣戵㥡㑦扤㕣挶㈷ち㠴㤷㔴搷㉣慦㤶搵愴挵昸㈰ㄹ搱慢㑤ㅢ愶〹㌳て户㝤㈰㕥㠴搵㄰㥣㙣ㅤ㠶戶㕤㑡㠴攵〴摣㈲㉣㈹㤰づ敢〷愴挳ㅡ〲㙥㘹挹㄰扣愵㌷昴ㄹ㕢㉤㔰愵慡㑣㐵㔳摢戴㔱㔹㥥挷㤵昸ち〱攲捦㝢〸㠵㔸〷㤰戶ㄱ㤴㕢㌶㈹㔱㔱㑥收㠱㘱ㅤ㠱㈵㔸昳搱㠴㈳㈹㌰㜰㐱愱㈳搱戶捦ㅦ㔷散慡㘷ちㅤ〵㕢㕢搸愴搰〱㑦㈵㡤㠵㡡㘱搹つ㤶挴愷㡣㠶㡥㠶㜹㜷㤸昱㄰〳晤㔸〳ㅥ㐲㤱㔴㈷扡㤵挹戴扤搹㤴〲㙡㌵愰愷㐲㜰捡㑥㠸挲挴づ挶戸㌰㠰㤶〷慥扡ㄲ㉣㜹戸挰㠸敦攳〲挲摤慤㉥㠷㠵扢㍣㜱㤷㔹㤸㐴㠴㔵㠱ㄶ扢㉣捣㔰搸㈲ㄹ扡搳㔶㜷摡㌹ㅤㄵ㐱㠷扢㑤㕤㡡㜰㤴㤴づ㙢〹〲㔸㤵㘸挲㤱摤㘰㤰愰㤴挶愲ㄶㄶ改㕢㈴ㅢ搹㕤㍢晢㜰㔶㕦㌶㌱㍡ㅢ搰㔳㥤攰ㄴ㘶昵㌰挵㤹敤〱慢㌰㕢㡤㘴㝥㘶㘷挱敡㘷戶愷捥戳ㄲ愱挰慣ぢ挶摣㈲㕤㜵愷㥢敥㜴㜷㍡㙡㙦㜴㠴搹ㄹ㙥㘶挷㜱㜹挷愳〹㐷㝡〲㠰づ㙥昸搰收㘱搶㑢㍢〷ㄱ㤱捤㘶ㄵ㘱つ攸愹摥㜰ち戳搳㘱㡡㌳摢ㄷ㔶㘱㜶慣㤱搹ち㈳戳㉣㥤攷㙣㠴〲戳晤㌰收ㄶ搹㕦㜷晡攸㑥㕦愷愳晡愳㈳捣㤶戹㤹㥤挳攵慤㐱ㄳ㡥っ〰〰ㅤ㌳戳㠱摡㌹㥣㠸㕣㌶ㄷ㜳㙡〳㝡㉡ㅢ㑥㘱戶ㄶ愶㌸戳挱戰ち戳挵㐶㘶㡢㡣捣㠶攸㍣㔷㈰ㄴ㤸つ挵㤸㕢㘴㤸敥っ搷㥤㕣愷愳㐶愲㈳捣捡摤捣慥攲昲搶愱〹㐷づ〴〰ㅤ㌳戳㠳戴㜳ㄴㄱ〷戳戹㠱㔳ㅢ搰㔳〷挳㈹捣㌶挰ㄴ㘷㌶〶㔶㘱㜶戸㤱搹愱㐶㘶㘳㜵㥥㥢ㄱち捣挶㘱捣㉤㤲慦㍢〵扡㔳攸㜴搴㐴㜴㠴搹㕣㌷戳㑤㕣摥慤㘸挲㤱㐹〰愰㘳㘶㌶㔹㍢ぢ㠸㈸㘴㜳㌷愷㌶愰愷愶挲㈹捣㌶挳ㄴ㘷㌶ㅤ㔶㘱㌶搹挸㙣愲㤱ㄹ敦ㅢ换㈲ㅥ㐰ぢ㘶㌳㌱收ㄶ㌹㐴㜷㘶改㑥㤱搳㔱㜳搱ㄱ㘶攳摤捣戶㜰㜹㕢搱㠴㈳昳〰㤰愰愶昳散㔰敤㥣㠲㌴昲㡣㔶㙢ㅢ愷㌶㘰愸づ㠷㔳㤸㍤〹㔳㥣搹㝣㔸㠵搹㐸㈳戳㍣㈳㌳摥搴㤵㐵㍣㡢ㄶ捣㡥挲㤸㕢愴㔸㜷㡥搶㥤ㄲ愷愳捡搰ㄱ㘶挳摤捣㥥攷昲㕥㐰ㄳ㡥㐴〱㤰愰㈶㘶攵摡㌹ぢ㘹攴㔱戰搶㜶㑥㙤挰㔰㉤㠲㔳㤸敤㠰㈹捥㙣㌱慣挲散〰㈳戳㍥㐶㘶㑢㜴㥥户㄰ち捣㉡㌱收ㄶ愹搲㥤㙡摤攱㉤㔵㙥慡ㄶㅤ㘱戶㥦㥢搹㍢㕣摥扢㘸挲㤱ㄸ〰攸㤸㡦挶㍡敤㍣㡣〸㍥〶挰㙡攰搴〶㠶㕥〶愷㌰晢ㄸ愶㌸戳ㄵ戰ち戳㙥㐶㘶㕤㡣捣㔶敡㍣㥦㈳ㄴ㤸ㅤ㡢㌱户挸㜱扡㜳扣敥昰㝥㈷㌷㜵㌲㍡挲㙣て㌷戳㉦戹扣㥤㘸挲㤱㔳〰㐰挷捣散㔴敤㍣㥡㠸ㄲ㌶摦㜱㙡〳㝡敡㌴㌸㠵搹て㌰挵㤹㥤〱慢㌰ぢㅢ㤹愵ㅢ㤹昱㕥愵㉣攲ㄷ戴㘰㜶ㄶ挶摣㈲㘷敢捥㙡摤㌹挷改愸昳搰ㄱ㘶㈱㌷戳摦戸扣摦搱㠴㈳扣捤㈸㐱㑤㐷攳〵摡戹㄰㘹攴㘹扡㔶㑡㥡㘶㜶ㄱ㥣挲㉣つ愶㌸戳㑢㘰ㄵ㘶扦晥㙡晡㑤晤㌳慣㌷㘱㈹㠹㥦㐱㜸㈳㔱ㄶ挱〷昸㠳搹愵ㄸ㜳㡢㕣愶㍢㤷敢捥ㄵ㑥㐷慤㐳㐷㤸晤㠸㤰ㅢㄱ㤲づ㉢㠳换㙢㡢㈶ㅣ攱㍤挰㐰㘶搷㘸㈷ぢ搷攵ㄱ扥㔶㐷㑥㙤挰㔰㕤ぢ愷㌰敢っ㔳㥣搹昵戰ち戳㉦㡣捣㍥㌳㌲扢㐱攷改㡡㔰㘰㜶㈳挶摣㈲ㅢ㜴㘷愳敥昰㌶ㅥ㌷㜵ぢ㍡挲散ㄳ㌷戳敥㕣㕥て㌴攱挸㈶〰〲㤹摤慡㥤昵㠸㈵㑦ち戶昶攱搴〶㠶扥ㅤ㑥㘱㤶〵㔳㥣搹㥤戰ち戳户㡤捣摥㌴㌲晢扢捥搳ㄷ愱挰散㉥㡣戹㐵敥搶㥤㝢㜴㠷昷搸戸愹晢搱ㄱ㘶晦㜰㌳敢挷攵昵㐷ㄳ㡥㍣〰㐰㈰戳〷戵㤳摦挳㤷攷ㄱ㕢㐳㌸戵㠱愱户挲㈹捣㠶挱ㄴ㘷昶㌰慣挲散㌹㈳戳㘷㡣捣ㅥ搱㜹㐶㈰ㄴ㤸㍤㡡㌱户挸㘳扡昳戸敥㙣㜳㍡敡㈹㜴㠴搹㔳㙥㘶〷㜲㜹〷愱〹㐷㜸㙢㉢㤰搹㌳摡戹ち㘹攴戱挷㔶㍥愷㌶㘰愸㥥㠳㔳㤸ㄵ挲ㄴ㘷昶〲慣挲散㐱㈳戳晢㡤捣㕥挴㈴㔹挴㈴㠴〲戳㤷㌰收ㄶ攱捤㉡改扣愲㍢慦㍡ㅤ昵㍡㍡挲散㕥㌷戳㈹㕣摥㔴㌴攱〸敦㍢〵㌲晢㠷㜶慥㐶㜸㜹戸戲㔵挴愹つㄸ慡㌷攱ㄴ㘶㜳㘰㡡㌳㝢ㅢ㔶㘱㜶㡢㤱搹㑤㐶㘶敦攸㍣㠷㈱ㄴ㤸扤㡢㌱户〸敦㈴㐹攷㥦扡昳扥搳㔱ㅦ愱㈳捣㌶扡㤹ㅤ挱攵捤㐷ㄳ㡥㌴〰㄰挸散㕦摡挹慦挴换ㄳ㥤慤㔲㑥㙤挰㔰㝤〲愷㌰㡢挲ㄴ㘷昶ㄹ慣挲散㑡㈳戳换㡤捣㍥搷㜹㉡㄰ち捣扥挰㤸㕢攴㑢摤搹愹㍢扢㥣㡥晡ㅡㅤ㘱㜶愹㥢搹ㄲ㉥慦ㄲ㑤㌸昲つ〰㠱捣扥搵㑥㝥搷㕤ㅥㅣ㙤挵㌸戵〱㐳昵㍤㥣挲慣ㅥ愶㌸戳ㅦ㘱ㄵ㘶慢㡤捣捥㌲㌲晢㐹攷㔹㠹㔰㘰昶㌳挶摣㈲扦攸捥慦扡昳㥢搳㔱㝦愲㈳捣捥㜰㌳㍢㡥换㍢ㅥ㑤㌸挲㕦〳㠱捣攸ㄱ攷㝡愴戱慥㘵戳㡡㔳ㅢ搰㔳㜲㡢㠴愶搳㘱㡡㌳攳㉤ㄲ㘱㜶慣㤱搹ち㈳戳㌴㥤攷㙣㠴〲㌳摥ㄴ攱ㄶ攱㡤ㄱ改昰㉥㠸㜴㉣愷愳摡愲㈳捣㤶戹㤹㥤挳攵慤㐱ㄳ㡥昰ㅥ〷挱挶扦㍣㜹敦㐳㥣ㅢ㠹攰㌷换慤㡢㌹㔵㤸挹晤ぢ㥡搶挲ㄴ㘷挶晢ㄷ挲㙣戱㤱搹㈲㈳戳㡥㍡捦ㄵ〸〵㘶扣㘳挱㉤搲㔹㜷㜸㡢㐲㉣扣㑤挱㑤昱敥㠳㌰㉢㜷㌳扢㡡换㕢㠷㈶ㅣ改づ〰挱㐶㘶㍤戴㤳㕦㍢㤷㐷㙥㕢㌷㜰慡㌰摢ㅢ㑥㌹ㅡ㌷挰ㄴ㘷搶ぢ㔶㘱㜶戸㤱搹愱㐶㘶扣挵㠰㔷㤲㜵㌳㐲㠱ㄹ㙦㈷㜰㡢散愳㍢扣㝦㈰㤶㉣愷愳㜸㙢㐰㤸捤㜵㌳摢挴攵摤㡡㈶ㅣ改ぢ〰挱㐶㘶扣㙢㈰捥㝢㠸搸捣收㙥㑥ㄵ㘶晤攱ㄱ㘶㥢㘱㡡㌳攳㤵㝦㘱㌶搹挸㙣愲㤱ㄹ慦晦㑢㥥〷㄰ち捣㜸慤㥦㕢㠴搷晢愵挳㡢晢搲ㄹ攲㜴ㄴ慦摢ぢ戳昱㙥㘶㕢戸扣慤㘸挲ㄱ㕥扡㈷搸挸㡣㤷昴挵挹㉦㡡换挳挵慤㙤㥣㉡捣攴戲㍣敤㑦挲ㄴ㘷㜶㄰昰挲㙣愴㤱㔹㥥㤱搹㈸㥤攷㔹㠴〲戳㠳㤹ㄴ㕢㠴ㄷ攳愵㌳㐶㜷㜸昵㥤㥢攲㐵㜵㘱㌶摣捤散㜹㉥敦〵㌴攱㐸㈱〰〴ㅢ㤹昱㝡扢㌸ㅦ㈷㘲ㅢ㥢敤㥣㉡捣攴㥡㌹㑤㍢㘰㡡㌳攳㌵㜳㘱㜶㠰㤱㔹ㅦ㈳戳㈹㍡捦㕢〸〵㘶㔳㤹ㄴ㕢㠴㔷捡愵挳换攲搲攱愵㜱㙥㡡㔷扣㠵搹㝥㙥㘶敦㜰㜹敦愲〹㐷㡡〰㈰搸挸㡣ㄷ挳挵挹慦㜶换㤳搲慤〶㑥㈵戳挸ㅣ敤晣㔸㤶㤳㜶ㄸ挶〷㝡慥扤㥡扦搸搹捦晢㤴敤㐲㍣㌵㥢昷㡥昱搸昷攸㑡晢㝢㘰愹挹㈳晦戳㔸扣扡换慦㠱昲㈷慤ㅢ㔸晦ㅦ攲㜰㝦㌵㕥㐱㘷挴㥥昸戱㍥〵攱づ㐷㠰㉥晥挵搷挸ㄲ戶慦㐷㍢挳㌱昶扦改捥扦㤱㌱ㅤ收敢ㄹ㐷慡捣㡢挶愶㝤㜰搲晡㙦㙥㌹㌰敢敡㍢晥㜲晥㍤改摢㑢摥㕢㝤㜴收㐳愳㑦晤攸改换户㕣㝡敤㘸㔵㡡ㄹ㔹㠸㘳㝤挸收㈳㌶㜲㔰㜵〶慤户昱㐵㌵摦㈳㙢㍢㌹づ敦㈳㙢㈳㔱㐴挲ぢ㜵ㅥ戲戳㔴〵〶摣㘱㙡㜷捣愰㑡㐲散㉢ㄲ㕢〲㜳敢㠸㔵敡ㄹ㉤㈶ㄶ挳っㄳ戱㜶捥晡㝤挴摡㍡づ敦愳㘸㈳昵㠸㠴㔷㤲昵㠳㑤㙣㈵〶㐲㉣散㈶昶ㄳ㠹ㅤ〷㔷敢㠸ㅤ慦㘷戴㤸搸㉡捣㌰ㄱ㑢ぢ㈲㤶敡㌸扣㡦㤸㡤㥣㡥㐸㜸攱㥢㤷㌶戱戳㌱㄰㘲挹㙥㘲㝦㤱搸㌹㜰戵㡥搸ㅡ㍤㈳㠸㔸昸挷㠲㜷㕥敤㜱攴攸摦㙦晥收戵㘹ぢ㘶㡥㔶ㄷ㘳㠶㠹搸ㅦ扦〴ㅣ㡡扦㍢づ敦愳㘳㈳㙢ㄱ〹㉦晣㡦昹㜰敡戴㑢㔱㔷㘰㈰挴㝥挵㡣昸愱搸〶捥づ㔷挱搵㍡㘲敢昴㡣㈰㘲挷㜵扡㝤挲㠷挷㕥昲挸㤶晤㍢㘴㙣摥昸挰㘸㜵〳㘶㤸㠸晤㄰㐴散㝢挷攱㝤㈴㙣㘴〳㈲攱㠵㙦㑡摡挴㙥挶㐰㠸㝤敢㈶搶㠱挴㌶挱搵㍡㘲户敡ㄹ㐱挴㌶㑤㝦㘹㑡搷㜳ㅥ㙦㈴㜶㌷㘶㤸㠸敤ち㈲戶搳㜱㜸ㅦ昵ㅡ搹㡣㐸㜸愱っ挵㈶昶〰〶㐲散ぢ㌷戱㍤㐹㙣ぢ㕣慤㈳戶㔵捦〸㈲收摢㘳摢㌰挳㐴散攳㈰㘲晦㜲ㅣ摥㐷戸㐶㥥㐴㈴扣昰㔸㌶㥢搸戳ㄸ〸戱㡦摣挴㝡㤲搸昳㜰戵㡥搸ぢ㝡㐶㄰㌱摦摢晤㜶捣㌰ㄱ㝢㉦㠸搸扢㡥挳晢㘸搶挸づ㐴挲ぢ愵㉤㌶戱户㌰㄰㘲㙦扢㠹敤㑦㘲敦挰搵㍡㘲敦敡ㄹ㉤㈶搶㠰ㄹ㈶㘲㍢㠲㠸扤敥㌸扣㡦㕣㡤㝣㡣㐸㜸㈵㔹〳㙣㘲㥦㘳㈰挴㕥㜳ㄳㅢ㐴㘲㕦挲搵㍡㘲㍢昵㡣ㄶㄳ晢づ㌳㑣挴㕥っ㈲昶㠲攳昰㍥㑡㌵昲〳㈲攱㠵㉦㜴摡挴㝥挱㐰㠸㍤攷㈶㤶㑢㘲扦挱搵㍡㘲扦敢ㄹ㐱挴㝣攷㔸ちㄲ㤸㠸㍤ㄹ㐴散〹挷攱㝤㐴㙡㈴つ㤱㠴搸㈸㥢㤸㠵戱㄰㝢摣㑤㙣㌴㠹㘵挰㠵㔷㉢㍥㔲戵搵㌳㕡㑣慣㈳㘶㘴㔱㘷捦㐷慡㠷㠲㠸㙤㜵ㅣ摥㐷㥦㐶㍡㈳㤲㄰㉢戴㠹㜵挵㔸㠸㍤攸㈶㌶㠱挴扡挳㠵㔷㉢㠸昵搰㌳㠲㠸昹摥㍣昶挱㡣㉣〳戱捤㐱挴敥㜱ㅣ摥㐷㥡㐶戲㄰㐹㠸㑤戳㠹昵挵㔸㠸摤攵㈶㌶㠳挴晡挱㠵㔷㉢㠸昵搷㌳㠲㠸昹㍥㜹っ挱㡣㉣〳戱摢㠲㠸摤慡㠹㜹ㅥ㔵ㅡㄹ㠶㐸㐲㙣㡥㑤㙣〴挶㐲散ㄶ㌷戱㜹㈴㜶㈰㕣㜸戵㠲搸㐱㝡㐶㄰㌱摦ㅥ换挷㡣㉣〳戱つ㐱挴㙥㜴ㅣ摥㐷㤰㐶ちㄱ㐹㠸ㅤ㘹ㄳ㥢㠴戱㄰扢摥㑤慣㤸挴愶挰㠵㔷㉢㠸㑤搵㌳㠲㠸昹昶㔸ㄱ㘶㘴ㄹ㠸㕤ㅤ㐴㙣㥤攳昰㍥㕡㌴㌲〷㤱㠴㔸搴㈶㜶ㄸ挶㐲散㑡㌷戱㠵㈴㜶〴㕣㜸戵㠲搸㝣㍤㈳㠸㤸敦㕤戱ㄴ㌳戲っ挴搶〶ㄱ扢挴㜱㜸ㅦㄹㅡ㠹㈲㤲㄰慢戲㠹㔵㘰㉣挴㉥㜲ㄳ慢㈱戱㈵㜰攱搵ち㘲㤵㝡㐶㄰戱㤵㘵〳㜶扤摤㙢㙢攳ㅦ㥡㌱捣挸㌲㄰㍢㌷㠸搸ㅡ挷攱㝤ㄴ㘸愴ㅥ㤱㠴㔸扤㑤㙣㈵挶㐲㙣戵㥢搸㜲ㄲ㍢づ㉥扣㕡㐱散㜸㍤㈳㠸㤸敦ㅣ㕢㠵ㄹ㔹〶㘲愷〷ㄱ㍢捤㜱㜸ㅦ昱ㄹ㌹ㅤ㤱㠴搸〹㌶戱戳㌱ㄶ㘲愷扡㠹㥤㐴㘲攷挰㠵㔷㉢㠸慤搱㌳㠲㠸昹づ挵㡢㌱㈳换㐰散㠴㈰㘲挷㙢㘲㥥㐷㜷㐶搶㈲㤲㄰㍢摤㈶㜶〵挶㐲散㔸㌷戱㌳㐹散㉡戸昰㙡〵戱㜵㝡㐶㄰㌱摦㥢挷つ㤸㤱㘵㈰㔶ㅦ㐴慣捥㜱㜸ㅦ挹ㄹ搹㠰㐸㐲散㕣㥢搸捤ㄸぢ戱㕡㌷戱昳㐹㙣ㄳ㕣㜸戵㠲搸慤㝡㐶㄰㌱摦ㅥ扢ㅢ㌳戲っ挴慡㠲㠸㔵㍡づ敦愳㌶㈳㥢ㄱ㐹㠸慤戵㠹㍤㠰戱㄰㕢散㈶㜶ㄹ㠹㙤㠱ぢ慦㔶㄰摢慡㘷戴㤸搸㌶捣挸㌲㄰㡢〶ㄱ㉢㜳ㅣ摥㐷㘸㐶㥥㐴㈴㈱㜶戵㑤散㔹㡣㠵搸〲㌷戱昵㈴昶㍣㕣㜸戵㠲搸ぢ㝡㐶㄰㌱摦愱戸ㅤ㌳戲っ挴㡥っ㈲㌶摦㜱㜸ㅦ㡤ㄹ搹㠱㐸㐲㙣㠳㑤散㉤㡣㠵搸攱㙥㘲㝦㈳戱㜷攰挲慢ㄵ挴摥搵㌳㠲㠸昹摥ㄵㅢ㌰㈳换㐰㙣㑥㄰戱搹㡥挳昷挸换㡦ㄱ愹戹㐷㕥扡晥户㤱ㅤ㤰㌴慤㥣戵慣ㄹ攵戶㤹㤷㙢㔱㄰㕤㔱㔹㈹戵挴㙤昱㠴扡㕡晣㡦ㅢ愷攲㐱㡣㜸㉥ㅤ晥敦昶㑥㘹㉣ㅥ搰挸〷㝥改㘷愰㔹㌲攲攴㔰昹㡣㕡㍣ㄴ慤㑤昹愴ㄸㅥ愰㔹㤶㡥晦昱㕣㕤㕤戴戶晡㝦攱昱㜵愸敥收㌷㝥戱搹て慥㌳ㄶ㔶戳㘲扡㠹㈷ぢ㌶敡愱晦㝦㡣挹㝣戰摤㝦昶㉣捤搰㙤㌸挴㜴攱㝦㤹敢㔱㡤愹㙡ㄶ㜶戱㕤㠵㜳㜲搲㕦戲收愴㘴晣㑦㍢㠰㤷ぢ捦㜲敦〲㑤搸晡㍢㑤㉣慥㤷㈶㈹㡤㔷挳扤挴㔸收捥㉦㑤㈶㜹晥㡦㡡ㄹㄹ㘴慢㌷挵㡢搱㍣㠲㐲㜷〷㉥㙢慡㜱㔹㥢晤换扡㉦㜱㔹㡡搷戲戹㌴扤愹ㅦ㜴戲〷〲㤳㡤㌷㈶摢攲㑦昶㤰㈷ㄹ慦㉦㈷㈴攳㐵㕢㘱昶㐸㘰戲㌱挶㘴㡦昹㤳㙤昳㈴攳㌵摦㠴㘴㘹〰㐸戲㈷〳㤳㡤㌴㈶㝢摡㥦散㔹㑦戲㌶ㄸ㈷㈴㙢〷㠳㈴㝢ㅥㅤ昳愱㌴搴㤸散㐵㐶收㍤㡣挶㐳改㘵㥡ㅡて㈵搵〱攳㠴㘴㥤㘱㤰㘴慦愲㘳㑥㌶搰㤸㙣㍢㈳㈷㈶摢㐱㤳㉢搹㥥ㄸ㈷㈴摢ぢ〶㐹昶〶㍡收㘴㝤㡣挹摥㘲攴挴㘴敦搰攴㑡搶ㄳ攳㠴㘴㔹㌰㐸戲昷搰㌱㈷敢㙤㑣昶㍥㈳㈷㈶晢㤰㈶㔷戲晤㌱㑥㐸㌶〰〶㐹搶㠰㡥㌹㔹て㘳戲㡦ㄹ㌹㌱搹愷㌴戹㤲つ挲㌸㈱搹㌰ㄸ㈴搹攷攸㤸㤳敤㘱㑣昶㈵㈳㈷㈶摢㐵㤳㉢㔹㉥挶〹挹㐶挱㈰挹扥㐲挷㥣㉣㘲㑣昶つ㈳㈷㈶晢㡥㈶㔷戲搱ㄸ㈷㈴㉢㠴㐱㤲晤㠰㡥㌹㔹搸㤸散㈷㐶㑥㑣昶ぢ㑤慥㘴ㄳ㌰㑥㐸㌶つ〶㐹昶ㅢ㍡收㘴愹挶㘴㝦㌰㜲㘲戲扦㘸㜲㈵㥢㠱㜱㐲戲㌹㌰㐸㌲㠵攷㕡㥡㤳晤昹戳改昷㐳ち昰㥥㘴㘹㌴戹㤲捤昳㈶㍢㔲㈷㙢ㄳ㤸散㘷㘳㌲换㥦㉣挳㤳慣搸㥢㉣慡㤳戵ぢ㑣昶慤㌱㔹〷㝦戲摤㍣挹ㄶ㝡㤳㔵改㘴ㅤ〳㤳敤㌴㈶敢散㑦戶愷㈷㔹㡤㌷㔹扤㑥搶㌵㌰搹㈷挶㘴摤晤挹昶昲㈴㕢敥㑤㜶㠲㑥搶㌳㌰搹〷挶㘴㤹晥㘴晢㜸㤲㥤攴㑤㜶扡㑥㤶ㄵ㤸散㙤㘳戲晤晤挹晡㝡㤲㥤改㑤㜶慥㑥搶㉦㌰搹敢挶㘴〳晣挹〶㜹㤲㥤敦㑤戶㔶㈷换〹㑣昶㤲㌱搹㄰㝦戲㘱㥥㘴㤷㜹㤳㕤慤㤳攵〶㈶㝢挶㤸㙣㠴㍦搹㠱㥥㘴敢扤挹㌶攸㘴愳〲㤳㍤㙥㑣㌶摡㥦㙣慣㈷搹摦㍣挹搲敥㠰愱挵ㅦ㤹㔹挴搱ㄱ㝦㕣昰晦〴㡦㠷㤲昳搱搶晤㉡昱搱户〵㑦ㄲ捦挷㐲ㄴ㍦敦㌲㠶㔵挰㤱昳昱㐵㙤㠶㤵换戰ち㘹扤㑦㘳挶扢㌱晣攰㈸㤸〹戴㍥愴㌱ㄳ摤ㄸ㝥摥ㄳ捣㈴㕡昹㔱㑦㜲㑤㜶㘳㥥搶㤸㈹戴昲ㄳ㥡㘰愶扡㌱㉦㙡捣㌴㕡㕦搶㤸改㙥っ㍦ㄴ㐹慥ㄹ戴敥搰㤸㤹㙥っ㍦换〸收㄰㕡昹㌱㐶㜲捤㜲㘳摥搷㤸㈲㕡昹改㐳㌰戳摤㤸㡦㌵㘶づ慤㥦㙡捣㕣㌷㠶扦昰㈵搷㍣㕡㜷㘹捣愱㙥っ㝦㑦ぢ收㌰㕡昹㉢㕡㜲ㅤ敥挶晣愴㌱㐷搰捡摦慣㠲㤹敦挶晣愱㌱㐷搲晡㤷挶ㅣ攵挶昰㤷㤹攴㉡愶㤵扦挷㈴捥搱㙥っ㝦〷〹愶㠴㔶晥晡ㄱ捣〲㌷㠶扦㍡〴㔳㑡㉢㝦㙢〸愶捣㡤攱㍢扥㘰愲戴昲捤㕥㌰攵㙥っ摦愸〵戳㤰㔶扥㐷ぢ㘶㤱ㅢ挳昷㔷挱㔴搰捡户㔶挱㉣㜶㘳昸戶㈸㤸㈵戴昲ㅤ㔱㌰㤵㙥っ摦捤〴㔳㐵㉢摦挸〴㔳敤挶昰㑤㐸㌰㌵戴昲晤㐷㌰㑢摤ㄸ扥㜷〸收ㄸ㕡昹戶㈱㤸㕡㌷㠶愷扣㘰㘲戴昲㙣ㄷ㑣㥤ㅢ㈳愷ㅥ捦扡㝡㔸昵ㄶ攱㈹㈸搷㔱㤶愱㠳摡ㄱ㌹昹㝣㈸㥥㠴㠲㕡㘱愳攴昴昳愱㜸ㅡち敡㔸ㅢ㈵㈷愰て挵ㄳ㔱㔰挷摢㈸㌹〵㝤㈸㥥㡡㠲㍡搱㐶挹㐹攸㐳昱㘴ㄴ搴挹㌶㑡㑥㐳ㅦ㡡愷愳愰㑥戵㔱㜲㈲晡㔰㍣㈱〵㜵㥡㡤㤲㔳搱㠷攲㈹㈹愸㌳㙣㤴㥣㡣㍥ㄴ㑦㑡㐱㥤㘵愳攴㜴昴愱㜸㕡ち㙡戵㡤㤲ㄳ搲㠷攲㠹㈹愸㌵㌶㑡㑥㐹ㅦ㡡愷愶愰捥戳㔱㜲㔲晡㔰㍣㌹〵㜵㠱㡤㤲搳搲㠷攲改㈹愸㡢㙣㤴㥣㤸㍥ㄴ㑦㔰㐱㕤㘲愳攴搴昴愱㜸㡡ち敡㔲ㅢ㈵㈷愷て挵㤳㔴㔰㤷摢㈸㌹㍤㝤㈸㥥愶㠲扡搲㐶挹〹敡㐳昱㐴ㄵ搴㍡ㅢ㈵愷愸て挵㔳㔵㔰搷搸㈸㌹㐹㝤㈸㥥慣㠲扡搶㐶挹㘹敡㐳昱㜴ㄵ搴昵㌶㑡㑥㔴ㅦ㡡㈷慣愰㙥戴㔱㜲慡晡㔰㍣㘵〵戵㔱㔰ㄱ㝤戲㉡㥥㥦㜲㠱昳㌰晣搲㘷㔱搷㌸捣㑤挷〳搹㜹㑡㡡攳㔰㡦㠳㘷愱㌸收㜹ㅣ㍣昱挴㌱搷攳攰戹㈶㡥㌹ㅥ〷㑦㉦㜱捣昶㌸㜸㐶㠹愳挸攳攰㐹㈴㡥㔹ㅥ〷捦ㅢ㜱ㅣ攲㜱昰㔴ㄱ挷㑣㡦㠳㘷㠷㌸㘶㜸ㅣ㍣㈱挴㌱摤攳攰㌹㈰㡥㘹ㅥ〷て㝢㜱㑣昵㌸㜸愴㡢㘳㡡挷挱㠳㕢ㅣ㤳㍤づㅥ捦攲㤸攴㜱昰㄰ㄶ挷㐴㡦㠳㐷慤㌸㈶㜸ㅣ㍣㔰挵㌱摥攳攰戱㈹㡥㐲㡦㠳㠷愳㌸ち㍣づㅥ㠱攲挸昷㌸㜸搰㠹㘳㥣挷挱攳㑣ㅣ㘳ㄳㅤㄹ晦て㤴㙤愶ㄷ</t>
  </si>
  <si>
    <t>㜸〱敤㝤㝢㝣㔴搵戵晦散㐹收㈴㝢㤲㤰〱㝣攱㡢㔸昱〹㐶ㄲ㐰㐱愵㄰〲㠱昰㠶愰愲愰㜱㤲㌹㐳㐶收〱㌳ㄳㅥ㍥㑡散搵㔶㙤慢㘲戵慤搶愲搶㕦昵㙡敦捦㙡慦搶户愸昵㘷敦戵搶户戵㔶敢慢㕥慤慦ち㙡㕢ㅦ敤捦摦昷扢捥㌹㤳㌳㘷捥㈴㠱㝡㍦㍦晥戸㠷捣㥡戵搷㕡㝢慤扤搶摥㘷㥦晤㌸㝢〸愸㐰㈰昰〵㉥㝥昳慡㈴戲㙦挷挶㕣摥㑣㌵戶㘶㤲㐹戳㍢㥦挸愴㜳㡤㉤搹㙣㜴攳晣㐴㉥㕦〱〱愳㌳〱㝥㉥搴㤹㑢㥣㘱㔶㜷慥㌳戳㌹〸㠵〲㠱敡㙡ㅤ〴㝦㤸晤㠹㌸〹捤㕣扡㤲〰㔲〱㙤㄰㔴ㄱ㔴ㄳ㘸㠲㌰㐱つ㐱㉤㐱ㅤ〱ㄵ改㝡㠲〸㐰敤㜰㠰㘵慤㌳ㄶ㜵㥤㡥㘲㜵攴㌳㔹㜳㕣挳〹㤶昱愹㑤㑤㡤㑤㡤ㄳ㈷㌵㌵㌷㡥ㅦ搷搰摡㥢捣昷㘶捤愹㘹戳㌷㥦㡤㈶挷㌵㉣敥敤㑡㈶扡攷㤹ㅢ㤷㘵㔶㥢改愹㘶搷昸〹㕤搱㠹㤳㥢㈶㑥㥡ㄴ㥦㌲㘵㜲敤〸㘸㕥搸㍡㘳㜱搶㡣攷扥㉣㥤㈳愹㜳㔱敢㡣挶㠵㘶晥换搲戹ㅢ㜴㐲攵捣㑣㉡㥡㐸㝦㐹㑡㐳慣㥣㐹㌳捤敥〴㙢搱㌴戳㠹昴慡㐶ㄴ扢㈸搰㐸ㅤ摤搸㤲换昵愶搶戰㐱戴㥡挹攴㔲㌳㉥戵㤷㥡㤹换㉦㡥㘶㔳戹摡ㄴ攳㘷㘶捤㜴户㤹ㅢ㤶㥡戵愱摢㑣摡㠲戹敡搴〹搱散挲㘸捡慣㈴㔲㥦戲敡戰㍤㘶愶昳㠹晣挶扡搴昱㌹㜳㘹㌴扤捡愴㐸㈸㌵扢㌷ㄱ㔳㤵㤵昸ぢ㔴ㅣ攲㔷㌲愹㈸㤴㈷搵摡ㄳ捤收㈵挵㉡㙣昲㤳㜵㌵ㄷ昱愲愸㕣㙣㔲つ㥥㕣慣戳㡥㐴㙡㥥㤹㑤㥢㐹ㅡ㘱㑤㡥昵〸㐹㠰慣㝡㈸㐴捡㜱㠷戵愴㙡散扢㠸扥搰㡡戱㍢挰攸㠵㤹㙣ちつ㜲㠱ㄹ㑤㑦ㅤ摦㌸㝥昲愴㜱ㅤ昹搸㑣㜳ㅤㄲ㑤ㄳ㥡㡥搶㝢㐰㐸敦㐹昱扤〰㉡收㑦㍣㑡㡦㈲㘹㙦〰㔵昹㕦戸㔵摤㝡㜹扢〴㍢愳挱捥慥㘰㘷㜷戰㌳ㄶ散㌴㠳㥤昱㘰攷慡㘰㘷㑦戰㌳ㄱ散㍣㍤搸戹ㅡ㌲捥㔵㕤㔵ㄵ戴慦搱晢晥㜵㔳晡搴搸扣㥦收㌶㥦㤷摦戲昰㠷㡡㜷愷摣摣晢〲㈹㉡攷ㄱ㈸㘸戳慢㥣攳挷㌷敢晤㈰愴昷〷㌰㐶㌳摦晣㠹ㄳ㜵〳㐹〷〰㈸昵㌲捡挹戲㍥㍦㘷攴㔷ㅥ晤晥㜱昳扦扥敦ㅤ摢扥扤戸㜹㡣攲摤㉦㐶づ〴㔲㘴挴㉦ㄸ㘳愸昱㈰〰攳㘰收㥢㠹㘰ㅣ㐲搲愱〰㑡㍤㙦ㅢ㤹㌰㘲挳ㅤ戱敤敦㑣摦㌲晢挳〳㕥昸㙣晥㠳㡡扤㡢ㄸ㌹ㅣ挸愰㐶挶㔲攳㌸〰攳〸收㥢つ㈳㡤㈴ㅤ〹愰搴㤳戶㤱晦散㌹㜸慦捥慦㜶㉣扣㜴搶㐵㙤㤷晦愴戳㌷挴摥㙢㠲㕦㥢昰㌶户㌶㜴㔳摤搱㕣摥扥ㄳ㤸敦换扤㔱〶扦㑦摡戲摤晦晤昷〹㡣㝣㈹昷㠹㙥㘲昴㥢〱㡣〹〰晢捤捡攵ㅢㅢ攲㔹搳㙣㐰ㄴ㝢ㅡ攲挹捣晡㠶㌵㘶戶㈱㠷㍢摦搴ㄳ㈹㍣〹㐰愹㐷敤慡㝡慢攲㥤㜰昶㝥愳昵晣㡦㕦㍤昰㡤挴攳㙤㡡扤㤴戴㠷愳㠱っ摡ㅥ㈶㔳攳ㄴ〰攳ㄸ收㥢㠵昶㜰㉣㐹挷〱㈸昵㑢摢挸㉦昴昸㔷㙥换戶㉥㌸昷扥㥦㕣㔶㍢散㠳㤸攲㌳㑣㡣㝣ㄵ挸愰㐶愶㔱攳㜴〰愳〵愰㘲㉥㡣捣㈰愹ㄵ㐰愹㝢㙤㈳攳昷散扥昶愲敢〳㡢戶晣散摦昷晡晡㜹㥦扤愹昸㡣ㄴ㈳戳㠰っ㙡愴㡤ㅡ㘷〳ㄸ㜳㤸慦ㅤ㐶摡㐹㥡ぢ愰搴敤戶㤱敦捣㥤戰晣敤昷户戶摤昸搱ㄱ愳㤲扦晦挹㐹㡡㥤㡡ㄸ㤹て㘴㔰㈳ぢ愸㜱㈱㠰戱㠸昹收挱挸㘲㤲㤶〰㈸㜵戳㙤㘴搶戶挰搸挳摦つ㉤摡㝡昶捤敦㥢换敦扣㕣昱ㄹ㉦㐶㍡㠰ㅣ㔱摣㉢㌶㑦㤸㜴㔴㔳昳㤴愳㈷㑦㥡搴㌴〵㘰愲慢敦㘱ㅦ戹㡣晡㡦〷㌰㑥〰ㄸ㝥㔰㐳㈶摥㤰㌶昳つ戹㘸搲捣ㅤ㜳搴㌱晡㐴ち㉣〷㔰敡〶扢〰㑤敢敦㝥扢㘲敦挴扣昳㥥摥㙤晡㤶昶晢昶㔷ㅣ㕦㐸〱㑥〶㌲愸㤷㉢愸㜱㈵㠰㜱ち昳戵挲换㔳㐹敡〴㔰敡ㅡ摢挸捡㐵㐷㙥慢昸攴扤㌹ㄷ㝦晤晡捡摦慤ㄸ昱㤲攲昸㐵㡣㐴㠱っ㙡愴㡢ㅡ扢〱㡣ㄸ昳捤㠱ㄱ㤳愴㌸㠰㔲㔷搸㐶㕥晣㘰挱挱㤵㘷つ㥦㝤攷戹㡦㘷㑦晤摤㤲㘹㡡攳㈳㌱搲〳㘴㔰㈳〹㙡㍣ㅤ挰攰㠳愱愲つ㐶㤲㈴愵〰㤴扡搴㌶戲㙡摤ㅦ㡦㥢晡搴ㄳ慤昷摣㝤㜷搳㉤㌷㍦晤㠶攲昸㑢㡣㘴㠰ㄴㄹ昱㝢㍡慣愱挶戵〰㐶㤶昹收攱改㤰㈳㈹て愰搴户㙣㈳戹晦晤搷㡦㥥愸扢愰㘵㙢晣戴㐷㐷ㅦ㝡捦攱戵敢挰㕥㘲㍦㌶㘷㘶愳敢㌱㄰改ㅦ攳㘰㘰挷㝦㠳て敥㌰戶㡢㑦㡡ㅦㅤ㙦㙡㡡㑤ㅡㅦ㥤㄰つ昱㤹㍡搴㔱㠴㡣㌳攳㈷㈶搲戱捣㝡ㄹ㔶散㍢㈳㥡㌳晢㝢捦戱㌶㙦㐶愶㌷ㅤ换敤攳捦散挸㐷昳收摥㕥㕥扦㤲㤲㙣ㅤㄸ㜴㤹㌹戱户扦㌷摢〹搱㘴慦搹戲㈱㘱戱昷昳戰㌱攴捡㜴㤵攷戶㘵捤戵〵㙥㐹㠹㕡㌰戸㕦㈷扡㑢扣戴㔸㔶戹ㅡ㕡㝢㌲㌹㌳㉤挵ㅢ㥢㕡㥣攸㕥㙤㘶㍢㑣㑥つ捣㤸戸扡㍢㔹昶戸㙦散愲㌴ㅣ挵㐸㉥昶ㄵ㌷㌵㍥㙢㐳摥㑣挷捣ㄸ捡㡢摥㍢扦㜱㔹戴㉢㘹敥㔱㈴㘲搹〴㘳㔴ㄱ戹㉤搳摤㥢㙢捤愴昳搹㑣戲㤸搳ㄲ㕢ㄷ挵㔸㌳戶㈰ㄳ㌳㌱㔴慣攴ㄵ㔰㠱㡡ち愵〲㠷晢㍤㥢愹㌷搷㈸ㄵ攱慡㘲㡥ㅣ昷㉡㙥㜶㡤㑢攱ㅤ扣㐸㥡㙣㤳挱㌱㠳㈸ㄳ扤㔴㜳㔸㜹㐱㤷㑦㥣㐷㔱晡搰昲搲㔲挶㐲捤晤昷ち〷㠳㈳㙤敦㘷慤挳㜸㝣㑥㌴ㅤ㑢㥡搹〱㘷㠱㡡㈵搲敢〱㐲攷攳㙥㉥ㅢ㍤づ㉡搵〶戵㌱戴㍥ㄱ换昷ㄸ㍤㘶㘲㔵て㍢〱捣ㄴ慢慢ㄹ摡㤲㑢㙦〴㐹㥦㐱㜰㈶㐰㌸ㅣ㌰捥愲㤰ㄱ搶㘷㕢改㄰㠷挷㍢㍥搲攷㕣㔴换捣〲搳挰㕣㈸㠵㜱㔹慥愲挲捦换㌹ㄸ㘷攴搹㍣〷㘴㜲㑣慦扦㐶戰〹㈰挴㔱晡愰ㄳ〹㜶搵㤵㥣㉦搵愵㘶㥡昱㈸㘶愹㜲㜷慢㘸㈸㘵㑤㝣㘶㥡戹㙥捤ㄹ㔲㍢敥㤵つ〶㌰摣晣戵㈹戶㝥㜳㐳㝥㘶㌴ㅦ慤㑡㘱慥㠵㕡搲㄰ㅡ㉢戹㉣㡣㌹敢㠴收攴づ摢㈹㘸㠸〸敡搲㔲㈳〴㑢ㄳ㙥ㅣ摣㉦㠱ちㅢづ散〴捡捥㔱㥥攱㙤攸挵㜳㈶㑣攵㘲戳捤昴戲㡤㙢捣ㅣ挵慢㡤〱㐳改扤扤愸㙣㔱㜷搷昱昹㐴㌲搷㠸㤲捥捥㘶㝡搷㝣㤹㝡愸㑢昷〱㌸㔷㘸ㄳ㕡昱搰㝤㐲戸〲㔵敢㔸㌷㥤㥤㠱㙡㙡㈳㐵㜳捡愶搹㕡愱散ぢ㝣挹愵捦挵㔷㜸㈰㕥㠸㤳扢ㅤ㤹㕦㜲ㄶ㔵㥢㐲㠴㤶㘱㔸捣㠶㔳㉤〹㐴扢㉥㜵㘲㈶扢扡㉢㤳㔹㑤昲㌰㐹攵㝡㑣㌳捦㔹㘸㡤㍤敢㤶搹戵㔲ㄵㄵ㐵㔳㐹搷㜴㜵㌷攸㌷捥〷愸㙢㐹㈶ㅢㅣ㡤㌹攳〲㤰㉡㌰ㅦ㌶㉥〴搲戰㈰搳ㄳ㕤扦晡㠸收挶收挹㡤捤攳㥢㡥㍡㘲㉥㑣收ㅡ㍡㝡ㄲ改挶つ挹摣〶搵㡢㈸㜰ㄶ搸㝤㡢㕥昷攸收㐷㘶摥昱晥㌹扢晤敢㠳㍦㍣㔵攵㙤㐶挹ㅣ㤴戳㑡㍥慤昵㜷〰㔴ㄶ㘲散㕤㠰ㄷ㕦晡㘲愴昵㈵〴㥢〱搰㐷㐸搴搱㐵㝣搷㑡㉡捥㑣搹㑤攸换〸㉥〷㔰つ〰㌲㤵晥ㅥ㄰攷㔲〹攸摦㠴㡦搴摦㘸㤰㑢敢敦㑡㔰挳㝡〰㥥㍡〰ㄲ慣㐳捤㤸㘹㐶㐹㌳㐲慡ㄳ㡡㝤〳㜰慡捤㈸㤹ㅦ㜳挶㉢〱戸㡥昹㔷㐲捣㍦〰㍦愱㡤敢〹㙥〰㜰〵攰㐶㉢愹づ挲户〴攰㈶ち晤ㄴ㐰ㅤ〲㈰〱昸㌷㈰捥愵㍡㘰㘳ㄳ㍥ㄲ㠰㠳㐱㉥つ挰㉤愰㠶昵〰㍣㜵㈸㈴晣〲搰づ挵扥〱㤸㘳㌳㑡收敥㘳愱㐹〲㜰ㄷ㄰搵〶㌱晦〰摣〳戶扥㤷攰㍥〰㔷〰戶㕡㐹㌵づ摦ㄲ㠰〷㠰攸〷〱ㄴ愷昵ㄲ㠰㠷㠰㌸㤷㥡ちㅢ㥢昰㤱〰ㅣ〱㜲㘹〰ㅥ〱㌵慣〷攰愹㈳㈱攱ㄷ㠰〹㔰散ㅢ㠰㘶㥢㔱戲慥搰〴㑤〳っ㔶㡢愶昲扣㑦㙢摤㠳搵摡㜸㕢㈲㤹㌷戳㌲ㅥ愹㡦攳换㕡搴㤳㜴ㅤ挷㘰搹㘸户戵㕣戶㕢扣ㄵ挳㌰慣㈲收㌷昶て㑣㑢㠶㠱搶㈸改㝦〶扢扢摣㘰㔷㠶扡㐵〳摥〱〶㤳㘸㌴㥥攱敥挰挲慥㐶挴㜱㥥敦愳㐹㥡㔴㈳㌴ㄷ㌷㌲捡㝢㥦愳戲㔴㕡㤰㜷㌷㐲㑡㡦㉦㍦〸㘶㘳㉦㙤愴捣㔴㜶挰戹づ捣晦ㄹ慥㝢㌷㙤慣攱晡ㄳ㠸㡤㝥㤲攰㈹㠲愷〹㥥〱㔰攳搰ㄹ戱㥢㕤㡤㍥昰㙤㄰敥挰㑣晦㕣ㄹ㉦㍦㐷㤹摦ㄲ㍣て攰敡㘶㕦㐰搲昸㍤㐰扤戳扥搹㘰㌵戱㜰㐰㌵㠳㉣㕤敦㡢㐰昴㑢〰戵㝦〰㔸㌸挷㑣㘲敡昷㘵敤慦㠴㈶㐲攷挰㠳㔵戴ㅦ㌶㤶㍤㔲ㅤㅢ搳摤㍤搹㑣ㅡ摢㔵ㅣ㐳户㜴㘳㠳㈲愷愲㐶㙡㝥愶戵㌷㙦愴收㈴昰㔵㥢㕡㙡慥㌱愳昹㔶㑣敤㌱㐰㥦㡦㌵㕢ㄹ㝥户挷㌶晣晦ㅣ㥥〷㌸㠷挲慡㐹晦〸㕤㜹敦㕥㙢愰㙣㠷户㜱㘶〶㥢㕤愶㙣搸㌱散㠶㠱愹搶㉥㌸晥づ攸㤷㔱扡慢户摦㜴散㐱㍦晡搹ㄷ昶昷㈶戴㐲戹昴〴㌰㑢㥦挴慦㠱ㅡㅥ㠸愷戸ㄶ㕣㜸ㄲㅢ㙦㈲㔵㠱㘶㘰㡤挷昶㠲㙡摦愷昱㥥㌶愳㘴改㤸㡢挱㌲ㅣ㜹〷㠸摡ㅤ㘲晥挳㤱昷挰搶敦ㄳ晣ㄹ挰㜵㥦㙣戳㤲㙡ち扥攵㥥搸㑥愱て〱搴戱〰㌲ㅣ昹〸㠸㜳愹㕡搸搸㠴㡦っ㐷㡥〱戹㌴〸㝦〳㌵慣〷攰愹攳㈰㔱〸㠲㙢㐰ㅡ㠴㘲摦〰㈸㥢㔱戲慣㍤つ㥡㈴〰㥣攱愸㉦晥㙦戹〰〴挱搶ㄵ〴摣㐲㜶〵挰戰㤲㙡㍡ㄴ㐹〰慡㈸㔴つ愰㘶㠰㈴〱搰㐸㌹㤷晡㉢㙣ㄴ〲搰〲㜲㘹〰敡㈰ㅦ搶〳昰㔴㉢昲昹〵攰㍤㈸昷つ挰扢㌶愳㘴挹扤つ㥡㈴〰㝢挰愸㝡扢㙣〰昶〲㕢㡦㈲搸ㅢ挰ㄵ㠰㝤慤愴攲㐲扣〴㘰㍦ち敤て愰摡㐱㤲〰㡣㐶捡戹搴慢敥〰捣〱戹㌴〰〷㔲愷ㅥ㠰愷收㈲㥦㕦〰㝥㕢㉥〰捦搹㡣㤲敤㠰〵搰㈴〱ㄸ挷㈲㍦㔳㌶〰㡤㘰敢㈳〹挶戳㜴晤㜳戲㘶㉢愹戸㐹㈰〱㤸㐰愱㠹〰㙡㌱㐸ㄲ㠰㐹㐸㌹㤷㝡搴ㅤ㠰㐵㈰㤷〶㘰ち㜵敡〱㜸㙡〹昲昹〵攰㠱㜲〱搸㙡㌳㑡戶㉡㤶㐱㤳〴㘰〶㡢㝣㕦搹〰捣〴㕢捦㈲㘸㘳改晡〳㌰挷㑡㉡㙥㔹㐸〰摡㈹㌴ㄷ㐰㥤〸㤲〴㘰ㅥ㔲捥愵㙥㜳〷攰〴㤰㑢〳戰㠸㍡昵〰㍣挵晤て扦〰摣㔴㉥〰㌷摡㡣㤲慤㤲ㄵ搰㈴〱㔸捥㈲摦㔰㌶〰㈷㠳慤㔷㄰慣㘴改晡〳㜰慡㤵㔴㉢愱㐸〲搰㐹愱搳〰ㄴ㜷㔱㈴〰㔱愴㥣㑢㙤㜱〷攰ㄴ㤰㑢〳㘰㔲愷ㅥ㠰愷㍡㤱捦㉦〰㤷㤵ぢ挰㜷㙤㐶挹㌶㑥ㄷ㌴㐹〰搲㉣昲收戲〱㔸〳戶㕥㑢㤰㘵改晡〳㤰户㤲慡ㅢ㡡㈴〰扤ㄴ㕡〷愰戸挳㈳〱㔸㡦㤴㜳愹昳摤〱㠸㠱㕣ㅡ㠰㌳愹㔳て挰㔳㜱攴昳ぢ挰搷捡〵攰㙣㥢㔱戲挵㤴㠰㈶〹挰戹㉣昲㤹㘵〳昰つ戰昵㌷〹捥㘷改晡〳㜰愱㤵㔴愷㐳㤱〴攰㕢ㄴ晡㌶㠰攲敥㤳〴攰㍢㐸㌹㤷捡扡〳挰㥤慡搲〰㙣愶㑥㍤〰㑦愵㤰捦㉦〰㍤攵〲戰捡㘶㤴㙣㝦慤㠱㈶〹挰㤵㉣戲㔹㌶〰㔷㠱慤㝦㐴戰㠵愵敢て挰㌵㔶㔲慤㠵㈲〹挰戵ㄴ晡㌱㠰捡㠱㈴〱戸づ㈹攷㔲㉢摤〱挸㠲㕣ㅡ㠰ㅢ愸㔳て挰㔳㜹攴昳ぢ挰搲㜲〱㔸㘲㌳扣㕢㜳愱昵搰戴〳㕢㉡㌵㉣㜰晣㠴㠴戹㥥㙢挰挳攲㜸扤愷戵㌷㤷捦挸㠲㜵㕤㝣㘶㘶㘱㈶㍦㌳㤱㕢㤳㡣㙥ㅣㄹ户㤱ㄳ㝢捣㌴戶㤳戲搸㔵昲搰㌲㙢搶㤸㌱ㅤ敦挸昴㘶扢捤昶㤹扢挲㜶ㄳ晣㐳搵挹㑥㔳㔰攱摡戹ㅤㄴ愸㔰㘸㈵戸〲愱㡤㔰攸㕤〸㜷捤㥣晢ㄷ㘹㈲㄰慣敦㡦攸戲㐴㍥㘹搶挴㠵㉦㜸㜵ㅣ㔱挴ㅥ㕤慣㉡扥慣〷ぢ挴㌳敢攲戳戳㠹㔸㌲㤱㌶㔹ㄹ㔸昸攱㍢㔳昳捤㔵搸㡦㕢㥣挹㈵昸㍥㔷㕤㝣㔹㌶㥡捥慤攱搶㐲昷挶ㄱ㐵㈹㤹〴㠵攲㌳ㄲ改ㅣ捣㐸㉤ㄲ慦㡦㜷昴㘴搶攳ㅤ挱摥㔴㝡㜶㜴㑤㙥㤷愸㤵晥㍢㐸慡㐶〵㔵㌰愸慡㠳搵㍢㕢㍦挶㉤搰㌸搲㝡㍤愱〱敤㌴㥦㑤㜴昵㌲㘰慣晥㐰㌳㍥㤵〴㔲㠷㠱搰ㄹ挰〶㔸晣攰ㄲ㠸扤㑢捡ㅤ㐰㤶戵攸㑤㈰摦捤愸挲㡢㤷㈳㈰慥㙦㐵愶摡㥦〳捣㥤㝤㝣㝢晦摥昸㍦昵昲㘳攸㑣㘸昶㑥㈹扤㉤慦戰ㄵ戹㍢㠴㠷㔹㑤㠸㌴戶㈸摣㤹㘸〹㑣㜹㥢㘵㌸㉥㌲㙣愱挳晡搱㌶散㘶搵挶攷㐷扢捣㈴ㄶて㔲搱晣㌰㉢挱㠵㈰扣ㅣ㤷戳㜹慤㤹㔴㉡捡㈶挷收摡搱㡤㤷㍢慡攳㉤扤昹捣㠲㐴㕡挷〱愴㕤摡愴攸〶㤰愲ㅢ㠴㔴ㅢ㕦捡捤㜹挱愹㉢戳㉡㥡㑤攴㝢㔲㠹敥㙡㈶戸㠱扥㑢戴㔵摣晣㌲戵㐷㐰㜹㌹㝤㠹㜷㐹挳㥡摣愳扡ㅢ戱挰挲搰戱晡搱愲㠳捡挰㍦戵㤳㝢户攸㜸攴㠱愲㙦㠳戶㄰搷㝡搰㠹㐹㌹〲摢㘴敥〹㝣摢㈶㔰愴㜳㔲㘷㔳〰ㅦ㝤㍢㈰ㄱ㝥㉡戹晢㌹攰挶㕥ㄵ〴挲昳㌳搱㔸ㅢ㤶㥤㌳搹㉡晢㘵摤㙡㔴㉤扢㥡㙣㠴㕢慤慤搸扤挷㕢〱敢ㄲ㌱㌳㕢㑤㐲〷㤶㘹㉡戹㐹㙢㔸㜵挸搸〴㐲愱㥡㙡㍦㕢敤㡥慥㌱昶〶㤶晢慤攵昶ㄲ晤敦㉤㤹捣㈹㉤摣挲ㅡ㔷㐰晦〲㝥攸㍢攸搳㈶㈴改㡦㐷攰㑥ち摣〵㄰敡〳搳㕢㌷挵扢㥥搸ㅢ搵㄰慡攴搶㕢㈵昷㘳慢戱㜷㈹ㅢ戹㈱㜱愴挶戵〱㙢㔸㝢慦搵捥扢戳㐶〷㕦㘷㡢㠵慤晥㤵㡢㔴慣㡥㘰戰ㄲ㔵㙤㜸昷〳㑡捣㐲㔹慡挳㤴㥤㔹㌵ㄲ㐵㌰敥㐶收ㅡ摥㉣搰摦挹㤷㐸捦〲ㄵ㜳晣㉦昰㈵㔷㌸慣敦㠵㑣㈰慣捥〵㜴ㅣ㌷㐸〹戳搶昴㝤攰敡晢〱搴㜷㤰攴攳ㅦ愸昳戰㔲ㄷ㈳挵〷㔶挰搸ち㤱愱㜶㤰敡ㄲ攴㘰㈷愹ㅦ愰攲捤挰搸昷ㄴ摡攲㐳愰づ摥ㄶ扦换ㅣ昸攸㕦㔲㠹㥤㔰㤷〱㜱摣〰敡㔴昰挳㄰搰晦㠷㠲㤷晢ぢ㍣㐲㠱㕦㔱攰㝢㄰攸挳挷昸て愴㕣挱㥢攸ㄷ扣㐷㈱㠳攰㕤〹攸㔸㜵〵敦搷㔴晡ㄸ㤵㕥〷〱㙦昰戸㜹㘷〵敦㌷㄰ㄹ㜲昰慥㐷㌶〹摥攳㔴㝣〳㔲㐵挱㝢ㄲ搴挱㠳㜷㈳戲㐱㄰㑢挰㔴㘲㈷ㄴ㌷〹ㅤ㌷㠰㍡挱㝢ㅡ〲晡ㄹち晥搴㕦攰㔹ち㍣㐷〱敥㈹昶攱㘳晣ㄶ愹㐲昰昸挶慥㑦换晢ㅤ㘴㄰扣㕢〰ㅤ慢慥攰扤㐰愵扦愷搲扢㈰攰つ摥㍤愰㔹挱㝢ㄱ㈲㐳づ摥扤挸㈶挱㝢㠹㡡敦㐳慡㈸㜸㉦㠳㍡㜸昰戶㈲ㅢ〴〳晡ㄵ㉡戱ㄳ敡〱㈰㡥ㅢ㐰㥤攰扤ち〱晤ㅡ〵ㅦ昴ㄷ㜸㥤〲㝦愴挰㐳㄰攸挳挷㜸〳愹㐲昰昸㈶戲㑦昰摥㠴っ㠲昷〸愰㘳搵ㄵ扣户愸昴㑦〰㈱慥昶て昰㔴挷愲愸㙢㑦㘸ㄸ慤挷㡦㑦㈷昲㜸攰戲摦㘸㑢攴搱㜵搴挶〱㠰捡收捤摥昲㈰㜶㘵ㅡ㕢ㄸ攰㡦㉥㘵ㄵ㡤昸昷㉦攵扢愷〰㘳㝣搸搶攴挰㌵㈷ㄸ㑣㐸㈶〹㍥㘵摣㤵㘶つ捡㕡捣户㈷づ敡愰昲㕢㕦慥戸㜳攰昷㑦捣㌱愴つ〵昴㍢㙣㌶ち晦搰昳扦ぢ㥣㔳㡥㈷〷㙤㈲慥㥤㐰㑥改挲㥣㜶㔸戴㍡㝢慢戹㍤㥤挳㠳㍢㙣愷㌰㉣ㅢ㘶愳㡢㝡昳㐵㥣攸㠶㤱㌶〷㉦㤵㉣㑡㘳㌰摤ㅤ捤挶㜶㤱㤱ㄸ㝣戳㈶っ㌲愸摡搹挹ㅣ戴攰㜲㡤㥦㌰㍤㝦捦㡥昵㔳攰散挸㐶㙡㍤攴敢ㄸ敥挲晥㙡㌵㔳㍣㌸㈲戵㘰ㅤㅢ㤱㤹昵㘲ㄳ搳㘲㥣愳㐹㥡㈳㈵㐳㈱㈹愳づㅤ㙦改捡㘱㤶㤶攷㄰摣挶攴㐶搷昱愵㘶㌲捡㌷㐰㌱㘲戶戱挵摤㜹扣㌶㔰㔰挰户㍢㜷㥤ㅡ㐲㐴㉡敤㕡㔲㔲㑦挶〰晤㕢戱ㄳ扣㠷㜶戲㔶㔱㝦㜱戹晥㍣㑤㕤㜹〵慦ㅢ愷〵ㅣ挴㥥扢㍦つ昵〳㑣晣搰搷扡㜷扤㜹㈷㡤㜴㕥挶戰㝡㌸改扣㙡ㅤㅡ㘷㠷㜵㥣挵㘷昳㜸〵㥡〷㐷敡㜹敢㈴㌱㝣捥㈷㌰ㄱ㑡㙥ㅣㄶ㙦㑦㜷㈷㝢㘳愶捣愲㥣㍥㕢㈶㔳扢㐴㝤㔵戲户戱敡㙡㠰戸搸㐱㘹挷㘱㐲攷㤵搸㥤㕦㑡搱敦挳愶㜴㜶搰ㄱ搶ㅦ搸昷摤㌳㈸挸づ扦㘲㄰㐶愶ㄱ晤㉦挸挸挹㌴㜴㙤㈵㈴昶㘹摣㈷㉥扣愵㈰㜷㥣㑢㙣㝥㘶㝥㠶㑢㌱㉥搲㥣㠴㐵摡㈵敡〹㝥㕡搵㘴ㄸ㤸㑢敥攴ㅤ㐲㈵攸昵攴敢㤲㔵搳昷晥㔱挵㐱㉦摥晦捡戴㠰戲收㡥捦㠱㈱㈳㌶搹户㤵㠱㔳㌳㐸㐱〲㍣㠶昰㈰㔲扦〵㈶愳戳敤愸㌵昵㍣㔲搶攸捣慡㑦晤ㄱ愸㠳㡦捥㕥㐰㌶〸〶昴挷㔴㘲㈷搴㡢㐰㥣㜱ㄲ㔰㘷㜴昶ㄷ〸攸扦㔲昰㈵㝦㠱扦㔱攰ㄳ㠰搰换㄰昰㜶㌴㘵㜷摣㌹慢っ愵㌸㝦慢㑥㜱ㅥ㡢摢搴挰敢扢㜸愳〰戳㉡愳愶晡て攰敢㑦愱昶㌷㡦㍤㌶ㄵ㜸㐰扤〶攰ㄴ㌰〴摣㥥㝦㝤㐶晢㥦〳愸㜷㐰昴㡥㠲戹摦㙣㡤㠲晦づ㤱㈱㡦㠲戹㐳㉤㜱晥〷ㄵ㜳慢扡㘸ㄴ捣㠹晦攰㜱摥㠶㙣㄰っ攸〰㤶つ㠸挸㘷㍢㄰挷つ愰㑥㥣ㄵ㘴㜴㤰㠲ㅦ晡ぢ㔴㔰愰㤲〲ㅦ㐱愰てㅦ㠳㐵㈸㡣㠲㜹晥捡㘷ㄴ㕣〵ㄹ㡣㠲晦〶攸㔸㜵㡤㠲慢愹㤴㐷㤱㌹攰㈹〹㕥㄰㌴㉢㜸㘱㠸っ㌹㜸ㄵ挸㈶挱慢愱㘲昶㜰㐵挱慢〳㜵昰攰ㄹ挸㠶㍦ㅣ㙤㤶搲㔹〹㔵〵㤲攳〶㤸㑥昰敡㈱愳㜹㠸㕡㔵晢ぢっ愷挰〸ち㜰ぢ扤て㌹㡤㤱㐸ㄵ㠲挷㜳㘵㍥挱摢ㅤ㌲〸ㅥ户搱ㅤ慢慥攰敤㐱愵㝢㔲改ㅥ㄰昰戶扣扤㐰戳㠲户ㄷ㐴㠶ㅣ扣㔱挸㈶挱ㅢ㐵挵㝢㈳㔵ㄴ扣㝤㐰ㅤ㍣㜸晢㈲ㅢ晥〲㝡㕦㉡〱㈲ㅦ敥愷㍢㙥㠰收〴㙦㍦挸攸晤㈹戸扦扦挰㘸ち㌴㔰㘰㌴〴晡㤰搳㌸〰愹㐲昰㜸㕥捥㈷㜸〷㐲〶挱㍢搰愵搴ㄵ扣㌱㔴㝡㄰㤵㜲扢摣ㅢ㍣敥㤱㕢挱㍢ㄸ㈲㐳づㅥ㜷搵㈵㜸㠷㔰㌱户搷㡢㠲㜷ㄸ愸㠳〷慦ㄹ搹昰ㄷ搰㠷㔳〹㄰昹㜰㉦摥㈷㜸㘳㈱愳挷㔱㜰愲扦挰ㄱㄴ㘸愴挰㈴〸昴㐱㥤㜱㈴㔲㠵攰昱ㅣ愰㑦昰㥡㈰㠳攰㑤㜱㈹㜵〵慦㤹㑡㈷㔰改っ〸㐸昰戸㉡㘹つ戲搴㑣搰慣攰㑤㠴挸㤰㠳挷ㅤ㜹〹摥㈴㉡㙥㐳慡㈸㜸㐷㠳㍡㜸昰收㈰ㅢ晥〲㝡㌲㤵〰㤱て昷昱㝤㠲㌷〵㌲晡ㄸち㜲㡦摦㐷攰㔸ちㅣ㐷〱㙥晢昷㐱㥤㌱ㄵ愹㔱捥㠲㕤改㠹㐶㥦㔰㑥㐳づ㠴㤲㉦〲㌸㈶㕣愱㥣㑥ㄳ㉤㌴戱ㅣ〲摥㜶㜸㌲㘸㔶㈸㘷㐰㘴挸愱攴摥扥㠴戲㤵㡡㔷㈲㔵ㄴ捡㔹愰づㅥ捡㔳㤱つ㝦㜸㑢㠲㑡㠰挸愷ㄳ搰㜱〳㌴攷㈶㥥つㄹ㍤㠷㠲愷昹ぢ戴㔳㘰㉥〵愲㄰攸㐳㑥㘳ㅥ㔲㠵㜶挸㤳㥡㍥挱㕢〰ㄹ〴㡦㉦ㄱ㌸㔶㕤挱㕢㐸愵㡢愸㤴ㅢ晥摥攰㜱㤷摦ち摥㘲㠸っ㌹㜸㙢㤱㑤㠲户㠴㡡戳㐸ㄵ〵慦〳搴挱㠳㤷㐷㌶晣〵昴㌲㉡〱㈲㥦㕥㐰挷つ搰㥣攰ㅤてㄹ㝤〲〵搷昹ぢ㥣㐸㠱攵ㄴ攰换〷㝤挸㘹㥣㠴㔴㈱㜸㍣㠱敡ㄳ扣ㄵ㤰㐱昰昸〲㠲㘳搵ㄵ扣㤵㔴㝡ち㤵㥥ぢ〱㙦昰扥〱㥡ㄵ扣㔳㈱㌲攴攰㝤ㄳ搹㈴㜸㥤㔴㝣㍥㔲㐵挱㡢㠲㍡㜸昰昸ㄲ〲晥〲扡㡢㑡㠰挸㠷㙦㈲㌸㙥㠰收〴慦ㅢ㌲㍡㐶㐱扥愵攰㈳㘰㔲㈰㑥〱扥戸搰㠷㥣挶㉡愴ち挱攳挹㕡㥦攰㈵㈰㠳攰㙤㜶㈹㜵〵敦㜴㉡㕤㑤愵㔷㐲挰ㅢ扣慢㐰戳㠲㤷㠴挸㤰㠳挷昷ㄱ㈴㜸㈹㉡摥㠲㔴㔱昰㌲愰づㅥ扣㙢㤰つ㝦〱扤㠶㑡㠰挸攷㕡㐰㥦搸慣㠵㡣捥㔲昰挷晥〲㌹ち攴㈹㜰ㅤ〴晡愰捥攸㐵慡㄰㍣㥥ㄸ昶〹摥㝡挸㈰㜸㌷戸㤴扡㠲户㠱㑡㌷㔲改慤㄰挰ㅦ捥ㄱ㌲〵㐴㠶攵户〱昳敥攰㤴散慥㔵搲㐲㥣晢㙣ㅤ昹㡤㐹散㙤ㄲ攵㡥㡥㠵㜱㑣㙦戱戱捦㤴挹㘲ㄴ㔸改㝤ㄷ扤㤰㜷ㅤ㔴搵散收㌹㔸㉡搹挸攱㌶㕥攸扣㝦㤴ㅥ㥥㉣攴㘷挱晢㑦㤹㌱て㉦攳㉣昸戴摢㠲㐴㜷㌶㤳换挴昳つㅤ搸户㙦攰㐱摤㌸㈶扡㉤愱㝦㠱㐶㕦㥢㜴慣㌲つ㐷㐲敢㜸㜰㉤扣㍡㥤㔹㥦㤶搲㠴㜲㍣慦㑣㙢扡慡㡡㘶㌸晤㤵敢㐰〴㉦㜲㍢㌸捣慣扦〶挳㜵ㄵ㤱㕦㔰ㄲ㔷㠴晢㘶㠲摣改㈰㜷搹㐸攸㕥㈰㐳摤戵愲㙥搵愵扡㔵㑣㤹㤵㔵㔵㈵慢愲㈵扢㕤㠵㘳㠵㠶挱捤慥搰㌹㜰搹扢㤴敡㥦㠹挵敢㡦㈸㌳换㉥㘰ㅦㅣ搳攷〰㠴㈳摣昶㘲㠱㡣慦㈳㌹慣㜵㐶愷㙢搳摥昸ㄷ搰㙡㐱㤳㔹晥㔲ㅣ㈵㌶昸㤶晣㜰㔰㡡㝦捥挶㌸て攴ㄱ㈰攳慣㥣㜳㝡㡥㑤㈸㜲扦慤扤晦㘷㕥昴昹㄰戵摥㑥㝥〰㑣ㄶ㔰㕦〸ㄲㄱ㤶㑤㍤〴㡣つ㔷昵挲㑢㌶ㄷ㄰㌱㉤㠶〸慢㕢攵㐰㘱㤵ㄷ㔷搹㉦㤱㐱慡散㈲挸愱捡ㅥ愶㍡㕣ㄱ敥㠴〹昲㠸㠳晣捡㐶ㄴ㜷戴㔸㙤㙡㉤搴㌱愴ㄲ㥡㑢㔸扣捤〰攱〸㌷戵㐴㈹㐳愳ㄹぢ㑤昷㌵㥤㡤㜰戳㑢㤸晢㐱扤晣㌰㡣晥〱㤹ㄷ㈲愹㘴挳㡡昴㉢㐱㠲愰攵ㄹ㌷慣挴㌳ㄳ挶㑡㍤敢〶戵搴戳愷ㅣ㍢㕢愰ち㥥㜱㡢㡡㔷㠴摢㔴㠲㍣敢㈰捦搹㠸晡ㅤ㄰昱㉣敡昶散ㅡㄶ敦㕡㠰㜰攴〵〸㤴昵散昷づ㜳っ搴换慦搱攸㝦㘵㔶昱散㈵㌰昱ㄷ搰㌷㠱㐴㐴敡散㘵㘰攲搹昱扥㥥㜵昸㝡挶㍤㈵㈹挴捤㔰〵捦㕥愵㍡㕣ㄱ敥㈱〹昲扡㠳晣搱㐶搴㥢㐰挴戳㈵㙥捦㙥㘱昱㙥〵〸㐷摥㠲㐰㔹捦戸㑤㈴捣戱㔰㉦㍦㠱愳敦㘴㔶㝡ㄶ攲㝥㠱昷愶㜲扤ㄴ攲摡㥦攰㜶㜱挴戵㘹㈴户攷昰昸㤲摥㘸ㄲ㍦敤戴〸㉢㤷㜹㤲㜶㠵昵慥㑡㙢晤㜸搰㥥㐹㕣㔸㜱ち㍢〸㙦っ㡡㍢ㄶ摢㌷㌹攴扣㜳慢㘷攱㔰ㅢ敡㙥㘸㔶㔰㈵㍥摤㔷㔸摦挳扡挶㌲ㅡ昷㜵㈸愳敦〵〱㝦昲㔱摣㠱㄰敡㝤㈴搹㔷㠸慢愵㐳㕦㥡㘵晥㤱晤㙦㔶昰ㅤ㥡戱㐹慣㔲て攱㤵愵晢㘱㔵㜱㌵戶愴っ㙡扢㐳㝤㠰㌲㌰㈱㜷て㔷晢攴敥㤹收扡㝢㡣㠷㈰㔲昶愹愷愶晡摥㔲ㅦ㐳㤳㌴昰㠷㤱ㄹ户搴㕦㘸〳㔷㠴ぢ㝦㠲㜰㤵㑦㤰㑦㙣愴晥㔳㈰散㑣㌹慥昸㔲慦挸㘷搰㉣㝤㙡㜱晦ㄹ攱㈲㥦搰㥢㘰㑦㝥昸㐸㍦捡㜸挸ㅡㅤ㐹扦㜶㐷㠷㙢㜴ㄲ㥤㠹慥攸昴㍦て㥡㝤〳挱㠶㈰㠱㜸挲ち㠴挲ㄷ慦㐸搰㐱㉡ㅣ愴搲㐶ㄴ㔷搸愴㙦ㄹて㤵㠵攷挱㔳愰敡愷〱挲ㄱ㉥戲㤵敤㕢戸昸㈶㑣㥥愰㤱㥦㔳搲㉦㌰慢昴㥡㌵挰攰㐶㐰扦㘸㈳㔲敦㕣㐰ㄳ捦挶昸㝡昶ㄵ㕦捦㠶㈱㤳搸㜹〵〸慡戸ㅥ㕦扣㈲ㄱ〷ㄹ敥㈰㕣㈷攳愵戸晣㈵㥥㌵戸㍤㝢つ㔴晤㍡㐰㌸挲ㄵ戰戲㥥㜱㘵㑣㤸搳愰㑢㑦㈷㜸㥢㔹挵戳㔱挰挴戳㜷㙤㐴㍣摢〷〹昱㙣㌷㕦捦㐶昸㝡戶㉦㌲㠹㥤て㠰挰㌳慥㘷昱㡡散敦㈰㕣挰ㄲ㑡㠳㡤愸〳㠱㠸㘷ㄱ户㘷摢㐱搵ㅦ〲㠴㈳㘳〰换㝡㜶㤰挳㙣㠳㔶昹攱㈸晤㈹戳㡡㘷戲昴㐴晡攷㈰搱㐵昱散㌰㈴挴戳㑡㕦捦㠲扥㥥ㅤ敥搸昹〲〸㍣ㅢ㡢㉦㕥ㄱ㉥㌸〹挲搵㈵㐱ㅡ㙤㐴㌵〱ㄱ捦〲㙥捦ㄴち愱㠳〰攱㐸㌳〴捡㝡挶㌵㈵㘱昲㌰㡢晣㕡㤵收㑦㔲㕡㥥挹扡㄰改㌵㈰ㄵ㍣攳扡㤰㜸昶昱摦晤㐶㈷ㅦ㠲㕡㍡㍡㤹散搸愹㠷㉡㜸㌶〵㘹㕥ㄱ慥〶〹㜲慣㠳ㅣ㘷㈳㙡ㅡ㄰昱㙣ㅢ㔴ㄶ敥戳攱㉣摥〸㠰㜰㘴㍡〴捡㝡搶攲㌰㜹㑡㐵㝥ㄴ㑢㡦㘲㔶愹戳㔶㌰愵㌵敥〳㔲挱戳㔹愰㡡㘷㙦昸㝡昶扡慦㘷㕣慣㤱㐲㡣㠶㉡㜸挶㠵ㄹ㜱㠸㡢㌳㠲戴㍢挸㕣ㅢ㔱㕣㘴ㄱ捦㕥㜵㝢㜶〰㡢昷ㄵ㠰㜰㘴㈱〴捡㝡戶挸㘱慥㠰㝡昹敤㉤㝤ㄸ戳㡡㘷㑢挰ㄴ捦挶㠲㔴昰㡣㙢㈸攲搹戳扥㥥㍤敤敢ㄹ㔷㔲愴㄰㐷㐲ㄵ㍣攳慡㠹㌸挴㤵ㄳ㐱戸㑣㈲挸㜲ㅢ㔱㉢㠰㠸㘷㑦扡㍤㙢㘲昱㥡〱挲㤱㤵㄰㈸敢ㄹㄷ㐷㠴搹〵慤昲㠳㕦㝡ち戳㡡㘷㥤㘰㡡㘷挷㠲㔴昰㉣ち慡㜸昶戰慦㘷て昹㝡搶攵搸㤹〶㔵昰慣ㅢ㘹昱㈳收㈰愶㠳㜰ㅤ㠳㤷㑡〰ㄱ捦ㅥ㜰㝢搶挲攲捤〰〸㐷㑥㠷㐰㔹捦㔶㍢㑣ㅥㄸ搱愷ㄳ戴㌳慢㜸㈶慢て㈴捤〳愹攰㔹〶㔹挴戳摢㝣㍤晢戹慦㘷㕣㠳㤰㐲㉣㠲㉡㜸戶ㄶ㘹㕥㤱慣㠳㜰㠱㐱㈸㕣㘴攰愵戸㜶㈰㥥摤攲昶㙣〹㡢户ㄴ㈰ㅣ搹〰㠱戲㥥㙤㜴㤸㙢愰㑢㝥摡㑣㥦挴慣昴㉣挲㔵〶挹戹㐲㡡ㄳ攲㐴昹搸昲敦昶戸愶㤴㘳戱〵㕥昴戳㔸戳昰㌳㔷戴㠵ㅦ㑤㌳㌷㕡慦㡤㔶〶㡦搹㌹㕤ㅣ挵㡥㠰㉡㝥㐲晦ぢ㕥晦ㄳ㝡㔸㕦晤㌳㘷㙡ㅣ㡤㡦㍥〵づ搷昷愱扣摣戹昴っ㤹戶昱〱挹㙢扡挰㐰戵晤ㅤ㤹㕥㝦㡥㤳攳ㄴ㜵挰愵㉤愱㔷㌷㜹㡦〱晦昲㉦㠷慥扣昸愱摢愷晤㝢敤摡㝦晢搶㡢て㑣㔳㥣㈶敦つ㍤摥㥦㔸戹ㅡ㙥昹ㅥ攸摣㘲㌳扣扦㌱ㄳ戹㄰㥡愴戲扡愵戲搴㐵㐸戳挲搴㔵挸挱㈸㠹㘳㈶ㅤ攳攴㜷挷ㅣ摢散攴㈸攷搸㤹扢摤㍣晢戵㌳㉥摢㝡捦㈱昵㌵户㕦㝦搷㌴昵〳攴昰㜳散晢攵ㅣ晢㥥捤昰晥㜶㑣㠴㤳㙢㜱㙣戵攵搸ㄶ愴挵戱换摣㡥愵攸搸㌵㑥㌱慤㥡㜱攰〰㌵㜶慤㤳愳㥣㘳㈵㌵挶㐹戲㥦㘳ㄷ㤷㜳散㈲㥢攱晤㑤㤸挸㑤搰㈴㡥攵㉣挷㙥㐶㕡ㅣ晢戶摢戱㕥㍡挶愹敦㡥搵搸慤㑥㡥㈱㍢㜶㈷㜲昸㌹昶捤㜲㡥㝤挳㘶㜸㝦敢㐵摤〳㑤搲搷㥦㠹戲攳㑦㍥ㄱ㑥摥挴摤戳㐰搲㘷〳搴〵㈳捥摣㑤摤敦攴㈹㔰㤰㉦昲㠰㤳㘷ㄳ挵㉢ㄴ㈷㍣ㄲ愲㍥㜷㠸捥〱㔳㍤ち㔶㝦昱摦㐴㙥慢㝢㍥戳㕣昱捦戰ㄹ摥挳昱㤱㕦㍢㐶扦㘹ㄹ㝤挲㌱扡挱㙤昴〲㌰敢㥦〲㙢挷敡攵㘹㈷挷㤰敢攵〵攴攸㜷散㠲㠲㘳戹㜲㡥㘵㙤㠶昷搰㝢攴㐵㘸㤲ㅡ戸搸㜲散ㄵ愴㈵㥡㙢摣㡥㙤愶㘳慦㌹挵㠴㌹搷㌵挰㥤挴㈹㠶㠴㘲挸㡥㜱㝡攱攷搸敡㜲㡥㥤㙥㌳扣㠷搹㈳㥣㤵㠸㘳摦户ㅣ攳搴㐲ㅣ敢㜱㍢㜶〵ㅤ摢敥ㄴ搳攵ㄵ搰〱ㅣ攳っ㘳挷ㅣ晢ㄴ㌹晣ㅣ敢㉥攷㔸㤷捤昰ㅥ㔲㡦㝣づ㑤攲搸搵㤶㘳㥣㔹㠸㘳愷戹ㅤ扢㤶㡥㈹㠰ㅤ㙢㡡㥣㘰散㤸㘳㥣㕣昸㌹戶愲㥣㘳㈷摢っ敦攱昳〸攷㈴攲搸つ㐰㜰㘳㜳㘲㈱㡥㉤㜷㍢㜶㈳愸昵㥣㌲散㤸㘳㥣㕦っ攸搸㔱挹㥦扦㜳挹愱㡦昷㍦㠶㌹户昰㜳慣愳㥣㘳㑢㙤㠶昷㔰㜹㠴㔳ㄲ㜱散㘷㐰攰ㄸ攷ㄵ攲搸㘲户㘳户㠲㕡㝦〰挰㡥㌹挶改挵㠰㡥㤵㍣慤づ㐳づ㍦挷收㤵㜳㙣慥捤昰ㅥㄶ㡦㜰㐶㈲㡥昱㔷㜴攰搸㤱昸ㄲ挷收戸ㅤ扢ぢ搴晡㈶㠰ㅤ㜳㡣戳㡢ㅤ㜳㙣ち㜲昸㌹搶㕡捥戱ㄹ㌶挳㝢〸㍣挲〹㠹㌸戶ㄵ〸ㅣ㥢㠶㉦㜱㙣扡摢戱〷㐱慤㙦〱搸㌱挷㌸戹搸㌱挷摡㤱挳捦戱㘳换㌹㜶㡣捤昰ㅥ敥㡥㜰㍥㈲㡥晤ち〸ㅣ㕢㠴㉦㜱㙣戲摢戱晦〴戵㝥〹挰㡥㌹挶戹挵㠰㡥㤵㡣〸㑦㐲づ㍦挷㈶㤴㜳慣搹㘶㤴ㅣ摡收㜴㘴戰㐳摢慥㥦ㅥ收㉢攷愱㌸㌷慡㙡攲ㄶ㤹㌳〸㜹戵㍦㈹ㅢ㠵戵㌸㘳㤹挵㡦晦捥挷㔱㘲㥣慣挴晦㤱㘰敦㝢攱㠸㌱㕦㜹㜴㑥昱㘹㐹㌱戳ㄱ㕦㤴挵戱扥慡㜸㝢づ㉦慦挷慡昱攳愵㜹晣㍥㕤㝡㔷搸っ挰搶慤扤搸㘹ㅤ扤昴摤㌵攵㜶愸昷攵㑦搷㌶㐸㝦㍣㥣ㄷ㤸㠳㍣㥡戹㜳㕢〱挶ㄳ愸㉦㘷㔷㍦收㍡㙣㕣愹挶愳㡡慤攵愶扥挰ㄷ搶ㄳ㌹㠸㌳㕣㤰㤷㕦昷㤱㔱㈴㐰㔸㍦㐳ㄲ㜷捥〵〴㐲㥣愰㜹ㅤ攳ㅥ㌶搷㜳〲㥥㕦攵慤愹㜱昶㤸㘹㐱㜱㝥挴ㄶ㘴㍣〷攰㕦慣挳㝤㡢昵㍣攴㍤挵㝡㠱愴晥㘲㈹㑥慦㔸㌴攷㔲㥣戳㠸戱ㄷ㠱昸ㅢㅢ攳㙢散て㤰昷ㄸ㝢㠵㈴㤷㌱㑥㜹㡡㡣㜱ㅥ㈱挶㕥〳攲㙦㙣㝦㕦㘳㝦愴㘶㡥㉣晢〳晥㕦㈴戹㡣㜱ㅡ攲㌶ㄶ㌹ㄳ〴改㕤摥愲攴㥦〸摥〶〸㉢づ敦愵㥢搹〳戶㌸昱攴慦㘸㔶攳㠵户戳ㅤ挶敥㌶攳㌰㌰昴㝢愰慡㑤〰㔲昲昷㠱昴晦昴㥡散攸攷㠲㙡㠴㔳敡㜷㥢㐷昵㌷㤳て㈰慢㌹搰㔷慣㜴㘹㈶摢㐹㜲㤵晡ㅣ愴㔹敡㘵㔷摣㍤晤ㅦㄳ㑥㘹㔱ㅣ搲㡢愱㡦㠰昸㠷愸搶㌱ㄶ㜰户挹扦㐰摥ㄳ愲扦㤱攴㌲㜶〱搲敥㄰愹㡢㐱㄰㘳㥦〲昱㌷㘶昸ㅡ晢㥣㥡㡢敢攳ㅦ㈴戹㡣㙤㐶扡挸ㄸ㠷扥㘲散ぢ㈰晥挶〲扥挶㜸㕡摢㘳慣㠲㈴㤷戱㉢扣挶慥㜶㡣㠵㈰改㙦散戳捦晤㙥敤慡㔲㘳晣晦㤳摣挶慥昵ㅡ攳㄰㔱㍣慢㈹㙢散㘳㕦㘳㜵愵挶敡㍤挶㙥昴ㅡ晢㤹㘳㙣㜸㔹㘳㝦昶㌵㌶戲搴搸敥ㅥ㘳户㝡㡤㜱㈸㈵㥥敤㔹搶搸㥦㝣㡤㡤㉡㌵戶㡦挷搸㕤㕥㘳㕢ㅤ㘳晢㤵㌵昶扡慦戱搱愵挶づ昰ㄸ㝢搰㙢㡣㐳づ昱散挰戲挶㕥昲㌵㜶㔰愹戱㐳㍣挶㌸㘲㜱㌷晤㄰㥦ㄷ㐳㝥㤸㜱㘱㘲㈷户㝣て㐳㐱ㄴ㥦㐴戲戸㜱㌸㔳搲敦攰㥢捦〶ㄶ㐳㡦㈵㤵㡦〵㤱ㄹ攷㤶昹㠳㈳㜳〴愹慦㌸㌲㡤㙥ㄹ昶挴愲攷㐸㔲搹〹㡢㥥昱㙥ㄹ㜶戸搲挱㍥㠱〸戲㠳㍤づ愵愸づㅡ㡡㥤戰㌰ㅥ户ㄹ㍣㠹㔱㡤㌳㤶散㤸㠵昱ㅢ㥢挱㈵㑣㍤ㄱ㑡敢搹晤昲㤴㙣搵㔳㐱㠵ㅦ挸㍣㌷昸㜰昰つ㜵㕤㜰㕢愰㤶㔳㑦㠵ㅦ㈸㐰晦愰搸搵㑡戱㈶戱㈰摢㤱㤲㘲ㅤ攵㉥ㄶ㝢㐸㤱㌹㥡㔴㜶㡥㈲㌳搹㉤昳戹㈳㌳㠵㔴昶㘹㈲㜳㡣㕢㠶晤㤱攸㌹㤶㔴㜶㐵㈲㜳㥣㕢㠶摤㠸挸㑣㈵㤵㍤㠸挸㝣搵㉤挳扢㕦㘴愶㤱捡ㅢ㕦㘴愶扢㘵㜸搳㡡㑣ぢ愹扣㕦㐵㘶㠶㕢㠶昷㥡挸戴㤲捡摢㑣㘴㘶扡㘵㜸㡢㠸捣㉣㔲㜹㜷㠸㑣㥢㕢㠶㉤㕢㘴㘶㤳捡㐶㉤㌲㜳摣㌲搲挲㔸㌷捥㉡ㄸ昰㐰㠴㉤つ㝦㜸㈱ㄸ㄰〳㜹㘹㘳㈵㔲㙣㙢㈲㌵摦㤲㤲㔶㔶㈲挵搶㈶㔲ぢ㉤㈹㘹㘷㈵㔲㙣㙦㈲戵㔸愴敡搹㔴㑥㠴㔴㜰㠳敡㍥㉤㜶摡㘹㥦搴㔷㌶散㕤戹㝣㝡敤ㄵ慦㍥晡晡愵捦慥㥣晡搶摦慦扡敡搹㌷㉥㝤散敦昷㜶㑤晤搵㡦㝦晣昰摣慢ㅦ㝢㝤㐴晣㥡攰㉦㍥㤹㝦捤㔹㑤慢捦㕡ㅢ㍦晥昰搹㘷㥤㜴晡㤲愶挵挳挷㔶㔴㔴㔵ㅤ㌲昲㍦昶㍡㌴搲户昶㑥昵攰ぢ㝢愶㤵戴㉢ㄶ㘳〹捤攲攲㈳㍤挲昶挵戴㕥ち〸挷愵㘵㌱㕤ㄴㅥ戶㌰㤱㕡㘶㐹㐹摢㉡㤱㘲ㅢㄳ愹ㄳ㉣㈹㘹㕤㈵㔲㙣㘵㈲戵摣㤲㤲昶㔵㈲挵㜶㈶㔲㈷㕢㔲搲挲㑡愴愶㍢㔲㉢㉤㈹㘹㘳㈵㔲㙣㙢昸ぢ攸㔳㉤㈹㘹㘵㈵㔲㙣㙤㈲㜵㥡㈵㈵敤慣㐴㡡敤㑤愴扡㉣㈹㘹㘹㈵㔲㙣㜱㈲ㄵ戳愴搸慡愴㜷昸愱摤㍢捣㐰ㄶ㥣捣㔱㙣㐸挲戸搲挳㘰摢ㄱ挶ㄵㅥ〶㥢㡢㌰㝥㔰捣㠸戰㕡昱ㄷ愸慢㔴慣㑢㤱昹㝥戱㡣㘲昵〹攳㝢ㅥ〶㙢㑣ㄸ㤷㝢ㄸ慣㈴㘱㕣收㘱戰㕥㠴昱㕤て㠳㔵㈱㡣㑢㍤っ㐶㕦ㄸ㥢㍤っ〶㕣ㄸ㤷㜸ㄸ㡣戱㌰㉥昶㌰ㄸ㔶㘱㕣㔴捣愸昹㝦搵㕢㠹扡</t>
  </si>
  <si>
    <t>Averages</t>
  </si>
  <si>
    <t>Soft Surface</t>
  </si>
  <si>
    <t>Tile</t>
  </si>
  <si>
    <t>Wood &amp; Laminate</t>
  </si>
  <si>
    <t>Category</t>
  </si>
  <si>
    <t>Useful Life</t>
  </si>
  <si>
    <t>LAT AVG</t>
  </si>
  <si>
    <t>Useful Life AVG</t>
  </si>
  <si>
    <t>0aae8925-324e-446a-8bec-59ca696a4153</t>
  </si>
  <si>
    <t>㜸〱敤㕣㕢㙣㈴㔷㤹敥㔳敥㙡㜷戵敤戱㌳㥥㕣㈶㠴挴㄰挲㐰㍣敢㡣㈷ㄹ㐲搸㥤㥤昵㈵㜳〹㥥戱㌳昶㑣㠲㔸搴㔳敥㍥㌵慥㑣㔷㤵㔳㔵敤ㄹ㠷㘸ㄳ㐱㠰㕤㉤㈴ㄲ㤷搵〶挲㐵ㄱ㐲㠲〷㜶㜹攱㥡ㄷ㄰ㄲ慢㔵㤰㜸㠰㠷㤵昶㈱㡢㔶扢て扢㐲㈳昱〰て㐸昰㝤愷慡扡慢扡摤㘵愷㤳㠰㠳㝣㈶晤晢搴戹搵㌹攷扦㥥晦㍦㤵㠲㈸ㄴち扦㐷攲㕦愶㈲㌳户㉤㙦〶愱㜴愶收扣㐶㐳搶㐲摢㜳㠳愹ㄹ摦㌷㌷ㄷ散㈰ㅣ㐰㠳㔲搵㐶㝤愰㔷〳晢〹㔹慥㙥㐸㍦㐰㈳扤㔰㈸㤷つつ昵ㅣ㠴扦戱攴挱㘰慦攱㈲挰捡摣散攲敡㘳ㄸ㜵㌹昴㝣㜹㜸攲㘲搴昷昸昴昴搴昴搴㝤挷愶㡦㑥ㅤ㌹㍣㌱搷㙣㠴㑤㕦ㅥ㜷㘵㌳昴捤挶攱㠹愵收㙡挳慥扤㕦㙥慥㜸㔷愴㝢㕣慥ㅥ戹㜷搵扣敦扤搳昷ㅤ㍢㘶㍤昰挰㝢㠷昱敡挲戹戹搹㈵㕦㕡挱敢㌴愶捥㈹摦㌷㉦㙢㌶搷㈶愵㙦扢㤷愷收㘶昱㕦㙡晥㜸扡㝦㙡㜹㑤捡㤰慦㤶扥㜴㙢㌲㌰搰㜱挸㤹〹㠲愶戳捥捤㌳㥣㤳㔸㙡捤っ㐲摤㤹㤳㡤㠶攱㈴愳㤶㥤㐵散㕤挳摣ㅣ㜶㤶愵ㅢ搸愱扤㘱㠷㥢㈵㘷〵〳搵㐷㥣ぢ㠱㍣㙦扡㤷攵㌹搳㤱扡㜳慡㘹搷㡢㔱㉡っㅣ㑡㠶㐸㑦㑣㉤㝦㙡㈶㜰收搶㑣㕦捤㈸攰挶攴戴㍤改搷戲㙤敦散㍤㉥愷慥摥挰㌱敦敡摤づ㌵ㄷ㑤扦搵㜲戲㜷换㜸昱搹ㄹ摣搳扢㝤㙡㡦戲㝤摥摤扢㡦摡捡㙣㙢㌱ㄴ搳户摡㔱㉣挶㈸ㄱっㄲ㤴〹㠸㐰愳㐲㌰㐴㌰っ㈰㡡扦〶㤷愴㍢戲㑡慢㥡㕡㜵㔵慢搶戴㙡㕤慢㑡慤㙡㘹搵换㕡㜵㑤慢摡㕡昵㌱慤㝡〵㙤㤲㔴ㅥㅣ搴攲昴攸愱㤷晥敥㐷捦ㅥ㥡晦挶㙦㍥㍣愱摦㌵ㄷづ敦㐳愳㠷攳㐹捤晢收㔵㤰㕡㥢㡡挱ㄱ晣户㍤㔷㠰㈹慣㘳搶晤搶昴㜴晤搸ㄱ昳㕥㔳攷戲㜲㤰㥦㈱㤴㌱戴ㅤ戶ㅥ戱摤扡㜷㔵攱敥戶㔹㌳㤰敤㡤㥢㡣敢㘶扤愶㕢て摥戲㜵攵㜲㘸㠶昲搶捥扡昶㈰㕤摤㤶挱㔶㌲㔰敦扢扤戳摢㐵戳搱㤴㌳搷散愸晡慤ㅤ搵捥㤲敦慤昶慥㍤改换挷㕢戵㕤㌳㥡㠱㔰摢㔰㘳㜷慤㌲慡㡡收㌵㌱户收〵搲㔵搳㥢㜴㤶散摡ㄵ改㉦㑢㡡㐴㔹㔷㑢扤㤱㔵㌱搷㑦㉥扡㔸㈸戸戵晥昶㜴愹昵攰戵㄰捣㉣敢㤸敦扡昴挳捤ㄵ㜳戵㈱㙦捡㌴㠹摥㠹㡡㠳㤹攲㤳㕥慤ㄹ捣㜹㙥攸㝢㡤㙣捤㑣㝤挳㠴愴愹㥦昵敡戲㔸㉣㈸愱〰㠱㍢㌰㈰㐴攱敥摥扣愰㄰㤱㐲㌱ㄹ昹㤶㉣搹㑤㥤挷敡戰㡡㠶㈴㑤㙡敦搸㘶㌰捥㔷挹㤸ㅣづ㑣慤㠹晡㠳㉦㝤搷㌶挳戶㌰昷挶㌶搶戴昱㜸昵て㙥㐸㌷㍣㙤扡昵㠶昴㜳戵㥦攰㡣㡣㔱〰晤㍡〴㐲捦摤愳慡ㄳ搷挴愶㝥搵慥㠷㙢愵㌵㘹㕦㕥ぢ㔱〶つ㔹㉥㜳㙢扢㤲㜱〳㡡㡣晤〴攳〰㤵㑡愱㜴㠰㡤㑡ㄵ愴㠲㑥改㤴挳换ㄹ㐱捥㝥ㄹ㕥ㅥ戶㑥摡㡤㔰㐶㐲㜹搴〲㐶㈲慤愶搰㌷㐲ㄲ昵捤㕡愴㌰づ㔸㜳愰㔲搳㜶挳捤㌶摦㜶㜱㐹㐴㐴㝢戲㘰搷挹〲㡡㠲慣㍣挸攱㌵㄰㑤㠷㌴挸㙦㥣㈲㈲戲㐱㡥㘶挷挸㔹㈲㘳晢ㅣㄹ㠱昶㘹㈲㘴敢㈳扤㘵〴㠹扤㥢㐸搹愹㈷㍦敥㐹戳慤㙣昹㐸㥡摤㠸㡤㌳㙥㈲戸㤹攰ㄶ㠲㠳〰攲㝦㈰攱㈸攵㤰捦㈶攳㉤㜸㌶㙥㈳㜸㉢〰攴㤳㐱㤹ㄳ㡢㉡摡㔰㍢戱㈳搹㙥〴㜶戲㌲㡡㈳㔱㐴换戸㘵㘷㡥㌸ち搱戱搵戹㍢㜴㙤㔱改搸㜷昶愶捤昴㜲㐸㤱㌹㑤搳㙢摤愶㘹㝡㈳搸戴㑦扤㜵〷扡ㅡㄳ〴㙦〳愸ㄸ㙦㈷㠴㜲愱挱扢㌳㡢㥥㈶攵㥢挲㉣㡡㡣愱㍥ㄵ㝣㑣挸㍣〲攴〸戹慥攳换㥥つ㑤㜳㜰搲㝡搳摢搰㠷㝢昳㜷㡣昴づ扤戹愷㜷攸㉦㝡㤵㔶昴㥤㘰㉦昱㥦㍤㜵捣㕤愸㌶摥㐹㜰〸愰㐳挷昰昴晤㙡㍤〵捡㉣㜶㔲㤸摢㑦慦㡢戲㜲㔷㌶搷愵搲㐰挳搶㡡改㕦㤶㈱㍣ㄸ㘷收㘱ぢ㝢扥㉦ㅢ㌸搴搶㔵〱捦㉦㌷㘷ぢ㠳㤳扥攷戰㝣捦㐶づ摥ㄴ㡡愱㔸搴〶ちㅤ㌶㜲㡥慤㤹昲㌹愵㈸㠷㍡昸摥摥㐲㈲搵㈹㑢㕥散㤷㝦扥摣㤳㈴㝤㐸㤲㜷㘳㕢㡤扢〱㈰㈵挴㉦㝡㑡㤴挳㙣昶ㄷ慡㔹搶㘲愵㠷㉦攷㜴搲攱㐳散㤲㈳㐳㤱挳㜶ㄶ晥㠳㘰挴㔹戶㥤㤶戰ㄸ㜲㤶愴㕦㠳㙦挱㙥挸㑡攴㤶愵愸搹㤳ㄵ㙦ㄲ㔹㌱㌰搰㜵㥥捥昱慦㈹㍡改㤰ㄲ戹摣㥥㕢㤹㜳ㄶ㙦ㄳㄵ摤㤰ㄴ㉡㌹慥愱㤶〴㈲攵戱敤㥥㠸改㐳挴摣㠳㡤㌳㡥㄰㑣ㄳㅣ〵搰㝦ち㐹戳搳㡤㘷㌸㙣㜰㠳㉥敤㙡戵㔰㈶ㅡ㤴㡢昰攵㥥挲敡ㄸ㕦昳ㅥ㠲晢〱㍡捣ㅦ㍡㈰㜳〸㔱愱㍣㐵㠸㉡㡣㘱㕤戴攵㔵搲挰㍥ぢ㠱愵戹㘶㄰㝡づ㈳㑢㈳搶扣㜷捥ぢ攷敤㘰ㅤ㤱愸㜱㉢捥㍣戲㈶㕤㔰㤷て摢愷愳捣㕢㕦㤷㜵挳㕡昶㥡㄰㙤㘷收㜷挳挱ㅣ摢〱㕢㔲㥤捤㌵㠱搴摦昹ㄸ㐳〸散戴昲户搲ㅢ扢㈳敦㌷て㝤愳敤ㅤ㕤戱挳㠶ㅣ戲㈲愶㘳扥㙣㘱ㄷㄱ㌹愸て㕡㉢㙢扥㤴昳㈳搶㈹摦慥㌷㙣㔷ㄲㄹ戰㌱ㄹ慣㕢㤰㤷ㄱ㈵㔸昲ㄸ〳昴摣ㄱ㙢挵㌷摤㘰摤㘴㐰㜱㜳㝦收㐹㠵㐵㜴㙢搶㜶〳扣㐶㘱㤱昹㔱㙢㜹捤扢㡡㠸㙤搳㜱㑦㤹敢挱慥挰ち㠹㍥㑡ち㌵㐲ㄳ㥡㈶捡㕡戹㕦晣昰㐰㕥㈸㤰昷㡡〴ち㔷〵㥤㍥昳ㅣ敤㑤扢㍥㡥搱搰㑥攷㥣㠶ㄱ㍤㙡ㄵづ攴㑡㘱㜲慡昱〰晢扣て攰愱㔳ㄷ捥戴㈳㜳慦㈹㘶慤搳换㥦㈳攳ㄵ㔹戴〲㈱昴搱敤㡢㐸㠵㘵愴ㅣ㜰㈰㌰捥愷㑥昲慢㔸慡つ愹㙦㕦㍢㝢ㄲ㤱愴㘱㙢挱㕣㤵つ挴愳ㅤ㌳摣ㄷ㍤搰㡣㜵捣㐶㄰搷捤㜹㡥㘳㤲戴㐸㤶换㌵㤳ㄴ㍣搳っ扤戳戶㙢㔸〰㡡晥攲㈲昳ㅡ㡡捣㙢慡㘸搸㍡捦搰愰捡㜳㉣敦戲改摢攱㥡㘳搷捡㝣㘰昸㙥㔷搰㈴㤸㥣㤲㌷㐹㠹捣㤸攸戰收㉦挰㘴ぢ愶㠰敥㈹挸㔱㙥ㅤ搱て捡搵㐴〹晦㐴㥦㡥㈵〸ㄸ攵㈹㌵晥ち愳改敡㜶〴㐴㡥㑡搷㤳㍢ㄸ搷㥦㐲㐹㈴㠴㠸昵ㅣㄲ㠱㔷㌰㈵攴改攲㉥㔹ㄷ㕣㍢〴昶㠸戱㤳㜶㌸ㅦ〰攵〰挸慡攳敤慤ち慢愹㑥㤳㉤慤㜰㐷㜷㔵㐶㑤摣摥㕤㥦搶ㅢ敦搸愲㍡搲㈸㈹㐵戲㕤㈳愵㔹戶㤸攳㙥㔲㌵㐲㈹敥㐴摢㠸㍣户㘹㝢摦㈹㐵㕥㠳㘲㔲㌴㔳㌰晥㕡ㄱち〲扤戱㡥愲捦㍥㥦㍣㔲ㄱㅢ摡〰ㄵ敡愹愸㙣㈴づ〹㥥挱戵㤳扡慣挴㑦攰敦㝤㜱㜶戱ㄹ㘶㙡捣㙢攳㜱捤㑣愳戱攸挲㑡愸㤹㝥㝤㤷戰㌴搶ㄶ㘹ㄸ挵㥤晤㙡晦㘸㝢㔳㡣ㄸ戳㈱挳㈲㌹㝥㘰戰㈱㤸㉢ㄵ㔱愵㜵㌶挲慤㙥ㄵ㤷昹㜴㔶㥡慥挲挰㜲㔸㥦㤷ㅢ捡っ㙢㕢昲攳慡㐳敢戴愸攴愸㘱捤慣〶㔰改㈱攵㜸㥣㔳っ㙥㔸攷改㤶挲㈵〶㠸摤㌸户㔴ぢㄱ摡㙤つ挰㤳挱敥挱づ㜶㈴ち㥤搰㍡愳〴㉤攵㄰㙥㜶ㄱ攴㥤㍥㌱ち㐱㙡愹昴慢ㄳ攲昳捦㌳㝤晤㐴㈱挹挴㑣挴㜰㔷㡥昵〰攴愶㈳㤳攴愲昱㈴㘰ㅥ㐹㌶㈵戴㠶㤳㌲㥡ㄸ㈳㌴昹晣㄰户㜸ㄸ换ㅡ㈵摢㌴㜰捦㉤戴愱㑤ㅢ㥢晢慣㌳㙥慤搱慣㑢愵㡡ㄳ㔹慤㌴昲慥挰㤷扡〲ㄸ㜱㔳捥扥挴㥢㜲〶㐷㈹㉥㤹㐸敡摦敥㌶㑥愰扢ㄲ㜲ㄸ㈳㔲㝤っ㐰收戸攵㔴㐰慣敢㥥〲敤挳晤敤ぢっ敡昲ㅣ㐴㕡㔷ㄱ㘵搹〲敥攳戵愲挸㡡摢㔲捤ㄶ扣〵㡦㌶㝢慡攸戴ㅤㄵ敤ちㅣ㘱㥤㤱挰㉢㤵㘰㡣昴挹ㅤㅣ愴㜰㍤㡥敥㕥㝦㑡㍤ㄶ慥〳ㄵち〳㠲㌱㕥㥥㠲ち搸㔵㌰ㄲつ㙥慤㙤㜵ぢ㐶㝦㘹㜹ㅢ㌳〰㠲㘱㘰ㅡ戴㘸ㄹㄹ㌸㜳挸㙦㙦攰摣㠱㔶㌹ㄱ搲㜴㌰㤵㌱捡㜱㌸散㠱㌴㜰ㄳて搲㉢ㅥ㤴㔰㜸㐰㕤っ㑢敥㈶㑥㍡㌸〲㜹晥㑤ㅤ㠵㑢㘶㠸敢㉦敥挱㡥攲㤹㝡㥤收㉥晣㜳扢〲慢戸扡ㄱ㤹愳〷㍡㉥㘵愹㌵搱扥扢戳愳㈲扥㉣㜸㜴㝥敡戴ㄹ搶搶㤶挳捤攸攲㔶扦㈴愱扦〴㝦挴㤶㙦愷捤㕣㜴㜹ㄱ㜵㠳㝢㕦戹攲㝡㔷㕤㌵㉦㍤攰慤㍦㔰〸慥㔰づ㜲㤲㤵挲敦昱㑦㈵慤愰晦〰㈳敥㘴摡ㅣ愰敤㈰攱㌸㉡㐵搲㘰〲昹ㅣ㍡㠱敤摥扡㌵㐰㍡㌹搰㐱㈷㑡㄰散ㄱ㡡㝢昹㜵㈳ㄴ昱㝤愰㤵挴ㄲㅤ挹戱攷㕦〳敢㡢敦愱㠴〸挷㜳㉣㐶昴户㈱㤷㠳㍡㈵挸攳㉢ㅥ扣㄰昲攷㠳愵㠴㥢户㘴愷㍦〲㌳㡢敦㜶愲攸㜶愲攸㍢㕤㈸ㄲ扣〶愲昸昷㈱㘴㤲愴㌳㍣晢慡〲攱㕣搳摥〱昴つ扦昰晢㈷㍣㠰㉥挴挴愱㙣㌴㠴摡敥挲㜳换㐴ㄸ攸㌲ㄱㄸ扣㔷㈶挲㔹㘴〴愳昸㤱㠹㄰晢㐰ㄶ㔱戰扤㠹挰搸㕥㡥㈱㤸ち戵愶摣ㅡ㍣㠱摤攴搰㍦㜶ㅡㄷ㙦㘵㠰㜸㍥㤴㔶㌰〷㡦搴捤摤挵㑢愶㙦㍡〷㔵昹㈹㕦㐲㤹昹㉢戸挹慤扡戰挷慤㕢搶愸㑥㕢昸㉡ㄲ㉦晢㥥㍦㘵㘷昷搷㠱愹㈸㐵敥㝢㔱ㄶ愵搷攰㈹ㄱ㍣㌷ㄴ㍥㝣攰㥢愷晥敢㠹㘷㑥昰戶㕡㑣慢晡摤挸昷ㄳ戲愷㍤㠱愰㙥敡愲挸㡤晣㌰攷㉣㍥㔱戲搷ㅢ㜲搶昴㤵ㄵㄴㄸ㑥㤲㡤〸㉦㐵㤸ㄱ昱敤〶ㄳㄳ昷ㅥ㈲ㄳ㜳慡挳摤愹㍥㙣㔲㉥挲愹搴挴㤵㑦㉦〹ㅢ㡡㥥㡡慣㑦㙢㔳晦㔷愸愲㔷㌹㤱慣㤵挸㔳㈷㤳㄰晦搲愹敢㡥㔱搷㐵〷ㄹ㠶晤ㄳ㈹㠵昸〳㈹㈴㝤㤰攱㠵〰㈵愵捥㈳愳摦〳㤰ㄳ㔹敢っ昱搲ㅦ戰㈷〴㘴敢搲㕦㥦ㅦ戱㘰ㄷ㠱挵挴ㄷ摦敦㠹㤶戶㘸愲㥡ㄸ慡㔵㌶捤㌲㌲敡昰挲㠲改愴㌴㘳改ㅣ㐵改㡥摤㔱㝣挹㠸ㄳ〵摥㈲挶搶ㅤ晡摡㉡捥㠳㙥ㄳ㌷㍦愰㘷㑡㑡㘱戸晢㔹㡣〳愹㡡搱㐵㑤㉢㔱ㄱ攱㘸㤴㙤㜵ㅡ㡡慢愰戳摣㠳㌸㤵㈲昸挷㉦㠵㔸㍦搹ㅥ晡挶捥ㅡ敡㌸㜷㄰ぢ攴て昶搷敤㌹㡣㡤户㤲㘳㈰㘱㜷搴慡ㅣ㕤て扦㠰㉥㕣㜴㐱ㄸ敤慣㝡ㄶ挷昰㈷攱慣〱慤㑢晦㌳㝡慤㌸敢㈲㝢㌳㡣㥤搱晦㡦愲㘰㕢晤㉦ㄸ㝢㔳㠸晣㐰㥣攱㠳捥昸挹戶㈱ㅢ敥〸㍣摢〸摥愸㠳戱愱戲っ㜹㐷戹㘵㝣扣ㅡ㔵㉢〹づ扦㔷戱昳㙡㐴慢㉦㙤摢愱㥥〲㤰戱㈱晤㙢㄰㐱㍤晢㘷攵㔶㜲扡㉤㝤㄰ㅤて㥣戵㙢扥ㄷ㜸㔶㌸戱㡣愰敦〴扦㍤戳㘰昳捣㠸慦㜶ち戵㍢戱ㄳ挳ㅦ㐲㥦㜳㡢㄰搸攷㘴昸㝡挵㈲ㄹ㔹搸㔹㈴㠳摦㈱㡤愵挲㑢搴づ挱つ搶挳㑤戳㠱㑦㔷ㄷ攱敢っ㔹戴㉢㤴㕤攴㜱敥扣愱挱慤挳ㅤ慤昷挳ㅦ㈴ㅢ㔳〸㡥愹㈵㝣昰㐳摣搷捥㍤挸戶㡤搷ㄶ戰㘵㝦㍥户㡡晥㈲㜰扡戳户㘴㐹㠶敦攴ㄷ挹ㄵ愳㑡㠸㑢晢㈷昰㜷攷づ㕡㡥㌶づ㍡㡦㍦攸愶㈳㙣戲〱昷搹づ愲摦㤷搰㔵捣㄰攰㘷㤸㜱㠶て㠲㕥㍥戲愲昸ㄲ㤶㐵〶㐰扥㔰慡〱昴愶敡ㄷ戶愲敡戱㐴㈰ぢ㥥㌱㐸㡥ㄵ昱〵㌴攴㜶㐵换〶㑢㜰搹㐲㥤㈵㤰㌷㤲ㅥ挸ㄷ〴捦ㄲ㙡㈲晦㡣づ慤㠹搸㈸敤㍤㤱㝦摡㙡㈲㠲㔶㠰㕡㘸㝡晣戱㐴㡢ㄸつ㔴ㅢづ㠱㑢攰〱㡣㔲㉣㔲搶㤴愲搰挲昷㠸ㄹ愴㥦挵㝦㕦㌹昱搳㤷㤹晥晦㠴㔰㠲㄰㔵搹挹㔳㄰慡挹㍦㤷㥥扣㡦搲摥㤳晦搴㔶㤳ㅦ愳㡣攴㑣㡣㄰㘰㘴㐰㔴昱㐷㉤愶㠹っ昷㤱㍦㜱㠹〰扦捣㉣挶㑣㤴愸扥㔷㤱㐱㕦㙥戸㙡㜵つ㤹愴慦捥昵攷㝣摣愳散㈳㕥㠴愴㉦愷ㄴ㌹㘳㑢㤱㔶㉣㍢戱ㄷ㜶㔷挸〶㉣㠹㕦换昶ㄴ改愵㍥㈳晣攲ㄳ〹㘲㑥㥦㑥扥㥣搲攲㤸ㄳ〸㈳戲㐸㐹㍦摣㐸昱昱愴昱户扥摤㜶㤹愲〲〹搴ㄳ㌵㈶㥤愹挶ㅦ㑢ㅡㅦ挵㔷㔹慡㑤㠱㌷〸㤸㕥㐹ㅡ㤳ㅥ㔵攳㘷㤲挶晦㜷昴㘰慢㜱㐲㠷搱挸㍡㠹㈴挷搶㔵搶㝦敡ぢ敤㔱㌴搷㉤敡捦㈱㉢㉡愶攴㔴愱攳㠶搲愰挳戸っ攲攳ㅢ改〵摣㙤挲ㄵ㄰〸搹攸㝦㤵㜰〶㜷㥥收捤搰挴㈷搰ㅢ〸㌶晢㠶㝡㘲攷㤲戵攸愳㘰搰㍡ㄳ攰㑣㔵摦㔵㈴〲㜳愰ㄸ敤敦㌶㑥昹ㅣ搳戱扤ㅦ㐹㤰㑣攳ㅤ㤲晥㤴㠷ち慣ㄴ挵㐷ㄲ捣ㄶ㥥㙥搳㡣昱ㄴ㤰〳改〸挸㡣昱㌴㘰ㄴ㠸攱㙤攵挲ㄸ昹㕦㌱昷㐷㔸昱㔱㠲㘷〰㉡㠲捣㑥㍡㈸㝤っ㘰㌴昹ㅦ㔵㑣㙣㈸㝦㠹㈶㥥㐸㕥㤶㈶㈳攳ㄳ散昰昷〰〳㜰摦㡡㤸〸㉢挶㍦愰㈴晤㔲ちづ昵搲㝦㘴挵㈷〹㍥〵㔰搱㌹搹ㅤ敦ㅡ搷搴愷收㝡ㄶ㕤挵搳〴昸ㄹ捦挵ㄹ㍥攸摣㠷扦散㙤㉢昳㈸㥣㝣搸㡦㔰㘷收ぢ晥〷昱㐵晥㈶ㄷ㍤㠰晦㈱㠹慥っ晢愲昶扥晥挶㈲ㄳ搰㈶㔷扦㜵㙣昶㙢ㄸ㠷敢㙡㐷㔰㌸㈲㤵㑡㔹㉢〹攲㥢ぢㄶㅥ摥挰户ㅣ㔷ㄵ㐲㤰〶㔴㠵ㅢ㔷㥣㐰㠱昱ㄹ㌶㈵㡥㠹㈷攳戳㝣㈲㙡搵㈶㝥㉥捥昰㐱㄰慦慡晢㘳㜱昷攴㠵挴戵慡戰㍢㕥㐸晣慢㡡戵昴ぢ㥦攷㘰ち㔹挸㘴戵ㄲ㤱愶㘸攸ぢ挸㡣っ㡣㜲㙥㡦攰愷㕤ㄳ戵㑢昵㑢㤷㝥㍢㕡㥣戸戵昸攸摦っ㍦晦捡扦晦昲搳㍦晦摢攳晦晢扢ㄷ㕥昸昹㝦㝦晡攵摦扤戴㝡晣㈷㉦扥昸攳㠷扥晣昲㉦昷㕢㕦搱扥晤摢㠵慦㍣㌹㝤攵挹挷慤ぢ㜷㥦㝡昲〳㡦㍤㍣扤㜴挳攴挰挰攰攰愱昱㝦扢攵㕤㘳㑦㍦晥㕤昱挳晦戸搹ㄵ㙡戹㜸㐱㜶ㅡ㕣戶㥡挶ㄷ㤱挱㌴㌸攳㌷㜴ㅡ㕣慥摡愸搵㜸愳㘶㔱㔰㠶㑦㠳ㄳ㔰ㄵ㘶戶㘲攸て㔰㘰戱挴</t>
  </si>
  <si>
    <t>㜸〱捤㕣〷㜸ㅣ搵戵摥㉢㘹㔷扡敢戶㘰㥢㘲㡣㉤㡡㑤戱ㄱ㕡搹㤲㘵㔳㙣㔹戲攵摥㘴㑣㐷慣愴㔹㙢昱ㄶ㝢㜷㘵㕢㐰㌰愲㤷㐰㌰㠴ㄶ㝡㜸㜴㑣〹㄰㙡攸㍣〲〹㉤昴㥥〴〸㈵搴㄰㙡〰扦晦㍦㌳㈳捤捥捥㑡㌲攱㝤ㅦ㈳敤搵扤攷㥣㝢捥晤晦㝢㜷㜶敦㤹ㄹ昹㤴捦攷摢㠸㠳㝦㜹㤴戰㌲戲愹㌳㤳㌵ㄲㄵ昵愹㜸摣㘸捤挶㔲挹㑣㐵㕤㍡ㅤ改㥣ㄷ换㘴㡢㘱㄰㘸㡥㐱㥦昱㌷㘷㘲㠷ㅢ㘵捤慢㡤㜴〶㐶㝥㥦慦慣㑣ㄷ㐱㍦搸㝡㠵散㠶㘶㉦㕤挲〲㔶㍥ㅤ㘰㔱捡愲㡣㠵㘶ㄱ㘴㌱㠰挵㐰ㄶ㠳㔸搰㤱ㅥ挲㈲㠴㘲攰㘶㈸㤶搶㑦㕦搸㜲ㄸ㠶搵㤴㑤愵㡤昱攵换捣攰㝢㠵挳ㄵ攱㡡㠹搵攱慡㡡捡昱攵昵ㅤ昱㙣㐷摡搸㉢㘹㜴㘴搳㤱昸昸昲㐵ㅤ㉤昱㔸敢㕣愳㜳㘹㙡㠵㤱摣换㘸愹㥣搰ㄲ㤹㔸ㅢ㥥㔸㕤ㅤ㥤㍣戹㜶攰收昰扣愰㝥晡愲戴ㄱ捤晣㔴㍥㠷搲攷挲晡改ㄵぢ㡣散㑦攵㜳ㄸ㝣挲㘵㐳㉡ㄱ㠹㈵㝦㈲愷㝥㑥㑥㜵㠳搱ㅡ攳㉣ㅡ㐶㍡㤶㕣㕥㠱㘱攷㄰㡤搶愴㡡扡㑣愶㈳戱㤲ぢ愲摥㠸挷㤷ㄸ㔱㤹扤㐴㐳㈶扢㈸㤲㑥㘴〶㈶挸㥦㤱㌶㤲慤㐶㘶㜰㘲挶摡㔶㈳㙥ㄹ㘶捡ㄲ换㈲改〵㤱㠴㔱挲捡㤰㠴㌹㠷戳摢㡣㘴㌶㤶敤ㅣ㤴搸㈷㘳㉣㠹㈴㤷ㅢ㌴昱㈷ㅡ㍢㘲㙤慡愴〴扦扥攲㥤扣㐶㈶ㄳ㠵昱㈴敡摢㈳改慣戴㌸㠵㘱㉦㕢挷㜲ㄱㄴ㌹攳攲㤲㉡㜷昵攲㥣㌵挵ㄲ㜳㡤㜴搲㠸㌳〸㘷㜲㥣换㐸〸㌲攷愱㥢㈹ㅢづ㘷㐹つ戰摥㐵挴挲㈸㠱攱㈸㐶㉤㐸愵ㄳ㔸㤰昳㡤㐸㜲慦捡㡡㥡㥡昱㑤搹戶〶㘳㌵敡㤵攱㐹㔵㝡ぢ搸攸㉤㘹扤ㄵ㡡攲搹㔵㌵㝡㙢㡡㐶愰㔰㈵敦攰㥤敡㜴换㜷㑢㔱㜳愴愸戹愵愸戹戵愸戹慤愸搹㈸㙡㡥ㄶ㌵㉦㉦㙡㙥㉦㙡㡥ㄵ㌵ㅦ㔶搴扣〲㌶昶㔱㔶㕡㕡㘴ㅤ敦ㅦ户㙤摤敡攱捦㌷摣摥㔶㜲搳㜱㔵〳昷㔷㝣㜳捡㝢㝢㈴㉡㝤つ㜳㕢搸攸㔱㈸〲愳搹㙤㉥㠶㔹㑥搱㜶㈸㤴㝡〳挳攴㔰㉦㥥㝦攵㠹㈵晢捦㥥㜷㕡收昱㜷㑥ㄸ昵晥挹㡡敦㝤㠹戱〳㉡摢㍢愹愸慤㥣ㄴ慥慥㤹㘰戳ㄱづ㑦慣慣愹慣搶㍢搲改ㄸㄴ㠱戱慣攱㡤㔴㥥㠹挴㡤㡣摥㠹捤㥤㔱㈸昵愲ㄵ敤挰户晦㜴㘵㝢㜰收慣㜳㍡㠷㉡㘳㘳搷㐵㡡㈷ㄹ㠹戶㉢㉡㝤㈱ㅡ㐷㠷攳㔱〴㜶㘳户ㄹ㐰㔴㐱搱敥㈸㤴㝡摡㡡㜱捣〳ㄷ㜶捥敡㍣㜷挶㘹敤扦扥攷㡡㌷捦ち㉢㥥挳㈴㐶ㄸ㤵扥㘲㔴搱攱〴ㄴ㠱㠹散㔶㡦ㄸ搵ㄴ搵愰㔰敡㌱㉢挶慤〷敥扢㝥捡昹㤷搴㕤㌴戲㘵搷戱㑢慥㠸㉢扥挹㈴㐶㉤㉡㝤挵㤸㑣㠷㔳㔰〴昶㘰户〶挴搸㤳愲扤㔰㈸昵愰ㄵ攳愸㝢㑦㍦㙦昵㐳捦捣㍢㘶搴扥㥤㜳摦て敦愲㜸〶㤶ㄸ㔳㔱ㄹ攷㥣㤹捡㡡㜰㙤昵攴㥡捡慡㜰㘵攵挴㠹攱昰㈴㝢㡥戰㘲㉢㈷搵攸㘹攸愰敢㔰〴愶愳㐰挰㕡㕤㑦㔱〳ち愵敥戶〲晥㌶昶昵〵挷捦昹㝥晥敤ㅢ扥㝢攳攱挱ㅢ昶㔶㍣摢㑢挰㤹愸攴〴慣慤慤愹㤹㔴ㄵ慥愸慤㥣㍣㜱㔲搵挴扣㌵搱㐸敦戳㔰〴㘶搳㐷㐳㔵㤵㥥㐳搱㕣ㄴ㑡摤㙡〵㍣昱挹㐵改つ戱慤攷摥戲敤㍤㉤摦散㜱晥㠷㙡〰㡤昱ち捣㐷戱㥢ㄳ攱攴慡挹ㄳ慡昸昱㔱㔵㕢㕤㔹㕢㔹㕤摤晤愶戴㤷攱〲㜴搱ぢ搹㜹ㄱち㉣㡥㉡扤㤸愲㈵㈸㤴摡㘰㠵ㅣ昶晤㤴㤹ㅤ㕢敥㍡敤㡣㘳㡦㍣㉥㕤㌷㜶慣攲攷㤸㠴㕣㡡㑡㕦ㄳ户てㅤ㉥㐳ㄱ搸㤷摤ㅡ㌱㜱晢㔱戴㍦ち愵慥戴㘲っ摣攲晣㘷㑢㙦㍢㝤收㐹ㅤ㐷㥥㔵㕢㌲㌵愰昸㌱㈹㌱づ㐴愵慦ㄸ〷搱攱挱㈸〲㠷戰摢㍣挴㘸愶攸㔰ㄴ㑡㕤㘲挵㜸昵っ晦㤴㤲㤳㙥㥢㜳收愰㌱ㄳ㍥敡扡㜴愲攲愷戰挴㘸㐱㈵㠷扡㜰搵㠴昰攴㜰敤攴㡡〹㔵㤳挲ㄳ㙡㈶搵㑣戴㔷㠷㑤㕤㉢扡攸㌶ㄴ〱㠳㕥收㠲扡㈸㐵换㔱㈸㜵㥥ㄵ㜲㔹攰搹㔷敦㈸摤戸攰㡣慢㈳㈷㍣昵晢㡢慦㔱晣捣㤷㤰㌱㔴㜲㐳㔶㔶㔵搶㑥ち搷㔶㑣慥慣慥慡㤹㕣㕤㕤敢づ㜹ㄸ晤慦㐰ㄱ㠸搳㑢㈳㐲㈶㈸㑡愲㔰㙡扤ㄵ昲扢㡥㐵搳挷㝥㜶攸捣ㄳ㑡㉦晤昷㈳扥㉦慡ㄴ扦㘱㐸挸㤵愸攴慣挸扥摥〲慢攸㍤㡤㈲㤰愱㡦㝡扣〵戲ㄴ㜵愰㔰敡ㄴ㉢攰㈷愷㌶晥攷愲搵晦㙡扣扣戶㘳挸戳㝦㝦㜷攴挰㌵㔰㉦戶㍥㈴ㅡ搲㤱㌵昸搸敤昹㐴挷搷ㄸ晥昴晤㔵〶摦㘴愲搵搱㐹搱㜰戸慤扡㌲㌲㈱攲攷㐷㐸㝦㍦㌳攵㕢㔵㜴摦㔸戲㉤戵㐶㍥㐴㐷㑥㡦㘴㡣㥥捦搴㜱㤶㙥㝡慡㈳搹㤶搹挶㕢搹㤴㡤㘴㡤ㄱ㙥㕤㡦㤳扣㙥㑤昸㡡㘱㘴㈴摥㈸㜷户㘵㤱㜸㠷㔱户㌶㘶慡户㜵愹昱〵㈳搵㔲㔸㍢㌳㙤慣敡搶收㡤愸づ㕦㘵㔷㡢敦㍣㤴愶捡ㅣ㔷㜹㝤㝢㉡㘳㈴㘵㜸攳ㄲ㡢㘲慤㉢㡣㜴㤳挱㉦挲㐶㥢㐰ㅤ㑥㤵昵㉤㘷摣挲㈴㠰攲㝢㑢摢昶㑥㘹㜴挶摡慣㤱㙣㌳摡㌰摥㤵㐶㍡摢戹㌴搲ㄲ㌷戶挸㌱㌱㘳㐲戱㜵㡥㜸㘶慡戵㈳㔳㥦㑡㘶搳愹㜸慥愶慥㙤㜵〴摦慣摡收愷摡っ㝣㌱㉡攱攱㔳扥攲㘲愵㝣扢㝡㝤㍢愱摦㑣㠵㑣㠴㘳㡡昹㍤㘹慢摣㘵㔷戱〴攸㠰㈲㙥㜰㑤ㄶ敤搸㠷㌳昱㑢㌷扢ㄴ㌶㜴㘰攲慥㠱搶㍢ㄷ戶㤶㌱㜶捦摣晦慦㜱㔱搱㔰ぢ晤㡣搵昸昶㌹㉢㤲㙣㡢ㅢ改㕥昷㍣㡡㈳搲㙢㔱昸㑦挴扢戹㈰㝢晣づ愵搶慡㑥晦㥡㔸㕢戶㍤搰㙥挴㤶户昳㑣㠰㝤㔱㔹ㄹ愹捤㍢昴攱㄰改㈳㔸ㅣ㠹㈲ㄸ昴〵㝥㐱愳㐰㔰ㅦ㘵戶晤㕢攲敦愶㝦慦攵捥㑢换昷㘸㙣㝡㌲晥挴捣㔴㍡㔳㕣散㠵㜲㔶㈴搳㥥攵昲散㔵挹㙦戰㝡ㅤ㡢愳㔱昸昹愵戴捦慦捤㍣㠹㤷㜰㜷㌰㈸搱㘰㐴㈳搸㤳挹扢㕢㐵晣〹昳㙢㝥㠳㤱㘹搵摣て捣挶㝢㘵㙤〰㌵扣昹〷㈶戸晡㡤戵搹㠶㐸㌶㔲㥡挰捥〲戳愴㘱㌴㑥㝡㤹㌵昶ㅣ㈴㌲扢㜷搰㙡挱㐳㐸慡づ㉦〳㐴㘰㝡挲ㅢ〷敦ㄷ㕦戱㔵昶づ〲㘳攷㜷晦㠰㝢愱攷敥㄰戰㜱㘹㙢㌴㤲㑢㍢㔷ㅡㄹ㥡㤷〵㝡愵搲晤昶愲戳㠵慤㉤晢㘴㘳昱㑣〵㐶摡㤸㑥㜵慣晣㈹晤搰㤷敥㐲㘱ㅦ晥愳戰㡡晢㡦〹㜴昹㑡㔷㜳㙥㥡㥢㝤㘵昴㐶㠹收づ㐵㜳戵挲搹㐶晣㤱㐳ㅦ㡦㍦挱摥㜴㝥敥㘵㌶㘵㌷挵㕤挳挰〴ㄸ㕡㥡㌶㘴㝦㔸㈶つ戰㍤㈸戱㙦㉡扤愲㈵㤵㕡挱昵㌴㔸㕡㤹㜶挳挸㜲捦㌵挰摡㘳捡㕥㔲愹攲攲㥣㥤㤳㘳㜳㌶っ晥〳㈷愳ㄸ㔴ㄷ㡦㤷摢ㅥ㌳㠱㔳㈰㉡挶敥㉦㜰㉡㉡攵昳㔳敤㤱㌵㉢㜶㥢㔰㔱㠵摦捡㜰捤㙥㜳㄰㌲㔳摥搴ㅥ㑢㔶慣㡤㘷搶慡㉣㔸攰慥㘷挳ぢ㤷㝥㄰㘹㥣戳攰攸捤扥㔹晥攴挴收㌲㤵戱ㄴ㜹㕢慥㙤攱㔷㌶㝣愷愳愲㔶挱㡣㘷ㄷ搴㜳て㝤〶摡㝡㍤㡢㌳㔱攰ㅣ㈱慣攳ㄴ昱㙢戳愹戸ㄳ攳㘹㐲㥦捤攲ㅣㄴ慡ㅣ㠵散ㅣ捦㐵挵㍥㔴㍢晣㜳敥㘵晥㐶㐳㥣㍦㝦ㄷ㐰ㅡ搴扤攸搴㜶戰攰ㅣ㙡㜲愶挹㤲㈶㐳敡㄰㌸昶㈴攰㘰㑢㤱户ㅦ攴昶㑥〸昸ㅦ昶㍦㄰㘶摥〴㕣挹ㄸ㔷戱戸ㅡ㠵㠳㠰㙢捤愶攲ㄶ㔱〸戸㡥㐶搷愳㔰㍢愱㄰〲㌶愰㘲ㅦ㙡〹㘲㜴ㄳ㌰ㄶ攲㝣〲㙥㠶㌴愸㝢搱㈹敥㍢扤〸㤸㔵㠸㠰㐶㑢㤱户㐵ㅤ〷㑦㐲挰㕤愸愸ㄹ〵〹戸〷㙡晤〷ㄶ昷愲㜰㄰㜰扦搹㔴摣戹ち〱て愰愲ㅦ㐴愱㉡㔰〸〱て愱㘲ㅦ㙡㑦㈷〱扢㐱㥣㑦挰愳㤰〶㜵㉦㍡挵㑤戱ㄷ〱㔵㠵〸〸㕢㡡扣晤㜳ㄵ㍣〹〱㑦愳愲㜶㉦㐸挰㕦愰搶捦戲㜸づ㠵㠳㠰ㄷ捣愶㥡㠰扦㐲挰㡢㌴㝡〹㠵攲摥㕡〸㜸ㄹㄵ晢㔰㘳㥤〴㑣㠴㌸㥦㠰搷㈱つ敡㕥㜴慡〶ㄶ㕥〴㡣㉣㐴挰㌶㤶㈲㙦㜳㍦ㄹ㥥㠴㠰㝦愰愲戶㉥㐸挰㝢㔰敢昷㔹㝣㠰挲㐱挰㠷㘶㔳㑤挱㕦㈱攰㈳ㅡ㝤㡣㐲㜱攳㉦〴㝣㠲㡡㝤愸㤰㤳〰㈶〹昲〹昸ㅣ搲愰敥㐵愷昶㠲㠵ㄷ〱㠱㐲〴昸㉤㐵㕥收㘱ㅡ㍣〹〱摦愱愲㡡ぢㄲ昰〳搴㥡㈷㐷捤㑦ㅦ〷〱㐵㘶㔳搵㐱㈷〴ㄴ㐳愰㤹挸㔶昵㄰〹〱㝥戴散㐳㝤晢㠳攳ㅣ挰愴㐵㍥〱ㅡ昶㐱摤㡢㑥㌵愰㥦ㄷ〱㥦挲戹攷㐹昰ㄳ㑢㤱㤷〹㘹㠴㈷㈱㘰㜳づ昹㈳㤸㜹㥦〴㠷㐱慤㠷戳搸㠲愳敢昹ㄴ搸捡㙣㉡收㐴㠴㠰慤㘹㌴〲㠵㥡〳㤱㄰戰つ㕡昶愱摥㜶ㄲ㌰ㅢ攲㝣〲㐶搳愷敥㐵愷收愲㥦ㄷ〱慦ㄴ㈲攰㘵㑢㤱㤷㤹㔹〰㑦㐲挰捥ㅣ昲㡢〵〹搸ㄵ㙡㍤㡥挵㜸㡥慥㠷㠰ち戳愹ㄶ挲㤱㄰戰㍢㡤㉡㔱愸挵㄰〹〱㘱戴散㐳㍤改㈴㘰ㄱ挴昹〴㔴搳愷敥㐵愷㤶愰㥦ㄷ〱てㄷ㈲攰㈱㑢㤱㤷㈷㘲敡㐷〸搸㥢㐳㝥愰㈰〱搳愰搶㜵㉣愶㜳㜴㍤〴㌴㤸㑤戵っ㡥㠴㠰ㄹ㌴㥡㠹㐲㌱㠷㈴〴㌴愲㘵ㅦ敡づ㈷〱晢㐲㥣㑦挰㕣晡搴扤攸搴晥攸攷㐵挰つ㠵〸搸㘰㈹昲㤲㔸〷挱㤳㄰戰㤴㐳扥慥㈰〱换愰搶晢戲搸㡦愳敢㈱攰〰戳愹づ㠶㈳㈱攰㐰ㅡㅤ㠴㐲㌵㐳㈴〴ㅣ㡣㤶㝤愸摦㍡〹㌸〴攲㝣〲㈲昴愹㝢搱愹㐳搱捦㡢㠰昳ちㄱ㜰慥愵挸换戰戵挲㤳㄰㜰ㄸ㠷㝣㜶㐱〲攲㔰敢〴㡢㈴㐷搷㐳挰㑡戳愹摡攰㐸〸㔸㐵愳㌴ちㄵ㠵㐸〸挸愰㘵ㅦ敡㤷㑥〲㤸㥡换㈷㘰つ㝤敡㕥㜴㙡㌹晡㜹ㄱ㜰㑣㈱〲扡㉣㐵㕥扥敦㌰㜸ㄲ〲㡥收㤰搷ㄵ㈴攰ㄸ愸昵戱㉣㡥攳攸㝡〸㌸挱㙣慡ㄵ㜰㈴〴㥣㐸愳㤳㔰愸〴㐴㐲挰挹㘸搹㠷㕡敤㈴㠰㠹挲㝣〲㑥愳㑦摤㡢㑥㈵搱捦㡢㠰㜸㈱〲㔶㔸㡡扣散攳㉡㜸ㄲ〲捥攱㤰㘳〵〹㌸て㙡㝤㍥㡢摦㜰㜴㍤〴㕣㘸㌶㔵ㅡ㡥㠴㠰㡢㘸㜴㌱ち㤵㠵㐸〸戸〴㉤晢㔰㠷㍡〹挸㐰㥣㑦挰攵昴愹㝢搱㈹愶㌸扤〸㔸㔶㠸㠰㝤㉣㠵㍢ㅢ敡㘷㜶㘵ㄳ戲㔸〳㌸攰攸戲㤸戱㠶摢敥挱㔱㕣㍦慣敦挸㘴㔳㤲㈳ㄸㄴ㙤㐸㉤㐸㘵ㅢ㘲㤹㤵昱㐸攷搰愸㔵搹户摤㐸㈲㠳㤷㐶㈲捦㈵㑢慤㕣㘹戴改㘸㔳慡㈳摤㙡捣㙥昸㌹㘴昸㠰て㔳㈷挹扤㈲㠵攳挷㈵慤攰㐲㘱㤵攰昰昹て㠷㐳㜷敥㐱慥㘲㍡昲㠴㔲つ挱㜰㐸て愳㑢㘳搹戸㌱㈰㉡㌹㍡愹㤷㐵挱㈲搲愲㙤愵搱愵敤搸㤳㌷っ㡡㌶愶㘳㙤昱㔸搲攰㘴っ㌳㑤攷ㄹ换㤱〲㕤㤴捡挴㜸挱㜸㔰㜴㘹㍡㤲捣慣㘴㌶愷戵㜳昳㥣㤶愴㝤晣搱改戱㘴〶㘱㘴ㄶ㔹ㅦㄲ㙤㙡㑦慤挱㑤〸ㅤ㠹㘴㘳㘴㘵收㘷㌱㉢㍤敦㈰㤹ㅡ㔵愴㡡㡡㔴㔹㔱搹㡦㥤㥦挰昵昰㌸搴扣ㅣ㔵㡥㜵㥡㑤挷㕡㍡㐸ㄸ愷摦挷敤㔱〹ぢ㤹㐳㥦㥦㠹㐲㜷摥挶㌱㠵慥愴㉢挷㥡㜳㑤摥㌳晦搷㝤㘷挷收㌰搷ㅢ搰㘹攰つ㈸收㌴敥㌳扢攷㜲挴㝦㜵㜷㠵晦㐸㜸敥㜷昶㜷㌸㡣〷㥢㑢㠸ㄹ㘱慥㈸扣㌳戱ㄲ搸㜲㉦换㘰㔴㙣戸㐲〷昷㔴㘷㈲㠱㌸㌰㍡㉦搲㘲挴㤱昷㑣㐴戲㠳捤〶ㄳ搰戸晡㥥戱㜴昵愹㐴㈲挲㈵挷㝢〸㥡㕡㜱㘱戹㉣㕡搷㤱㑤捤㡦㈵㜵ㄴ㠵慣㑢㑢ㄴ㔹ぢ㔱㘴慤㤹愱㡣㉥攱昵㄰愹搳㔷㙡㜹㈴ㅤ换戶㈷㘲慤㘵㙣昰㥡挵捦㘲慤攲捤㕦〲㌲敤挳㍥㤷戸㔳㥥㘶攲ㄱ搳㕤㠱慢〴愴㡥搳㡦ㄵ㕤愴〲昸㔱㍦㌲㕤㡥ㄳ㡦㝣愰攸㥢攰捤㕦㠴㐱攰㈴㘶づ攵㔳晢㜶愳㑦搷㐱㈲㈷㈷㜵ㄴつ昰搲㌷愳㘴㠵慦㤲㜵㈸㝡捤愵㤶挲㈰㌸㉦ㄵ㘹㥢ㄹ㘹挵晤㐰愵搶摤㐰㘵㤸㕡㥥㙡搲㈱㘶户敢㜱挱〴ㄷ㘲㔶挷摡㡣㜴ㄹ〵㑤戸㙤愹㠴㜹昱㠰㌹㠷挸昳ㄵ晢晣晥〱㘵㕥戱㘶摢扥㜶戴㜲㠶捥摢愲㘶攷昹晦㜰㜱敤㔴っち戰㜸㌱㔱晦づ㌸昴㉤挴㜴㌴㥡挴攳㌲戸㤵〶户愱昰㜷㐱改㥥㥢摣㐴㌳搲搱ㅡ㐶㈵㜲ㅦつ㔳攰㘵㐸ㄷ㑢敥摣㉦㐰〶㌸㜲摥〱㌳摤㕤㘶摦㥣ㄳ㘸挲㉡㌷摡㠲收昹㤵戹㜵㑥㐷㔱㔱〹愶㍡攰扥㕥㤸ㄷㄶ捥ㄲ㑤㠶㈴挳搵㔰っ㈱昰㝢㜴ㅥ挰㌷ぢ晣㌷昳㌶㤵㕦㐰㡡捤晢㐶晣㤱㈳ㄸ搴㜷挰挶ㄷ㔴挷愳戴㠱昳捤ㅤっ㜲搶昴㥤搰敡扢㔰愸搳搱攴挷㍦慡昶㠷㤵㍡〳㉤㝥㘰昹〲㜷挳愴扦㈷㐸挵㉣㈹㑦㤲晡ㅥ㍡㍥ㄳ㌵㥥㝢扡搷攲扤㤰昶扤ㄶ㝦捤ㅥ㜸改晢攸挴㙡愸戳㔱戱㘱愰㙡㑦昰晤㌰搰て搰昰ㅣ㙦㠳〷㘹昰㄰つ捥㠵㐱ㄷ㕥㠱㠷搱敡㈶㡦㌷捦㜸㤰昷扦戰〱㜹ㄷ㌸㥣㍡挸㝢ㄴ㕡晤㐷ㄴ㡡愹㔳㈱㡦㙦㉦昳㤳㕥㕤〹㤹㐹摥㘳㌰改㌷㜹㔷愱㥢㤰昷㌸ㅤ㌳搵㥡㐳摥㥦㈱敤㥢㍣愶㘴㘱攸搳㑦搰㠹搵㔰搷愱攲㐱摥㤳㌰搰㑦搱昰㝡㙦㠳愷㘹昰っつ㌶挰愰ぢ慦挰㕦搰摡捣㕥㜹㍤㜷〴㜹㔰昸ㅣ㉣㐱㈱ㄳ扡㜶㙣〷㠵捦㐳慢㕦㐰愱敥㠲㠱㝢晤摤〳㤹㐹攱㡢㌰改㌷㠵㝦㐰㌷愱昰㈵㍡扥ㄷ慤ㅣち㕦㠱戴㙦ち敦㐷㌷ㄸ晡昴慢㜴㘲㌵搴〳愸搸㌰㔰戵搷摦㙢㌰搰慦搳昰㐱㙦㠳㌷㘸昰㈶つ㤸〸敥挲㉢昰㔷戴扡搷ㅦ㙦㜵昲㈰敦敦戰〱㜹㡦㍡㥣㍡挸㝢ぢ㕡晤㌶ち昵㌴っ摣攴晤〵㌲㤳扣㜷㘰搲㙦昲㥥㐵㌷㈱敦ㅦ㜴晣ㅣ㕡㌹攴扤〷㘹摦攴扤㠰㙥㌰㐴戲㤴㑥慣㠶㝡ㄱㄵて昲㍥㠰㠱晥㈷つ㕦昲㌶昸㤰〶ㅦ搱攰㘵ㄸ㜴攱ㄵ昸ㄸ慤㙥昲㜸て㤷〷㜹㥦挲〶攴扤敥㜰敡㈰敦㌳㘸昵扦㔰㈸㈶㝤摤攴㌱搳㙢㤲昷㌹㑣晡㑤ㅥ㜳挳㐲摥扦改㤸㐹攲ㅣ昲扥㠴戴㙦昲㤸㑣㠶愱㑦㝦㐵㈷㔶㐳㌱愳散㐱摥搷㌰搰摦搰昰㘳㙦㠳㙦㘹昰ㅦㅡ㌰〱摤㠵㔷攰㍢戴扡挹攳捤㘹ㅥ攴晤〰ㅢ㤰昷戹挳愹㠳㍣㝥㜷搰㍥㝣㥦㔰摦挱挰㑤摥て㤰㤹攴㈹㤸昴㥢扣㡤攸㈶攴ㄵ搱㌱㤱攷㤰㔷〲㘹摦攴ㄵ愱ㅢ㠷慥㘹捡㡡扣㡡㔱㝡㤰ㄷ㠰㡤㉥愵㘱㠹户㐱ㄹつ㜸㌷戵㘲昲扡ぢ敥〲㐱戴ㅣ攴搵㝡㤱㌷㄰㌶㈰㡦〹㙣㍢慡㠳扣㐱㜴㍡㤸㑥㌷㠷㠱㥢扣㘱㤰㤹攴つ㠱㐹扦挹㘳㑥㕡挸攳敤摥㙡ぢ戴㜲挸摢ㅣ搲扥挹摢ち摤昰敢搳㐳改挴㈶㡦㤹㙣ㅢ〶㘴昶㌹㙦ㄸ㙣昴㜰ㅡ㡥昰㌶搸㠲〶㕢搲㘰ㅢㄸ㜴愱㘷㘰㉢戴ㅣ攴㔵㜹㤱㌷〲㌶㈰㙦戴挳愹㠳扣㙤攸㜴㈴㥤㌲㔱敤㈶㡦搹㘹㤳扣㙤㘱搲㙦昲㤸捦ㄶ昲㐶搱昱㜸戴㜲挸㉢㠷戴㙦昲㉡搰つ扦戸晦㤶㑥㔰㤱ㄷ戳攰ㅥ攴㙤てㅢ扤〳つ㉢扤つ㜶愴挱ㄸㅡ㠴㘱搰㐵昲挶愲搵㑤ㅥ㙦㝦昴㜸摢敥っㅢ㤰挷挴戹ㅤ搵㐱摥㉥㜴扡㉢㥤敥つ〳㌷㜹搳㈰㌳挹ㅢ〷㤳㝥㤳㔷㠷㙥㐲摥㜸㍡㥥㡥㔶づ㜹ㄵ㤰昶㑤㕥〳扡攱ㄷ户晡搲㠹㑤ㅥ㌳攸㌶っ挸散㤵㔷〹ㅢㅤ愶㈱戳敢ㅥ〶㔵㌴㤸㐰〳㈶摣扢搰㌳㌰ㄱ慤㙥昲㜸㕦愷〷㜹㌵戰〱㜹㑣扡摢㑥ㅤ攴㑤愲搳㕡㍡㕤ち〳㌷㜹换㈰㌳挹㥢っ㤳㝥㤳挷㍣扡㤰㌷㠵㡥昷㐳㉢㠷扣㍤㈱敤㥢扣〳搰つ扦戸扦㤸㑥㔰㤱搷㠱㈸㙤ㄸ㤰搹攴敤つㅢ㍤㤵㠶〷㜹ㅢ㑣愳㐱ㅤつ㤸慣敦㐲捦挰㜴戴扡挹攳つ慢ㅥ攴㌵挰〶攴㐵ㅣ㑥ㅤ攴捤愰搳㤹㜴捡攴扡㥢扣㌸㘴㈶㜹㡤㌰改㌷㜹〹㜴ㄳ昲㘶搱㜱ㄲ慤ㅣ昲收㐰摡㌷㜹㉢搱つ扦戸㜵㤹㑥㔰㤱搷㉡㤴ㅥ攴捤㠳㡤㥥㑦挳戴户挱〲ㅡ㉣愴〱ㄳ晤㕤㈴㙦ㄱ㕡摤攴昱搶㕢て昲㤶挰〶攴㌱搹㙦㐷㜵㤰搷㐴愷㑢改昴㘸ㄸ戸挹㍢〶㌲㤳扣㝤㘰搲㙦昲㡥㐵㌷㈱㙦ㄹㅤㅦ㠷㔶づ㜹晢㐱摡㌷㜹㑣昸攳ㄷ㌷㐸搳㠹㑤ㅥ戳晥㌶っ挸散㤵㜷〰㙣昴㠱㌴攴ㄵ〱て㠳㠳㘸㜰㌰つ㜸㤱愰ぢ㍤〳㠷愰搵㑤ㅥ㙦㈲昶㈰敦㔰搸㠰扣搳ㅣ㑥ㅤ攴㐵攸戴㠵㑥捦㠱㠱㥢扣昳㈰㌳挹㙢㠵㐹扦挹㘳敥㕦挸㙢愳攳摦愰㤵㐳㕥ㄴ搲扥挹扢㄰摤昰㡢摢戰改〴ㄵ㜹昱㡡㠱〷㌷敤戰搱㌱ㅡ㕥散㙤㜰ㄸつ㔶搰攰ㄲㄸ㜴㤱扣㌸㕡摤攴昱㠶㘸て昲㤲戰〱㜹㤷㍢㥣㍡挸㑢搱改㑡㍡摤〰〳晣晡昴㉡戶㔰㘱㘲挵㝦ㄳ㙡敥㙣㐹㕥㈶㡢改慦㘰㤴㌹慤愶㙣㘷ㅣ㜹㐴㔶㤹㍤㌱㙢捣〳㤹㙡攴㜴㔲改ㄲ攵㉢㜱摦摢搹摤㜷つ㕣つㄸ收扡㙦㔶扡㔱㜳〳㐶攳㍦晤晢晣㝢㐳扢晢㜳攰㍤㌷搱戱て㡦㐰〶㤸㠶捤㡦戵愶㔳㤹㔴㌴㕢摥㠴ㅣ㜹㌹敦㐳挶㔵扢捡㍡晦㉦攱搱㌳㈶㠱㤵㈴昹慣搴㙡摥㤷ㄷ㕣㤱㑣慤㐹捡㘸晣ㄹ摥㡥捤㘸扡戴㤴㘱㠲㜸挹戱〳挸ぢ摤っつ㍢敢づ〴ㅥ㔴ㅣ晡ㅤ㉤㜱㠴㤸愳㤲捡慤㜶㠵㐹㈹ㅥ晥㍢㔰改㙦㠶㠸扥㔵㡢㙡㔵㙤捡㈸㈹㉤㔵㘳㕣㌷晤收㘵㤶扡敦㥡っ〴㤸㔸昲㥦〲挸晤敢挴攱昵㌰捡捥㤲㜱㕢〳㘰㝡㉤㡡㘰㠸㈹㈶づ㈸搰㠹收攰晡改捤㡥〴㜹攰㜰挸〶㐲㈶㤹㌳㍣换㤶〹ㅣ〱挹㘶㤰攴㍥㥢ㄶ㌸ㄲ攲捤㈱挶慤㠰昶捤㠱㕣㐲愱扢㉣敦㍤て㙤改㜵㌰㌵㙦㠶扢〷㑡づ㔰㜷㐱挴ち挷愶敥㐵㡤ぢ㔷ㅤ〵㤴㕣㉥㄰晡㌴搷〰愷㕢ㅤ〹〹愷㍣㜷捡敥㐳〷㤹戲攳㘱㠷㈹扢㥦敥㜰㠴㤸㜵㤲捡㠳㜶攵㈱慢愲㤸㍤攲戴愹挳攱㡥㤴ち㌵㈷㜲㜸㈷愱〸㠶㤸㐰ㄲ愷愴㐶㤳ぢ㑤昸㥡㘰㐳㑣㉣㠹㜲㕢戸㤷攷扣昴慦愸㍣ㄵ㑤㈵挹㈱捡搷㐳〴㐳ㄳㄹ㤳㐳㠲㉣㠹㘰昹挸攲㤰收㈳㝢挲㡥㜳㌶㕣〱搹㤳㜴㠷㈳挴㤴㤰㔴㥥戶㉢捦㔸ㄵ昵ㅣ㉡㠲散㌰㈷戲㜳㌹扣昳㔰〴㐳捣敢ㄴ㐴昶㠲慤摣ㄱ敥攵挹㌲㝤〹扢ち戲㤷愰挴慦㑦㕦〶ㄱ㉢㌲㘷慦愰㈶挸づ昱㐴㜶㤰㈷㌲㘶㙥㘴㄰㔷挰ㄵ㤰扤㐶㜷㌸㐲捣搴㐸攵つ扢昲愶㔵㔱㝦㐷㐵㤰ㅤ攰㐴㜶ㄵ㠷㜷㌵㡡㘰攸㉤ㄸㄴ㐴昶戶慤ㅣ〷昷昲㈴㥢扥㤱㕤〵㤹㈴㔴㈸扦ㄹ㈲挶ㄳ㘴㑣愸〸戲〵㥥挸收㜹㈲㘳㕡㐵〶㜱ㅢ㕣〱ㄹ㔳㈸㍣㐲㑣愳㐸㠵㌹ㄳ愹㝣㘴㔵搴愷愸〸戲㌹㑥㘴户㜳㜸㜷愰〸㠶㍥㠳㐱㐱㘴捣㤴㠸㤲ㄷ挲攴昹㌹㝤ㅦ扢ち戲㝦㐳㠹㕦愴㘰㈱㘲㐵㤰㝤㠹㥡㈰摢摢ㄳ搹㥥㥥挸㤸昳㤰㌸㡦挰ㄵ㤰㝤㑤㜷㌸㐲捣㜱㐸攵㕢扢挲愴〶て昵〳㉡㠲㙣㡡ㄳ搹愳ㅣ摥ㅦ㔱〴㐳ㅢ㘱㔰㄰ㄹ搳ㄸ愲㥣っ㕦昲搴㥥㝥㡡㕤〵㤹㤹㡡㐰敢ㄹ㠸ㄸ㑦㤰㌱ㄵ㈱挸㉡㍣㤱㡤昷㐴挶㉦〴ㄲ攷㜹㔴㠰㡣挹〷ㅥ愱㔲扢㔲㘶㔷攴昹㙤愸ㄴㄳ〹㠲㙣㔷㈷戲ㄷ㈱搵㉦愱〸㠶㤸㑢㈸㠸㡣㌹〶㔱㑥㠳㉦㕤挷攲㑤㜶ㄵ㘴㤲㈷愰攸㙦㄰㜵㈳㘳㥥㐰㤰㡤昲㐴㌶搲ㄳ搹㔰㍢捥㍢愸〰ㄹ㌳〳㍣㐲挳敤ち㔳〱㈲搹搲慡愸ㄱ愸〸戲ㄱ㑥㘴敦㐲慡摦㐳ㄱっ㜱愳㕦㄰搹㐸㕢搹〸慦昲ㅣ愲晥㠴㕤〵㤹㙣攲㈹晦っ愲㙥㘴摣挴ぢ戲挱㥥挸〶㝡㈲摢捥㡥昳〵㉡㐰挶㙤㍢㡦㄰户敥㔲攱㍥㕤㉡㘳慣㡡摡ㄹㄵ㐱ㄶ㜴㈲晢ち㔲晤㌵㡡㘰㠸扢昰㠲挸戸㍢ㄷ攵〲㜸㤵挷ㅤ昵㐶㜶ㄵ㘴戲挳愶㕣㘱ㄹ㜶㈳攳づ㕢㤰晤昰㥤搷㔹晦㍢㐸昳捦晡扢摢㜱昸攰㌹㤰㜱㑦捤㈳ㄴ戶㉢摣㐴㡢㘴㠲㔵㔱摣ㅦぢ戲㙦攱昲ㄴ愰攳㥢㐱㤷愲搴㘵㈸㠲愱㐹㌰㈸㠸慣搶㔶敥挳㕥换㔸っ㘱㔷㐱㌶〵㑡〲搲㥢㐱搴㡤㙣㑦㐸〵搹挷㥥挸㍥昴㐴挶㑤戰っ㘲㌸㕣〱ㄹ㌷扣㍣㐲㔳敤ち㜷戸㈲愹戳㉡㡡㥢㔷㐱昶㠱ㄳ搹㤶ㅣ摥㔶㈸㠲愱ㄹ㌰㈸㠸㡣晢㕡㔱ㅥ〴慦昲㘸愷ㅥ捤慥㠲㙣ㄶ㤴㠲㙣㍢㠸扡㤱㜱㙦㉡挸摥昰㐴昶㥡㈷㌲敥㔰㈵捥ㄸ戸〲㌲敥㐶〵〷㜷愴㔲攱昶㔳㉡ぢ慤㡡攲捥㔲㤰扤攲㐴戶ㄳ㠷户㌳㡡㘰愸〹〶〵㤱㜱搳㈹捡㔶㜸㤵㈷㐸昵敥散㉡挸㘴攳㐸㜹ㄸ愲㙥㘴晢愱㡢㈰㝢搲ㄳ搹㥦㍤㤱㜱晢㈸㜱慡攱ち挸づ㐰㥢㐷㠸摢㐵愹ㅣ㘴㔷戸㍦攴愱づ㐵㐵㤰㍤敥㐴㌶㠹挳慢㐵ㄱっ㐵㘰㔰㄰ㄹ㜷㠴愲㍣っ扥攴㐱㔵㍤㤵㕤〵㤹散敡㈸慦㠳愸ㅢㄹ㜷㜵㠲散㕥㑦㘴昷㜸㈲㕢㙥挷㤹〱㔷㐰搶㡥㌶㡦㄰昷㜲㔲攱挶㑤㉡摣扣昱㔰摣㤳〹戲扢㥣挸ㅡ㌹扣㔹㈸㠲愱ㄴっち㈲攳㜶㑤㤴扣㥢㑤㥥㠸搵ぢ搹㤵挸㐲慢㙣攵㘲ㄹ㡥扦〳敤㍤㕣扢〳敦㝢㔹挶戹㥦愶㥣㠱愷㈳昹扤ㄵ捦ㄳㅢ㥤收愵敦㤲愲㈹㍦捥ㄷ昷ㅦ扣昳㠵㉦晦つ㐰晤㕦昸攱㝣昵散㐸攸㜱㌴㕥扡〹㠰㠷慣挱㜸晤㘸〵昰㜲ㅣ㥦㑥戵ㅡ搳捣扦㘵搶摦搰戴㈱㙢敤ㅥ〷慢敤捥慣昳晦㜵摤㈵㥦㕤扢挷㤸㡢㙥摣㘸晤㕤㌷晡昸㝦㉥扥㘳搴㍢㔳户晦晥换㡥扦㕥戸㝥慡㕡㠷ㅥ㈳攰挷晤㘴捥㌵㠰攵㜹㔳晡搵㤶挲晤㘸㔲愸ぢ㥥㘴㈶昷㤷挹㔲挷愳捤〹㔳㔷愲〷㔹ㄲ㘰〷ㄲ搸㠹㄰㙦ㅡ戰㤳散ㅥ晤〶昶㉢昴昰〲㜶㔹㈱㘰㤷㕡ち昷㈳㐷愱昵昰㈴挰㈲㈶戰戳搱ㄶ㘰ㄷ㍢㠱戵ㄲ搸戹昶㌰捤㤹戱换㕥㘶散㍣扢㐷㈱㘰昰㜱㝦换攳㠷搴搱搷㉦㤶㠷敢搴㈵攸攱〵散晣㐲挰捥戳ㄴ敥㐷㠹㐲㤷挱㤳〰㡢㤹挰慥㐰㕢㠰㥤攳〴戶㠲挰慥戲㠷㘹㐳㌲晦昶〲散㙡扢㐷㈱㘰㜹㑢昱㐶昴昰〲戶扥㄰戰㌳㉣㠵晢ㄱ愱搰捤昰㘴㥥㔴㑣㘰户愱㉤挰㑥㜷〲换㄰搸敤昶㌰晢つ散づ扢㐷扦㠱摤㠷ㅥ㕥挰㑥㉥〴散㈴㑢攱㝥昴㈷昴〰㍣〹戰㑥ㄳ搸㈳㘸ぢ戰ㄳ㥣挰㡥㈰戰㐷敤㘱昶ㅢ搸ㅦ敤ㅥ晤〶昶ㄴ㝡㜸〱敢㉡〴散㘸㑢攱㝥愴㈷昴っ㍣〹戰㉥ㄳ搸昳㘸ぢ戰愳㥣挰㡥㈵戰ㄷ敤㘱昶ㅢ搸㑢㜶㡦㐲挰ㅡ捥㤹扡攰搴㈷ㅥ㥤晡挸慦挲㙢㜶摢㙥摤㔴昵㈶㝡㜸〱敢㉣〴㙣慤愵㜰㍦慡ㄳ晡ㅢ㍣〹戰㤳㑤㘰敦愰㉤挰㔶㍢㠱㥤㑡㘰敦摡挳散㌷戰昷散ㅥ㠵㠰摤㔵昵敥攴散晢㠷昶㥣㍣㍥㐱て㉦㘰慢ち〱㕢㘹㈹摣㡦攰㠴㍥㠳㈷〱戶摥〴昶〵摡〲㉣改〴㜶ㄶ㠱㝤㘵て戳摦挰扥戶㝢ㄴ〲昶搱㍤㈳摢㙥戹㌳搲〳㙣㈳㝡㜸〱㡢ㄵ〲搶㙥㈹摣㡦搶㠴ㄴ㠶㉣挰捥㌷㠱㜱换㈱挰愲㑥㘰ㄷ㄰ㄸ㌷ㄳ㥢昶㌹挶㥤㠷昴㈸〴㉣敦慣挸㕤㠷ㄷ戰㐸㈱㘰㠷㕡ち昷㈳㌳㈱㙥㔶〴搸㘵愸っ㉡㔶摣㜱〸戰㐳㥣挰㉥㠷㜴〸昷ㄲ㥢〶㡣ㅢ㡦㑤〳挶㑤㠷ㄷ戰晤ぢ〱摢捦㔲戸ㅦ㠵〹㙤〷㑦〲散ㅡ㔴〰㡣ㅢづ〱戶捣〹散㍡㐸㠷㜰㉢戱㘹挰戸敦攸ㄵ搸昱敦慥戹㜶捡扡攵㍤㑢㤱㝢づ㉦㘰㡢ぢ〱㕢㘴㈹摣㡦戸㠴戸㔵ㄱ㘰㌷愳〲㘰摣㙦〸戰〵㑥㘰户㐰㍡㠴㍢㠹㑤〳挶㙤㐷慦挰㕥晦敡慢搷敥㕣摢摡〳㡣㕢づ㉦㘰戳ぢ〱㥢㘵㈹摣㡦慥㠴敡攰㐹㠰摤㠹ち㠰㜱扢㈱挰㘶㍡㠱摤つ改㄰㙥㈴㌶つㄸ㜷ㅤ扤〲换㍢摤㜳挷攱〵慣慥㄰戰㘹㤶㈲敦㤱㤴挵昰搴搷㈳㈹㡥晦㘵㌳〴㘷㐴㝦㤴㤷〶〶㐴㑤㌱昷ㄶ戸扥ㄴ㡢挷攵搲捣㐰摣㐱㥥挶㝦㤳㤹㠷〷㈵㜰摦㌸晥挵㥣㜵愵〱て㔰昰㠶㕣晢ㅥ㘵㉤㉤㜶づ㐴ㄷ愶㜱搳㜲㘹㜴㜶〶て戸戴㤵攱扦㘱㘴戳昸户㜴㍦㠷摢换㜱戱㡣挹㐸ㅣ收㡤攵㥥搷愹㜸〱慡㤷㍢晦㝢昸戰晦㐹㑣ㄱ㙦㍣晦㜱捦扡〴ㅥ挰㝣搹搷㔱摢ㅣ㡦㔲㤴愸扤㌱挵㘶㈲敡㘸㥦㕣㜳挱㥤捦戸㈹ㄷ昶㠱㠷㔱昰扦㍣挸㘶ㅢ㐵㔰㍦〲㠹㕣慦㤴挲攷攷昶捤つ㡥㔷づ㤹㝢昱戹晥搵换㠰〱昶㤵㍤ㄲ愳戸㝢攲㉡ち㍣㡡挲㝢㘸戵㥥㐳㝢っ昶㥡㐳敢ㄹ搶㥦㈸攲㘵㔴㜳㔸㡡㥢㉦づ捤㍥㔴〴つ〹昶〴㉡摥挱慡㍣㠳㍤〵㝢㔷戰㘷㈸㜲〴攳㠶㈸㈷ㄸ㜷ㄹㄲ散㔹㔴扣㠳㡤昷っ昶㍣㍤攷㈲㝢㤱㈲㐷㌰㙥㔲㜲㠲慤㠲㐰㠲扤㡣㡡㜷戰戱㥥挱㕥愵攷摣㘰慦㔳攴〸㤶㐱㍢㈷㔸㈷〴ㄲ散㑤㔴扣㠳㤵㝢〶晢ㅢ㍤攷〶㝢㡢㈲㐷戰㈳搰捥〹搶〵㠱〴㝢〷ㄵ敦㘰㈳㍣㠳扤㑢捦戹挱摥愷挸ㄱ散㔸戴㜳㠲㥤っ㠱〴晢㈷㉡摥挱㠶㜹〶晢㠸㥥㜳㠳㝤㐲㤱㈳搸愹㘸攷〴㕢て㠱〴晢っㄵ敦㘰㠳㍤㠳㝤㑥捦戹挱扥愰挸ㄱ散㉣戴㜳㠲㥤て㠱〴晢ちㄵ敦㘰㘵㥥挱扥愱攷摣㘰晦愱挸ㄱ散〲戴㜳㠲㕤〶㠱〴晢ㅥㄵ敦㘰㐵㥥挱㌶搲㜳㙥㌰㍥愰攳っ㜶戹㍢搸㌵㜶戰㘲㔸㝡〷晢敥㍦㕥㈷㌷㍦㍤攷〶㉢㜵〵扢捥ㅤ散㘶㍢ㄸ晦㔵慦㜷戰㉦㍤㠳つ挸て㌶挸ㄵ散ㄶ㜷戰㍢敤㘰㐳ち〶晢搴㌳搸㘶昹挱㠶扡㠲摤敤ち收㝦〸㠲㝥㝦づ㈹㥣㔲㠷攲ㄳ摢晡攷挷㝣㥥㙢㕣㥣晦晡搸敢昱愰摣挷攷㠶㘳㈰㡡ㅦ㈰昴愱户㘰ぢㄵ㜹㍤〶㈹㠷愱户愴昴㑦戶捤㔶㑥ㅢ㥥㠹挵㘶㙢㑡㥦戱㙤㐶㌸㙤㜸〲ㄵ㥢㙤㈸攵戹㔳㘲㡤㜴摡扣㙡摢㙣㑢㈹㑦㜹㘲㌳捡㘹挳搳㤵昸ㄹ㑤改㕢戶㑤戹搳㠶㘷ㄹ戱搹㡥㔲㥥㘰挴捦昶㑥ㅢ㥥ㅣ挴㘶〷㑡㜹㕥㄰㥢ㅤ㥤㌶㥦摢㌶㘳㈸攵摢㔹㙣挶㍡㙤昸㔶ㄴ㍦㍢㔱捡㜷愱搸散散戴攱㍢㐸㙣㜶愱㤴㙦ㅥ戱搹搵㘹挳㠵㉦㌶攳㈸攵㥡ㄷ㥢昱㑥ㅢ慥㔷戱搹㡤㔲㉥㔵戱愹㜰摡㜰㤹㠹捤敥㤴㜲㠵㠹㑤愵搳㐶愶㥢㌳ㅤ㠶搴㍥㐲㥣㜶戶㜵ㄵ㑡㝣㈱㤶〹㘷㍢挷㡡ㄳ㉦㔶ㄳ㑤㉢㤹昲㍣㉢㑥扤㔸搵㤸㔶㌲改㜹㔶㥣㝣戱慡㌵慤㘴摡昳慣㌸晤㘲㌵挵戴㤲㠹捦戳㉡户慤昶㌴慤㘴敡昳慣戸〴昰敢搳㝢㥢㔶㌲昹㜹㔶㕣〴㘲㌵捤戴㤲改捦戳攲㌲㄰慢改愶㤵㉣㠰㍣㉢㉥〴戱㙡㌰慤㘴〹攴㔹㜱㈹㠸搵㑣搳㑡ㄶ㐱㥥ㄵㄷ㠳㔸捤㌲慤㘴ㄹ攴㔹㜱㌹㠸搵ㅣ搳㑡ㄶ㐲㥥ㄵㄷ㠴㔸捤ㄳ慢㤰㍤挹㡡戳㉦晢愰㕢㜰ㅡ扢〱㥦〸搳搱户っ㑦ㄷ㜰挲㐵昱㍢㤷㠲㜳㉣㡡㥢㕤ち㑥慢㈸㙥㜲㈹㌸㤳愲戸搱愵攰攴㠹攲〶㤷㠲昳㈵㡡つ㉥挵㌴㕢㜱扤㑢挱㔹㤱ㅥ搷戹ㄴ㥣〸㔱㕣敢㔲㤰㝢㔱㕣攳㔲㤰㙥㔱㕣敤㔲㤰㘱㔱㕣攵㔲㤰㔴㔱㕣㤹慢ㄸ昰㝦敦㑤挴㘵</t>
  </si>
  <si>
    <t>㜸〱捤㝤〷㝣ㄵ㔵昶㝦㙥㤲昷挸㍣摡戳㘰〳㤱㐴愳㈲㄰搳ぢ㡡戴㠴ㅡ㐰〹挵㠲挶㤰扣㐰㈰〵昳ㄲ㡡㘵㘵㔵㔴ㄴ散㔸㄰㤵㔵㘱敤㥤戵攱扡㡡戸愲愸㙢挱扥慢㙢挴敥摡搶摥晥摦敦㤹戹㉦昳收摤㐹搹摦晥㍦㥦ㅤ㕥㑥敥㍤攷摣㜳敥昷㍢㜳摦㝢㤹㌹㌳㈴愹愴愴愴摦戰昱㌷户㔴㌶〶㔴㉣㡢戶㐴ㅡ戲挶㌶搵搷㐷慡㕢敡㥡ㅡ愳㔹愳㥢㥢慢㤶㤵搷㐵㕢㔲攰㄰慣慣㠳㍤ㅡ愸㡣搶㥤ㅣ㐹慢㕣ㅣ㘹㡥挲㈹㤰㤴㤴㤶㘶㈵挳扥户昳ㄳ搶ㅤ㡢愳慣㔴ち㜸㈵㔹㐱㡡ㅥㄴ㘹ㄴㄶ㐵㠸愲㈷㐵㉦㡡摥ㄴ㝤㈸晡㔲㠴㈹㜶愱搸㤵㘲㌷㡡摤㈹晡㔱散㐱戱㈷挵㕥ㄴ捣㙦敤㐳搱ㅦ愲搷〰㠸ㄹ㘳挷㑣㥢扢〰㘸㉡㕡㥡㥡㈳㐳〷捤戲攷㍣㈲㈷㈷㉢㈷㉢扦㈰㈷㌷㉢㝢攸愰戱慤昵㉤慤捤㤱ㄱ㡤㤱搶㤶收慡晡愱㠳㡥㙣㥤㕢㕦㔷㍤㌹戲㙣㐶搳挲㐸攳㠸挸摣散扣戹㔵昹挵㌹昹〵〵戵㈵㈵挵扤昶㐵攴愹㘳挷ㅣ搹ㅣ愹㡤晥户㘲づ㘴捣㘹㘳挷㘴㑤㡤戴晣户㘲敥㠷㤸〸㔹摡搴㔰㔵搷昸㕦ちㅡ攰㍥㉤㈸㡤㔴搷㜱攷㐷㈲捤㜵㡤昳戲㌰敤㌸愲搱㉢捡ㅡㅤ㡤戶㌶㉣攲㜱㌴㌶㔲㕦㍦㍤㔲㉢㍢扤愱㌴摡㜲㘴㔵㜳㐳戴㔷〳昹㡢㌴㐷ㅡ慢㈳搱㍥つ㘵㑢慢㈳昵㡥㘳㌴慤㘱㔶㔵昳搴慡㠶㐸㉡ㅢ㝤ㅢ散㝤㌸戱㈶搲搸㔲搷戲慣㜷挳捣㘸㘴㝡㔵攳扣〸㕤〲つ攳㕢敢㙡㔴㙡㉡㕥㐹㈹〷㤹㘶㈶㍢ち昳㘹ㄸ㍢扦慡戹㐵㝡摣㠵㌹㈶㕦搷攱㈲㈸攲收挵㐳㙡㤰㘷ㄴ昷㔹㐵㕤挳攴㐸㜳㘳愴㥥㐹戸㈷㠷㜸㥣㠴㈰㝢㍦挴㤸搲㜰戸㤷㔴㑦㘷昱ㄱぢ戳〴〷㐱っ㥣摡搴摣㠰〳㜲㑡愴慡㜱㐴㜶㔶㘱攱搰㡡㤶㥡搲挸㘲戴戳㜳㡡㜲慤㜴昸㔸ㄹ昴摥ㅦ㈲㘵㐲㙥愱㜵〰㔵㤹㄰㉡昵つ㉣㜰㜷㔸㉥戲攴捡慡攴捡戹挹㤵搵挹㤵㌵挹㤵㤱攴捡摡攴捡㜹挹㤵昳㤳㉢敢㤲㉢ㄷ㈴㔷㉥㠴㡦摥搲㝡昴㐸㜶戶㐷戶晦㍡㍦昵愹晣㈹㥢捥慦㝦晤㥢挷ㅥ扦㕢㜱㑤换㕢挲㐱㘸っ㜳㑦㌳㈷户㈴㈷愷㈸㍦㌷㉢㉦㉦慦愸㈸㌷㍢㍦㑦㑦㍡㈷㈷㍦扢㌰扢挰㍡ㄸ㐳慣挱㄰挱㐳ㄸ愵㍣㌷搷ㅡ㐲搵㔰〸愵㕥挲慣㌹昳㤶㝥㥦敥晦昹㕢㌳挶㕣㌰扥㙤挵㡡昷收㡤㔵㝣〷㤱㤴㔹㘸㘴戹㔳㤲㡤散挲㤲挲散摣晣挲㘲㘴㉤捣挹㉥搶㐹㘱换捥换戳づ㘵㠲㙣㠸㘰づ挳㑣捡换户㜲愹捡㠳㔰㙡扢㤳㜳攵慤㈷㙣㕦戵昳昳㜱敢㑦晤散㠴挶㠲攵㙢ㄵ摦戰㈴㘷〱ㅡ㐳攲㜳收ㄴㄷ㌰㘵㑥㜶㜶㝥㍥㄰扢ㄳㄶㄵ㕡㠵㡣㕥〴ㄱ㉣㘶㡣戲摣㘲慢㠴慡攱㄰㑡㙤㜵ㄲㄶ㙣搸㘱慤摡攵昸昲㡢昲づ㥣㜳搶摢搶㉣挵㌷㐷㐹㜸㌸ㅡ摤〵㌹㠲〹㡥㠰〸㡥㘴㤸㜱〰㌹㡡慡搱㄰㑡晤搹挹戹昹摡戶戳摦㉢㜹㘲晣晤敡挴㕦ㄶㅣ㝡摤㔲挵㘵㈹㌹挷愲搱搹㈱㔷捡㠰㘵㄰挱㜱ㅣ㌶づ㠷摣㜸慡㈶㐰㈸㜵扦㤳攳戸㡤ㅢ敥㍢㙤㜶昱戴昳㘶㍤㜴搰㥡㐹㜷㘷㉡扥搵㑢㡥㐹㘸㜴㡢挸挹㡣㕥づㄱ㥣挲ㄸ攳㐰攴㔴慡愶㐱㈸㜵㤷㤳戰㑦攱㈵〷敤㔸㕦㌷㙤攳ぢ㐷㉥扦㙦搹攳㕦㉡㝥慣㐸挲愳搰攸㉥㤱搳㤹愰〲㈲㌸㠳㘱㑡㐱攴㑣慡㘶㐱㈸㜵戳㤳㌳㍣敥捤㐱㕢㔶ㅦ㕣㜶搱㠷ㄷ慤扥攷㥤愳换㔴㑦㍡攳㈷㜸㌴㐴晦戸愳挵㝤㜴攰㜰㍣〶づ搶戱㜴㍤づ㈲愵ㅣ〹收㔰㜵㍣㠴㔲搷㍢〹㐶搴捣ㅥ㜰昷摥㉢㑢㉦摥昶挹㕦㝥扦㘳㜵扥攲㈷愴㈴愸㐴㈳㙥搵ㄵ攷ㄷ㤴ㄴ㘷ㄷ㘴攵ㄴ㘷攷㘵㘳换挹搱ㄹ昵慡㍢ㄱ㐳慣㉡㠸攰㕣㠸㤴戱㔸㜵搵㔴搵㐰㈸㜵戵㤳昲慥挶㍥㙢〷扤ㅤ㈸扢㘵昲㔵ㅢㄷㅥ昷搵㉥㡡㥦挷㤲戲ㄶ㡤戸㤴㌹㌹戹㌹㌸昲ぢ戳ちぢ㡡㜳戲戹敡扤㈹攷㌱晥㝣㠸㘰ㅤ愳㑣㐴捡〵㔴㉤㠴㔰敡㌲㈷攵ㄷ㍢晢㍦㍦攷〶慢晣㡥㘵㥦昴㍦慣摦ㄷ敢ㄵ㍦晤㈵㘵〳ㅡ摥㕤㠷昷扤愲挲攲ㄲ㉣昷㠲㠲㘲㘴捤换搵㔹戹搲㜳慣㐶㈶㘸㠲〸㉥㘲㤸搲扣㐲敢㈴慡㥡㈱㤴㕡敤攴扣攱攸〷㡦搸扥㙥昲戴扢挷捦㑣㝦敡愷㡦敢ㄵ扦㙣㐸捥ㄶ㌴扡㜵㝣戶㌲晡㘲㠸攰ㄲ挶ㄸ㡦攳㜳㈹㔵换㈰㤴㍡摢㐹㤸㝥摡慡㔱ㅦ㉦ぢ㑣扣昰戹昱㘷摦㌸攰摡挱㡡㕦㙣㈴攱㈹㘸㜴㉢攱愹㡣㝥ㅡ㐴昰㜷㡣㌱ㄱ〹㑦愷㙡㌹㠴㔲愷㍢〹〷㝦㤳㝤㜷昹㤶改愵て㕥㔵㔵㝡㘰搹搲㡤㡡㕦愲㈴攱ㄹ㘸㜴㤷搵㌳㌱挶㍡ぢ㈲戸㠲㘱挶㠲搵戳愹㍡〷㐲愹愵㑥捥昲㡦ㅢ昷昹愴㘶搵戸㐷ㅦ摢昴㐵晡ㄵ㕢搷㉡㝥㘷㤳㥣㉢搱攸ㄶ挸昳ㄸ晤㝣㠸攰㉡挶㤸〴㤰慢愹扡〰㐲愹㤳㥣㠴㈷㡦捥敥晦㜸搶㥤攳㉦㕢晤搵㤶㥢㔶收㍤慡昸晤㔰ㄲ㕥㠴㠶攷㘸㉤㉡挸㉢捥挳㐱㔲㔲㤲㔷㔰㔴㔸㤸㜰戴㕥捣昸㤷㐰〴㉦㘵㤴㐹㌸㕡㉦愳㙡つ㠴㔲ぢ㥣㤴晦搸㌹愵扥搷〱ㄳ愷慤捣㌹攱㤶〵㉦扤昳愳攲户㔱㐹㜹〵ㅡ㕥㕥㍢晢㔸扡㤲〹慥㠲〸慥㘵㤸昱㜸ㅦ戸㥡慡㜵㄰㑡㔵㍢㌹㕦扣晥搰㕢ㅥつっ㉥㍤㙦昶敡㤶㤵㌹㑢捥㔱晤攸㡣㥦攰戵㄰㥤扤㘳㕦〷ㅦ㙢㍤扤晦〰〱㕣㠵搶昵㔴摤〰愱搴ㅣ㈷挷㙢㍤搶敤昲㑡捤㌹ㄳ搷つㅢ扥㜹换㜷てㅤ愵昸摤㕡㜲㙣㐰㈳㡥捡㤲愲㝣㝣散攵㘷ㄵㄴ攷ㄵㄵ㤷攴㤶攴挶㍥晢昴㝢捤㐶挶晦㈳㐴昰㈶㐶ㄹ〷㉡㙦愶敡ㄶ〸愵㘶㍡㈹捦㝤攸慡愴挹㍦㐵愷摤昷挶换晢て㝦户晣㔷挵㙦昲㤲昲㌶㌴攲㔲㤲挷㤲愲㠲攲慣摣攲晣挲㥣㍣㝣搰敢㔵慦㔳摥捥昸㜷㐰〴敦㘴㤴〹㐸㜹ㄷ㔵㜷㐳㈸㌵搵㐹㜹晦㔷攷㥦㕢㌷㌲扦晣收㘸搹扦㝦晦摥攰㍢搵㕥㜴挶㑦昰㕥㠸㙥ㅤ愱昷㘱㠰戵㠹㐳晦〴㠱㠴挵搶晤㔴㍤〰愱搴㜸㈷攱㑤㘳㕥ㅡ㍣扥昷㔹㔳㌶扤㜷昲㥡昷戶㤵㐴搴摥㜴挶㑦昰㈱㠸㌸㡣搹㔹㌹㈵昹挵㈵㠵〵㐵㐵搹㜹戹戹㜹㄰ㅡ㈴摦摡昰㥤攲㘱っ戱㌶㜳昰㈳㄰扢㘴づ㙡慡ㅤ搴ㄸ㘹ㄹㄴ慤慡㡦㐴㠷攷づ户晥㑣㠷㐷㈱㤴ㅡ攵㑣攰㜷挳㙡敦〸㈴扦㌴昱慣㌳摡㥥扣㜱摡搶㡢搵㍥㌰换〴ㅥ㐳挳㌳㠱挲㠲㐲㝣㐵㉢挹捦㉢捡㉢㈸㉣㜶㝤㜵挳〴昸㝤昳㜱挶摦〲ㄱ㝣〲愲㑦晣〴慣慤戴㍥〹愱㔴㠹㤳晤㥥攵换㥥㍦攸戵㌳㐶㕦㜳攵戶搵㜳晥㌲㝤戴敡て戳㘴㝦ち㡤敥慥㤶㙤㑣昰㌴㐴昰ㄹ㠶㈹挳㙡搹㑥搵戳㄰㑡攵㍡㌹㥦㝡㘶攳慢〷散㍥㘹搴愵戳ㅦ㌸攴愳攳摥㉥散昵㍣捣㐷㌹㕦慦㑢㥢慢㤶攰て㤶昶扦㠵昰〷㈰晦㜵晥㐷㈰晥〶慣㉤愸㉤慡捤挹愹㈹挸慥捡慢ち愴㈳㙣㔷晦摡攰扢㝤慦摡搹㜵㡤㌵㑤㑢攴捦㡦〱㘳慡愲㤱昶扦㐶㠶㌸戶㌱㑤慤㡤㌵搱晥㘶㘳㐵㑢㔵㑢㘴ㅦ慦慤㍤㐸挲戰ち晣㜱ㄶ㠹㑡扥㠱摥㘱戳慡敡㕢㈳愳㤷搶搹收㝤㍤㘶晣㘹搶㌴搷摦㍡慥㌹㜲㔲捣㥡㌰愳搱㌸㜷戰㔸㘲㈷愰戴㑤昶扣〶㡤㥤摦ㄴ㡤㌴捡昴㠶㌴ㅣ㔹㔷扤㌰搲㕣ㄱ攱㤹㠷㐸㡤㐰敤㐷㤳昳昷攱㤰㘹㡤〰㡡扦昸㙡㌲摣摡摡戲愵㉤㤱挶㥡㐸つ收扢㈸搲摣戲㙣㐶搵摣晡挸ㅥ㜱㉥㜶㑥ㄸ昶㡥㔳㡦㙢慡㙥㡤㡥㙤㙡㙣㘹㙥慡㡦户㡣慥㔹㕣㠵扦㐹㙢愶㌴搵㐴昰㈷㘵㉡户㈴㤵㤴㤲愲㔴搲㈱愶扦敢ㄸ㌷㥡㈵㍢挲戵㡢昷挵㍥摦㉢晥戰换㥡づ㜴㐰㔱ㅦ攱㌱㤹㝣㐰㈷挱㈴㉥挳っ昶㜷㜴㘱攲㘹ㅡ㝡ㅦ散敦㉤㜳㡣敤戹晦扦捥挹挹扢㌹攸换ㄶ攳敦昶〹㔵㡤㌵昵㤱收づ㑦㌲㈹捥挸晡ㅢ㐴攰㔰慣㘶㕦昶㔲攱愱㤶慡㘵㠱㈵㜵㌵㉤昳㠳昳㈳㜵昳收昳㡢ㅢ㑥㐴愵愵㤱摡㠴捤㝡ㄱ㉡敢㈵㡡㤷㈱㐲愱愴攰づ㍡〵㐳搶㉢㜶㍦㤰㠱摦摤㍦㈳㤰㡣㔱㤶㥣㠱挰改愲㘸愰㘱㕣㔳㜳㌴㈵挵㠴㜲㐲㔵㜴㝥ぢて捦㡥㡤㡣昷㉡挵㙢㄰㠱〳㈰㍡㍤攱搰ㄷ㑥愹㍣慦搲扢愱㌴㔲㕢㠵戳㔹戲扡㔵㔵愰挱㍥㐱㔲ㅡ㠹㔶㕢㍣㤳㌲ㄱ㙢㘵㘹㄰㉤㉣晥㕥つ㍣晡㈳㑢㕢㑡慢㕡慡㝡㌴攰㥣っ昶㤲〵愷㈱㌲捡㙥㜱㘴㙦搱改搱㈱愷㠷〸㘱㘹扡愲昴ㄴ㠵ㅤ〹ぢ〷敢㈵㈹挵㤱ㅤ㠳挰摣〷〲㐴搰㝢愰挷㥦㕢挱㈹㥦㥡昱㤱挶ㄹ换ㄶ㐵愲㜴㑦ぢ㜶㐸愵㜷㜹㌱搸戴敡戹㌳㕢敡敡愳㔹㤸改昸收愶搶㐵晦捤㌸㡣㘵扤づ愱户挰㠱㌸㡡扢㡥〹㜴㈵昵㔸捣㝤㔳㔹㤹㤴挶㘸搴㔸晢㔳昰㘸㐵戰摦昰㑢㌶敢敦昸ㄵ敡挸ㄶ挸㠴㐷㜷捥㐳〵攰摦慢〱っ捤㘸㡥挸㤹戵㌴改㠰敤摥つ戳㥢㥡ㄷ捥㙤㙡㕡挸攳愹㡦昴愲昳㈳㤱ㄶ㥥慤敡改㥣㥤㤳戳㜰㑡愵愴挴㥤㜳㜲㥤搶摡て昱㠳晦㠴攸㍤扡扥㝥㤰㡥ㄸつ扥ぢ㔵ち捥㥢〵摢搰ㄸ㌴愵㘹㝥搵㤲㠵挳昲戲㜲昱捡捥㈹ㅣ㌶〹㈹愳㠳㉡收搷㌵㘶㉤慤㡦㉥㔵〳挰〲㑦㄰摤晥捡晡㡦慢挶㑦㥡扡㝣㤷ㅦ收㍤㤷㕦㤹愶晡㍢㠶㠴㤳㔵〷㈳㙥㍡㝥慣昷㈱搴摥㜰攳扢ぢ摡昱㥢昵㈱晡搶㐷ㄴㅦ㐳攰㍤㐲㔸挷㕢挴愷㜶㔷つ挶㙦扥㑤㔸㥦㔱晣ぢ㐲つ㠱攰㈲戵㍥㠷搰㥢ち㈳㍥昷扤散扦㐳愰㑥摣㝦㕦㐳ㅢ戲㍡戰愹愱昰攰㍥戴挸㤹㐵㤶㉣㌲愴㠲〸㙣㈴㈰攰ㄸㄲ㑥㥤ㅤ㡡㘱㐲挰捦ㅣ㥦〲㌷㌳〱扦㌲〷㠹戱㜸攴戹〸㐸戶扢㉡ㅢ㌶㈱㈰〵ち㡢㔷つ㔴㉥㔴㐲㐰〰㍤扤愹ㅦ㝦㜵ㄱ㤰〳㜵㈲〱ㄶ㘳㕡ㅤ搸㔴ㅥ挶㤹〸昸〲挱㡤〴㝣敥ㄸㄲ捥攳ㄵ㈲㔲㍡㘷戱㉢愷晣ㄹ摣捣〴散づ戳搵㡦㘲て〸ㄷ〱㝢搹㕤㔵㠴㈰㐲挰摥㜴摡〷㐲㤵㐰㈵〴昴㐷㑦㙦敡㍤㌷〱挵㔰㈷ㄲ戰ㅦ㘳㕡ㅤ搸搴㜰㡣㌳ㄱ昰㠶ㅦ〱慦㍢㠶㠴昳㡡㈳㄰㈹㥤戳㌸㤸㔳㝥搵㤷㠰㐳㘰戶㠶㔰っ㠵㜰ㄱ㤰㘵㜷搵ㄱ〸㈲〴ㅣ㑡愷㙣〸㌵ち㉡㈱㈰〷㍤扤愹攷摣〴㡣㠴㍡㤱㠰〲挶戴㍡戰愹搱ㄸ㘷㈲攰〹㍦〲戶㌸㠶㠴㤳㥣愵㠸㤴捥㔹ㅣ㠱愴敡㌱㕦〲㐶挱㙣㡤愶ㄸ〳攱㈲愰搴敥慡㌲〴ㄱ〲捡攸㌴づ㐲昱〴愸㄰㌰ㅥ㍤扤愹〷摣〴㡣㠳㍡㤱㠰挹㡣㘹㜵㘰㔳ㄳ㌰捥㐴挰ㅤ㝥〴摣敥ㄸㄲ捥挰㑥㐶愴㜴捥㘲〶愷㝣慢㉦〱戳㘰戶㘶㔳ㅣつ攱㈲攰㔸扢慢捡ㄱ㐴〸㌸㡥㑥㜳㈰搴㔴愸㠴㠰攳搱搳㥢扡摥㑤挰ㄴ愸ㄳ〹愸㘲㑣慢〳㥢㥡㠶㜱㈶〲慥昴㈳攰ち挷㤰㜰㐶㜸㍡㈲愵㜳ㄶぢ㌸攵㌵扥〴搴挳㙣㌵㔰㌴㐲戸〸㔸㘴㜷㔵〵㠲〸〱㈷搱愹ㄹ㐲捤㠴㑡〸㠸愲愷㌷戵捡㑤挰っ愸ㄳ〹㔸挲㤸㔶〷㌶㌵ぢ攳㑣〴㥣攱㐷挰敦ㅤ㐳挲改改㘳㄰㈹㥤戳㔸捥㈹㥦敥㑢挰ㄹ㌰㕢㘷㔲㥣〵攱㈲攰㙣扢慢㡥㐵㄰㈱攰ㅣ㍡㥤ぢ愱收㐰㈵〴慣㐴㑦㙦㙡戱㥢㠰攳愰㑥㈴㘰㌵㘳㕡ㅤ搸搴昱ㄸ㘷㈲愰摥㡦㠰㠵㡥㈱攱昴昹㠹㠸㤴捥㔹㕣捥㈹搷昹ㄲ㜰㈵捣搶㔵ㄴ㙢㈱㕣〴慣戳扢慡ち㐱㠴㠰㙢攸㜴㉤㠴慡㠶㑡〸戸づ㍤扤愹ㄳ摤〴捣㠵㍡㤱㠰ㅢ攰ㅦ戲㍡戰愹ㅡ㡣㌳ㄱ㌰换㡦㠰㤹㡥㈱攱㘴㍥㑦挸愷㜳ㄶ户㜱捡ㄵ扥〴摣〱戳㜵㈷挵㕤㄰㉥〲敥戱扢㙡㍥㠲〸〱昷搲改㍥〸戵〰㉡㈱㘰ㄳ㝡㝡㔳㤳摣〴搴㐱㥤㐸挰㠳㡣㘹㜵㘰㔳ぢ㌱捥㐴挰㈸㍦〲㐶㍡㠶㠴㑢ぢ㡤㠸㤴捥㔹㍣捥㈹㡦昰㈵攰〹㤸慤慤ㄴ㑦㐲戸〸㜸捡敥慡㈶〴ㄱ〲戶搱改㘹〸㜵ㄲ㔴㐲挰㌳攸改㑤攵扢〹㔸〴㜵㈲〱捦㌳愶搵㠱㑤㌵㘳㥣㠹㠰㐳晣〸ㄸ散ㄸㄲ慥㜳戴㈲㔲㍡㘷昱ㅡ愷㝣㤰㉦〱㙦挰㙣扤㐹昱ㄶ㠴㡢㠰㝦搸㕤戵ㄸ㐱㠴㠰户改昴づ㠴㕡ち㤵㄰昰㑦昴昴愶〶扡〹㔸〲㜵㈲〱㍢ㄹ搳敡挰愶㤶㘱㥣㠹㠰摤晤〸搸捤㌱㈴㕣㜷㌹ㄵ㤱搲㌹㡢㝦㜱捡扢昸ㄲ昰〵捣搶㤷ㄴ㕦㐱戸〸昸户摤㔵愷㈱㠸㄰昰つ㥤扥㠵㔰愷㐳㈵〴㝣㠷㥥摥㔴㥡㥢㠰摦㐱㥤㐸挰㑦㡣㘹㜵㘰㔳换㌱捥㐴挰慦扦昸㝣ㄵ晥挵㌱㈴㕣〷㍡ㄳ㤱搲㌹㡢搴㘴㑣昹㈷戸㤹扦ち〷㘱戶㝡㔰愴㐱戸〸〸搹㕤㜵ㄶ㠲㘴㌰㔰㑦㍡昵㠲㔰㘷愳㉢〴昴㐶㑦㙦敡㉢攴㠸晤㌱戴〲敡㐴〲㜶㠱㝦挸敡挰愶㜸愵挹㐴挰㠷㝥〴㝣攰ㄸㄲ㉥㑡㥤㠷㐸㐲挰㍥㥣昲㑥㕦〲〶挰㙣敤㑢㌱㤰戳㙢晦㙢㜰㤰摤㔵攷㈳㔰〶攱愴搳㈹〳㐲慤㐶㔷〸搸ㅦ㍤扤愹户摣〴慣㠲㍡㤱㠰㠳攰ㅦ戲㍡戰愹ぢ㌰捥㐴挰㡢㝥〴扣攰ㄸㄲ㉥㤲㕤㡣㐸㐲㐰㌶愷晣扣㉦〱戹㌰㕢㜹ㄴ昹㥣㕤㍢〱㠵㜶㔷㕤㠲㐰ㄹ㠴㔳㐴愷㘲〸㜵ㄹ扡㐲㐰〹㝡㝡㔳㑦扡〹戸ㄴ敡㐴〲㐶挰㍦㘴㜵㘰㔳㙢㌰捥㐴挰㘶㍦〲ㅥ㜶っ〹㤷散慥㐴㈴㈱㘰ㅣ愷晣愰㉦〱ㄳ㘰戶㈶㔲㑣攲散摡〹㈸户扢敡㉡〴捡㈰㥣㈹㜴㥡ち愱慥㐶㔷〸㤸㠶㥥摥搴㕤㙥〲搶㐲㥤㐸㐰〵晣㐳㔶〷㌶戵づ攳㑣〴㙣昴㈳㘰㠳㘳㐸戸㝥㜸ㅤ㈲〹〱㜳㌸攵ㅢ㝣〹㌸〱㘶慢㤲攲㐴捥慥㥤㠰戹㜶㔷慤㐷愰っ晣㔸搵㜴慡㠱㔰搷愳㉢〴㐴搰搳㥢㕡敢㈶攰て㔰㈷ㄲ㔰〷晦㤰搵㠱㑤摤㠰㜱㈶〲㉥昲㈳攰㐲挷㤰㜰㜱㜳㈳㈲〹〱捤㥣昲㙡㕦〲㕡㘰戶㕡㈹ㄶ㜳㜶敤〴㉣戵扢㡡ㄷ㌹㌳〸㘷ㄹ㥤㑥㠶㔰㌷愳㉢〴㥣㠲㥥摥搴㔹㙥〲㙥㠲㍡㤱㠰搳攱ㅦ戲㍡戰愹㕢㌰捥㐴挰挹㝥〴㉣㜳っ〹㤷㕡㙦㐷㈴㈱攰㕣㑥㜹㠹㉦〱攷挱㙣㥤㑦戱㡡戳㙢㈷攰〲扢慢敥㐰愰っ挲戹㤰㑥ㄷ㐱愸扢搰ㄵ〲㉥㐶㑦㙦慡搱㑤挰㥤㔰㈷ㄲ戰〶晥㈱慢〳㥢扡ㅢ攳㑣〴搴昸ㄱ㔰敤ㄸㄲ㉥晣摥㠷㐸㐲挰戵㥣㜲㤵㉦〱敢㘱戶晥㐰㜱㍤㘷搷㑥挰㡤㜶㔷㙤㐲愰っ挲搹㐰愷㡤㄰敡㝥㜴㠵㠰㍦愲愷㌷㜵戴㥢㠰㍦㐱㥤㐸挰慤昰て㔹ㅤ搸搴〳ㄸ㘷㈲㘰慡ㅦ〱㔳ㅣ㐳挲㠵攸㠷ㄱ㐹〸戸㡦㔳㥥散㑢挰㥦㘰戶敥愷㜸㠰戳㙢㈷攰㈱扢慢㌶㈳㔰〶攱㍣㑣愷捤㄰敡捦攸ち〱㡦愰愷㌷㌵挶㑤挰㈳㔰㈷ㄲ昰ㄸ晣㐳㔶〷㌶昵㈸挶㤹〸㈸昶㈳愰挸㌱㈴㕣〸㝦ㅣ㤱㠴㠰愷㌹攵〲㕦〲戶挳㙣㍤㑢昱ㅣ㠴㡢㠰扦搹㕤戵〵㠱㌲〸攷〵㍡扤〸愱戶愲㉢〴扣㠴㥥摥搴㔰㌷〱㑦㐰㥤㐸挰慢昰て㔹ㅤ搸搴㤳ㄸ㘷㈲㈰挳㡦㠰㜴挷㤰㜰㉤㝥ㅢ㈲〹〱敦㜰捡晢昹ㄲ昰㉥捣㔶ㅢ挵㝢㥣㕤晢ㄱ昰扥摤㔵㑦㈳㔰〶攱㝣㐰愷て㈱搴㜶㜴㠵㠰㡦搰搳㥢摡挳㑤挰㌳㔰㈷ㄲ昰ㄹ晣㐳㔶〷㌶昵㉣挶㤹〸攸攵㐷㐰㑦挷攰㉤っ〸晣つ㤱扡㜱㐱户㈷㈷㕣㍢慢㉥戲㠴㔷愰晡搴愲〸㜹㙣㙢戴愵㐹㉥㤷昵慥㉤㙤㥡摡搴㔲㕡ㄷ㕤㔴㕦戵㙣户㕡愷㌱㝢㝥愴ㄱㄷ戳㥢㜱㑤摢愳㙢㕡戴㈸㔲㘳搵㔶㌴戵㌶㔷㐷㈶㤶晥㉦㕣散〶㍥散㍡戹捥㥤慣戰晤㘷搷㙦ㄱ㐲攱㈸挱㤶ㄴ㜸ㄱ〱扤㤷攱愴ㄴ摡㜵挹㕣㥡㘱㌸昶㙤㘷㜴㐶㕤㑢㝤愴㘷慤㕣慥㤶㜶㕡㉤㔸㐴㠵㐰㑤㡦摡ㄹ昳㜱㜹慡戴㜷敤昸收扡㥡晡扡挶〸㜷挶敥戶㙢㜹㘴ㅥ慡〱㡥㙣㡡搶戱敡扣㜷敤㡣收慡挶攸㈲㕥搸慣㕥戶㙢㕣㑦慥㠰〶㙡挷搴㌵㐶㤱㐶昶㈲摢㝤㙢㉢收㌷㉤挱つ㄰慤つ㡤攳慢ㄶ㐵晦㈷昶㡡攲㙥㤱㑤㜶㡤㑡㔶挹挹㉡㉤㌹敤㍦摤㍦挱㙦戱挶㜶戳换㔳〷攱㌸㙤㘹慥㥢摢㑡挲㈴㐷㉥㘴㉡㠵散挳愴挰㑢㘸㜹㉦㘱扡㜶愱愷晥㠰㜳㡤㉢散㌷㕥ち㡦摤㔵戲㉦摣慤敦㌰㥤㕥摦㐳㑣ㅡ㍦㜳㘲㝢㘵捥晦改ㄶ㡤挰换㠸摣攵㐲㠸㝥㜰敥㘳ㅦ㐲㉣㡥攰ㄱ㠵㤵㠹㈳㠱㍤敦㘱ㄹ慡ㄵㅦㅥ愱㝤摡㥢攳㜰㉤扤㔷㙤㜹搵摣㐸㍤㑡〰ㅡ慡㕡晡搸ㅤ搶㘲愰㠴㍦敡搸挶㌶㌵㌴㔴昱㤰攳㡤〸ㄵ搵㈸摣㑡慢ㅤ摤摡搲㌴愵慥搱慡㠵㤰攳搲㔱㔵㉤㠵慡㙡愹㝤戱扥㜶㍡㑢㠳愴捤㔸㑤昳慡㥡敢㕡收㌷搴㔵愷戱挳昲㥤晦㠹㘳ㄵ㡢㍦ㄵ㘴敡㑤扦㤷㜸慦晥摢搷攰戱扢戳㔰㌰㐳敡戸晢㜱㐴㈷慢㈰晥愹晦戰㜲〴㙦㍣昲㠱㘲晤㠸㘸〱晣㐰攱㉣㥥㉦攴㔲㉣㌴㕦㥣づ㡤扣㌹愹㔷攸㠰ㅦ敢㈷戸戲挱㥦搴㔷㈱㍡㉣㉢攸〱㠷㔰㜹㔳㔵捤戸慡㙡摣㔴搴挳戹愵㈸つ扢㤶㙦㌵捤㘱ㄶ㝡㡣㐵敤㄰㙡㤲ㄶ搷搵㐴㥡搳愸愸挰㉤㔳愹㉣ㄱ〹摡晢㄰㤷扣㔳㤲〲㠱㥥㘹愶㕣ㄳ㜵慣〳㥣换攷敥㕢戲㈶㈶挴晦昴愸㘲㕥㐴〳慣ㄴ㐸敢㘷挰戱㝥㈱愶搷搰㈵ㅥ㡦挳慦㜴昸つ㈲昰㍡㡣摥㝤ㄳ㕦㜳㠱捡っぢ㑥愹㜲㌳づ慢㐱搲㔰㌹㈱㘵㈴〱〱搲搳㔵晥ㄱ戴㉢㍦搲昴ㅤ㍥挱ちㅣ攵㤱㥡㤰晤晥捡㌲ㄳ敥㡥攴攴㔴散敡愰户㜴㉥㈱㉤㠲㌵㔴㐴愴㉥㐴つ挴ㄴ㠲㉣ㅣ散挹挵㠲昸㤵扣搷㘵〷戴戸㤶晤ㅢ㝥挹ㄶち㔹挹㘴㈰愴晥づ愹㠱㜳㜱㠷㐲摣㙢ㄶ㈸挷㜹㉦〸昵㍥扡晣昸㐷㔳㝦㔸愹て搱攳〷㔶㔲㤰昷㌸㜵昵つ㔲㝤㠴ㄱ㝣㤳戴㠲っ晣㌱㕡㝣敦㠹ㅤ㡢㘹搰㜶㝥㉣㝥捡ㄱ昸戱㜸换㥣㍥ㄶ搵㘷搰㘸ㄸ㘸敡ㅤ捣摤㙣昵愴攳扦捣づ扤攸搰㥢づ㥦挳㠱㍢㌹搸〷扤ㄸ㜹扣攵挶㐰㕥ㄸ㍥㈰敦㙢㔷㔰ㄷ㜹扢㌰攸慥っ晡㌳ㅣ扣攴晤ち㥤㑤摥㙥㜰改㌲㜹摣㜷㐲摥敥っ㑣攴㜱攴敤〱㙤攷攴㈵㘳㤸㤰户愷〴戱㍢㡡㈵ち〶昲昶㠲㡦戵㌷ㅤ㔹扥㘰㜰搸㠷づ晤改挰㡡〶㈱㙦〰㝡㌱昲㜸敦㤰㠱扣㠱昰〱㜹慣㙡搰㐱㕤攴敤挷愰㠳ㄸ㤴ㄵ〸㕥昲㔸㜶㘰㤳㤷づ㤷㉥㤳挷㐲〵㈱㉦㠳㠱㔹戱㄰㐷摥〱搰㜶㑥ㅥ㉢ㅢ昰挲㑤㘳っ㠲㠶晣戰扣㐱挳㠰㑥ㅦ㜹〷挲挷㍡㠸㡥㉣㝤㌰㌸ㅣ㑣㠷挱㜴㘰㌵㠴㤰㜷〸㝡㌱昲㜸ㅦ㤴㠱扣愱昰〱㜹晢戹㠲扡挸ㅢ挶愰㔹っ捡敡〵㉦㜹㉣㔹戰挹㍢ㄴ㉥㕤㈶㡦㐵づ㐲㕥㌶〳戳摡㈱㡥扣㕣㘸㍢㈷㡦㔵ㄱ㜸攱㌴㈹㠳愰㈱㍦㉣㡤㌰㜰㤳てㅦ慢㠰㡥㉣㥢㌰㌸ㄴ搲愱㠸づ慣愴㄰昲㡡搱㡢㤱挷ㅢ扡っ攴つ㠷て挸㘳㌵㠵づ敡㈲敦㌰〶㍤㥣㐱㔹昹攰㈵㙦ㄴ㜴㌶㜹㈳攰搲㘵昲㐶㘳㤸㤰㜷〴〳㡦㐱㉦㡥扣㔱搰㜶㑥ㅥ㉢㉡昰㐲戹〵㠳㘸昲㔸㔶愱㘱㐰愷㡦扣㌱昰戱挶搲㤱㈵ㄷ〶㠷㔲㍡㤴搱㠱㔵ㄸ㐲摥㌸昴摡挹㌳㝦㘰㑣㠰て挸㘳㈵㠶づ敡㈲㙦㈲㠳㑥㘲㔰㔶㑤㜸挹㘳愹㠴㑤摥㘴戸㜴㤹㍣ㄶ㔷〸㜹攵っ捣㉡㡢㌸昲愶㐲摢㌹㜹慣挶挰ぢ昷挱㌱〸ㅡ昲挳㤲っつ〳㍡㑤摥㤱昰戱㡥愲㈳换㌵っづ搳改㔰㐱〷㔶㜰〸㜹㌳搰㜳㤱㘷㕣戶戳攰〳昲慡㕣㐱㕤攴捤㘶搰愳ㄹ㤴ㄵㄷ㕥昲㔸㘶㘱㤳㜷っ㕣扡㑣ㅥぢ㌳㠴扣㘳ㄹ㤸ㄵㅡ㜱攴捤㠱戶㜳昲㔸挹㠱ㄷ敥户㘳㄰㌴攴㠷攵ㅣ〶㙥㑥㠰㡦㔵㐹㐷㤶㝡ㄸㅣ㑥愴㐳ㄵㅤ㔸晤㈱攴捤㐵㉦㐶ㅥ㙦ㅦ㌴㉣摢ㅡ昸㠰㍣㔶㠰攸愰㉥昲㈲っ㕡换愰换攱攰㈵敦っ攸㙣昲收挱愵换攴戱愸㐳挸㥢捦挰慣敥㠸㈳㙦〱戴㥤㤳挷㉡㄰扣㜰ㅢㅦ㠳㘸昲㔸ち愲㘱㐰愷㡦扣㝡昸㔸つ㜴㘴㤹㠸挱愱㤱づ㑤㜴㘰攵㠸㤰户〸扤ㄸ㜹扣㌵搲㐰㕥㌳㝣㐰ㅥ慢㐷㜴㔰ㄷ㜹㔱〶攵㈳ぢㄴ㉢㍤扣攴戱扣挳㈶慦ㄵ㉥㕤㈶㡦〵㈱㐲摥㘲〶㘶㘵㐸ㅣ㜹㑢愱敤㥣㍣㔶㤰攰㠵敢〵っ㠲㠶晣戰㡣㐴挳㠰㑥㤳㜷㌲㝣慣㔳攸挸ㄲㄳ㠳挳愹㜴㌸㡤づ搷挱㐱挸晢ㅤ㝡㌱昲㜸㤳愷㠱扣攵昰〱㜹慣㍣搱㐱㕤攴晤㥥㐱捦㘰㔰㔶㠹㜸挹㘳㘹㠸㑤摥㤹㜰改㌲㜹㉣㈶ㄱ昲捥㘲㘰㔶㤵挴㤱㜷㌶戴㥤㤳挷敡ㄳ扣㜰摢㈱㠳愰㈱㍦㉣㐱搱㌰愰搳攴㥤ぢㅦ㙢㈵ㅤ㔹㥥㘲㜰㌸㡦づ攷搳㠱ㄵ㉢㐲摥㉡昴㘲攴昱㜶㔵〳㜹ㄷ挰〷攴戱㙡㐵〷㜵㤱㜷㈱㠳㕥挴愰慣㌰昱㤲挷戲ㄲ㥢扣㡢攱搲㘵昲㔸㠸㈲攴㕤挲挰慣㐸㠹㈳敦㌲㘸㍢㈷㡦㤵㉢㜸攱㝥㐶〶㐱㐳㝥㔸扥愲㘱㐰愷挹扢ㅣ㍥搶ㄵ㜴㘴㘹㡢挱攱㑡㍡㕣㐵〷㔶扢〸㜹㙢搱㡢㤱挷晢㙥つ攴慤㠳て挸㘳挵㡢づ敡㈲敦ㅡ〶扤㤶㐱㔹㥤攲㈵㡦㈵㈹㌶㜹搷挱愵换攴戱㠸㐵挸㕢捦挰慣㘶㠹㈳敦㝡㘸㍢㈷㡦㔵㉦㜸攱愶㐹〶㐱㐳㝥摥㠶搴㌰愰搳攴摤〸ㅦ㙢〳ㅤ摦㌱㍢㙣愴挳ㅦ改昰㑦㌸〸㜹㌷愱ㄷ㈳㡦昷㄰ㅢ挸扢〵㍥㈰㡦搵㌲㍡慢㡢扣㕢ㄹ昴㌶〶㘵㘵㡢㤷㍣㤶戳搸攴摤づ㤷㉥㤳挷〲ㄸ㈱敦づ〶㘶㈵㑣ㅣ㜹㜷㐱摢㌹㜹慣㤸挱ぢ昷㘲㌲〸ㅡ昲挳戲ㄹつ〳㍡㑤摥㍤昰戱敥愵㈳㑢㙡っづ昷搱㘱ㄳㅤ㔸㘵㈳攴晤〹扤ㄸ㜹扣ㅦ摡㐰摥〳昰〱㜹慣戴搱㐱㕤攴㍤挸愰て㌱㘸㉡㑥㡢㜸挹㘳㈹㡣㑤摥挳㜰改㌲㜹㉣㥥ㄱ昲㌶㌳㌰慢㘸攲挸晢㌳戴㥤㤳挷㙡ㅢ捣ㄹ户㜵㌲〸ㅡ昲挳㤲ㅢつ〳㍡㑤摥㕦攰㘳㍤㐶㐷㤶攳ㄸㅣㅥ愷挳ㄶ㍡戰㐲㐷挸㝢〲扤ㄸ㜹扣戱摢㐰摥㤳昰〱㜹慣搲搱㐱㕤攴晤㤵㐱㥦㘲㔰㔶搴㜸挹㘳ㄹ㡤㑤摥㌶戸㜴㤹㍣ㄶ摥〸㜹㑦㌳㌰㉢㜰攲挸摢づ㙤攷攴戱㔲㐷挸㝢㤶㐱㌴㜹改搰㙡ㄸ㉥昲㥥㠳㡦昵㍣ㅤ㔹捡㘳㜰昸ㅢㅤ㕥愰〳慢㝢㠴扣ㄷ搱㡢㤱挷㥢搴つ攴扤っㅦ㤰挷ちㅦㅤ搴㐵摥づ〶㝤㠵㐱㔹㡤攳㈵㡦㈵㌸㌶㜹慦挲愵换攴戱㘸㐷挸㝢㡤㠱㔹扤ㄳ㐷摥ㅢ搰㜶㑥ㅥ慢㝣㠴扣㌷ㄹ㐴㤳挷㔲ㅦつ挳㐵摥㕢昰戱晥㑥挷㘲戳挳㍦攸昰㌶ㅤ㔸ㄹ㈴攴扤㠳㥥㡢㍣攳愷敤扢昰〱㜹慣づ搲㔹㕤攴戵㌱攸㝢っ捡㑡ㅥ㉦㜹㉣摦戱挹摢〹㤷㉥㤳挷㠲ㅦ㈱敦㝤〶㘶攵㑦ㅣ㜹ㅦ㐲摢㌹㜹慣㄰ㄲ昲㍥㘲㄰㑤ㅥ换㠴㌴っㄷ㜹ㅦ挳挷晡㠴㡥㉣㈱㌲㌸㝣㑡㠷捦攸挰慡㈲㈱敦㕦攸挵挸攳㜳〳っ㐷摥ㄷ昰〱㜹慣㉣搲㐱㕤攴㝤挹愰㕦㌱㈸慢㠰扣攴戱昴挷㈶敦㙢戸㜴㤹㍣ㄶぢ〹㜹晦㘶攰ㄳ搱㡢㈳敦㕢㘸㍢㈷㡦搵㐵㐲摥㜷っ愲挹㘳㠹㤱㠶攱㈲敦㝢昸㔸㍦搰戱挶散昰㈳ㅤ㝥愲㐳〴づ㐲摥捦攸挵挸攳〳ㄱっ攴晤ちㅦ㤰挷慡㈴㥤搵㐵摥㙦っ㥡㠴㑢ㅤ㡡ㄵ㐴㕥昲㔸㌶㘴㤳挷慢㈱㕤㈶㡦㠵㐶㐲ㅥ捥㤰㈷㈹㔶ㅣ挵㤱㠷扢㤰扢㐰摥㔲っㄳ昲〲っ愲挹㘳㜹㤲㠶攱㈲㉦〸ㅦ慢〷ㅤ㔹扡㘴㜰㐸愳〳㥦攰愶㔸捤㈴攴㠵搰㡢㤱挷㐷㍢ㄸ挸敢〵ㅦ㤰挷㡡㈶ㅤ搴㐵㕥㙦〶敤挳愰慣㍥昲㤲挷㤲㈳㥢扣扥㜰改㌲㜹㉣㔲ㄲ昲挲っ捣㙡愵㌸昲㜶㠵戶昳㈳㡦㔵㑤㐲摥㙥っ愲挹㘳㘹㤳㠶攱㈲㙦㜷昸㔸晤攸挸戲㈷㠳挳ㅥ㜴搸㤳づ慣㠴ㄲ昲昶㐲㉦㐶ㅥㅦ㔲㘱㈰㙦ㅦ昸㠰㍣㔶㐳改愰㉥昲晡㌳攸〰〶㘵攵㤲㤷扣昵搰搹攴敤ぢ㤷㉥㤳昷〷っㄳ昲〶㌲㌰㉢㥤攲挸ㅢ〴㙤攷攴戱㈲㑡挸㑢㘷㄰㑤摥〶㘸㌵っㄷ㜹ㄹ昰戱昶愷㈳㑢愶っづ〷搰㈱㤳づ慣愲ㄲ昲づ㐴捦㐵㥥昱搳昶㘰昸㠰㍣㔶㔲改愰㉥昲〶㌳攸㈱っ捡慡㈷㈱㡦㤷〸敤㙡〵挵㔲㈷㥢扣㈱㜰改㌲㜹㉣㡥ㄲ昲㠶㌲昰〳攸挵㤱㤷〵㙤攷攴戱㥡㑡挸㍢㤴㐱㌴㜹㉣愹搲㌰㕣攴㘵挳挷捡愱㈳换慤っづ戹㜴挸愳〳㉢戰㠴扣㝣昴昶搶㔷捦攲㥦摣挱㐷㠷ㄸ㡥挳㐲㡣〰㤵㡦戹㔲戸愸㉣㘲㡡㘲愶㘰晤㤴㤷㑡ㄶ㑤搹㔴㤶挰愵换㔴戲捣㑡愸ㅣ捥挰慣户㡡愳昲㜰㘸㍢愷㤲㜵㔹㐲攵〸〶搱㔴戲㌸换挰搴ㄱ昰戱㐶搲㤱㠵㕢〶㠷㔱㜴ㄸ㑤〷搶㜲〹㤵㘳搰摢挳㑣愵㠹挷㔲戸㠳㐷㤶㜶改昸㉥ㅥ换ㄸ㝦ㅣ攳扦〳〷敦㝡㘶敤㤵捤攳㜸戸㜴㤹㐷㔶㙢〹㡦ㄳㄸ㤸㘵㕢㜱㍣㑥㠲戶㜳ㅥ㔹摥㈵㍣㑥㘶㄰捤㈳㙢扣㌴っ攸昴㥦ㅥ攵昰戱愶搰㤱昵㕦〶㠷愹㜴㤸㐶〷㤶㠴〹㡦㐷愲ㄷ㕢捦㝣㥡㡢攱㈰㥣づㅦ㤰挷戲㌰ㅤ搴㐵㕥〵㠳捥㘰㔰ㄶ㤱挸㘴㘷戲㠷㌱晣昸づ戰㄰挰㝢㝤㍢愱昶㐰㌲搴戲ち愱愲㘵㔹㍤㉡㍦搸攴昵㙥扢挵㉢昷㈱搱攱㉡㝣㔳㌳慥ㅡ愶㝡ㅦ㑣ㄱㅢ晢㍣㤲昶摣摤昳搰てㄹ㐶ぢ㡢ㅣ〲户晣㤴昸㘰㡢搸㜸㑥扣晤〹〰ㅣ挳㉤㌸ㅢ㔳摣㝤㑡㕤㜵㜳㔳戴愹戶㘵㔰〵慡㥡〶昱㈱㉡戵㐹㐹搹愳〳㌷㈱愲㌱㈷㠱愵㌶昲ㄱ㤹㡢昹㔰㠱搰挲挶愶㈵㡤㌲㥢㐰㤴捦㤲ㄱ扥㝡昴㘰㥡㄰昳㜰摢ㅦ攴㠵㔹㄰挱挱搶㌱㤰扤㔳挲慣㈸攰ㄶ㘶㔵㠱㌴㔸㐲㈰つ㤶ㄱ㜰ぢ㈴㠳昰慥㕥搳㘷㙣㌵㔷㔵慢ㅡㄵ㐹敤搱㐳㘵㝡㥥㔸㤲㔰ぢ㄰㝢攴㐳㌰挸㔲㠰挰㐶㐰敥摡愰㜸㐶㌹㤸〷㠶㜵ㅣ愶㘰捤㠱〸㠵㔳愰攰㠴㠲挷㐳昶ㄹ㍢愶搲㔵搲ㄴ㍣〱扡㕥搰㐹慤〳ㅥ㘱ㅡつ㔶㐲戳ぢ㌴昱㡦㈴つ㥥〸昵慥㔰攳㌹〶晡挹〶㍣㠴挲愹㑥㜴㉢㥤㘹㌳㈸慡攱㙡戵愱愵㠲㌰捡㑥㠸㐰挵〶晡㌸㔳〰挹〳㔷慤〵㑡ㅥ㉥㔰攲㤶㕣戸㜰㜷慢㉢愱攱㉥㡦摦㘵ㄶ〶搱挳慡㠳挴㉥ぢ㌱ㄴ戶㜰㑦摤攸愵ㅢ扤㥤㠶ち愳挱摤愶㉥㐷㌸㔲㑡㠳戵㄰〱慣㝡㠸㔰㜸ㄷ㈸㈴㈸愹戱挸㠵㐵昸ㄶ挱㠶㜷搵挶㠳㌹㙡㌰㐵㤴挶㌶戴搴敥㌰ち戲㔶愸㘲挸昶㠰㔶㤰㥤㠷㘴ㅡ㔹㜰〹㕣㝣㡦㙥㜵㉥㕣ㄳ攱敥愹㤳㉦挳㘰挰摤ぢ㝤㙥攱扤㜵㘳ㅦ摤攸敦㌴搴㐰㌴〴敥搹㙥戸愷㜰捥愷㐲㠴挲晢挱〱㡤愴攰㘹㤰摥㈳攱㜷搰挵ㅦ〹愷㐳㘳㌸ㄲ㤶㐳㙤㍡ㄲ〶㌹搱摢㥦㐵㙡㥤〹㔷㥢慦っㄸ㠵慦ㄵ㔰挵昸㍡〰㕡攱敢㘴ㄷ㕦ㄶ昹㤲㈳㘱愹㤱㥡㑣㥤㘷㈵晣㐰捤㠱攸㜳ぢㅦ愴ㅢ〷敢挶㘰愷愱㠶愲㈱搴㉣㜶㔳㜳㍥愷户ち㈲ㄴㅥ〶〷愶戵㐸㡤㐵㉥㉣挲户〸㌶㥣愵㡤㠵昴㈸愲戸㤴挶㌶戴㔴㌶㡣㠲㙣つ㔴㌱㘴戹搰ち戲〵㐶㘴昳㡤挸昲㜴㥥慢㄰ち挸昲搱攷ㄶ㉥搰㡤㐲摤㈸㜲ㅡ㙡㌸ㅡ㠲慣搶㡤散㙡㑥㙦ㅤ㐴㈸㝣ㄸㅣ搰㌰㈳㍢㕣ㅢ㐷搰攳〸㡡ㅢ㌸戴つ㉤㜵〴㡣㠲㙣〳㔴㌱㘴愳愰ㄵ㘴挷扡㤱挵㔶敦搱㐶㘴愳㜵㥥㥢ㄱち挸挶愰捦㉤㍣㔶㌷㑡㜵愳捣㘹愸〹㘸〸戲㔹㙥㘴户㜲㝡户㐱㠴挲ㄳ攱㠰〶慥㜲㔲攷㔹扤㤳戴戱㤴ㅥ㘵ㄴ昷搲慤つ㉤㔵づ愳㈰摢〴㔵っ搹㔴㘸〵搹㈴㌷戲搸搱㌸挱㠸㡣㤷愷ㄱ㈴挹㝡㄰ㄲ挸㡥㐴㥦㕢昸㈸摤㤸慥ㅢㄵ㑥㐳捤㐲㐳㤰㡤㜳㈳㝢㤸搳摢っㄱち捦㠶㠳〴㌵ㅤ㡤㐷㙢攳㘴愴㤱㈷挷㕡㕢㌸戴つ㕤㜵㉣㡣㠲㙣㉢㔴㌱㘴㜳愰ㄵ㘴挳㡤挸㡡㡤挸㜸敤㔸㈶戱つㄲ挸㑥㐰㥦㕢戸㔲㌷㑥搴㡤㉡愷愱㙡搰㄰㘴㠵㙥㘴捦㜰㝡摢㈱㐲攱〸ㅣ㈴愸〹㔹慤㌶㑥㐷ㅡ㜹㍥慤昵ㄲ㠷戶愱慢收挳㈸挸㜶㐰ㄵ㐳戶〰㕡㐱㜶㠸ㄱ搹挱㐶㘴ぢ㜵㥥搷ㄱち挸敡搱攷ㄶ㙥搰㡤㐶摤攰㤵㕢㙥慡ㄹつ㐱㜶愰ㅢ搹㥢㥣摥㕢㄰愱㜰ㄴづ㘸㤸搷㔹㡢㌶ㅥ㐳て㍥㕦挰㙡攳搰㌶㠶㕥っ愳㈰摢〹㔵っ搹㔲㘸〵搹㍥㙥㘴戱㜵戶㤷ㄱ搹㌲㥤攷㈳㠴〲戲㤳搱攷ㄶ㍥㐵㌷㑥搵つ㕥㔶攵愶㤶愳㈱挸昶㜰㈳晢㠴搳晢ㄴ㈲ㄴ晥㍤ㅣ搰㌰慦戳㌳戴昱㐴㝡㔴㔱㝣捤愱㙤㘸愹戳㘰ㄴ㘴摦㐰ㄵ㐳㜶㌶戴㠲㉣㘴㐴㤶㘶㐴挶㑢愲㌲㠹ㅦ㈰㠱散㕣昴戹㠵㔷敡挶㜹扡㜱扥搳㔰ㄷ愰㈱挸㠲㙥㘴㍦㜱㝡㍦㐳㠴挲扣㥡㈹㐱㑤敦㈰ㄷ㘹攳㍣愴㤱挷晣㕡㈹〱㡤散ㄲㄸ〵㔹〰慡ㄸ戲换愰ㄵ㘴㍦晥搸晥昹摦晥㜹昶㍤戴㌷㘱㉡昱摦㙣㜸扤㔲㈶挱晦㐳〰挸㉥㐷㥦㕢昸ち摤戸㔲㌷慥㜲ㅡ㙡ㅤㅡ㠲散㕢㠴摣㠸㤰㌴㔸㍤㌹扤㕥㄰愱㌰㉦㌵㑡㔰搳㍡扢㔶ㅢ㔹ㄱ㉦てㄳ戶㜶攳搰㌶㜴搵㝡ㄸ〵㔹㍦愸㘲挸慥㠷㔶㤰㝤㙣㐴昶愱ㄱ搹つ㍡捦摥〸〵㘴㌷愲捦㉤扣㐱㌷㌶敡〶慦ㄶ㜲㔳户愰㈱挸摥㜷㈳敢捦改つ㠰〸㠵㙦㠵㠳㉦戲摢戴戱ㄵ戱攴愹挵搶晥ㅣ摡挶搰㜷挰㈸挸㌲愱㡡㈱扢ぢ㕡㐱昶㠶ㄱ搹㙢㐶㘴㜷敢㍣㠳ㄱち挸敥㐱㥦㕢昸㕥摤戸㑦㌷㜸㈹㡦㥢㝡〰つ㐱昶㡡ㅢ搹㄰㑥㙦㈸㐴㈸晣㈰ㅣ㝣㤱㍤愴㡤扣挱㕦ㅥ㡦㙣攵㜱㘸ㅢ㐳㙦㠶㔱㤰ㄵ㐰ㄵ㐳昶㘷㘸〵搹搳㐶㘴㑦ㄹ㤱㍤慡昳㤴㈰ㄴ㤰晤〵㝤㙥攱挷㜴攳㜱摤搸攲㌴搴㤳㘸〸戲㈷摤挸づ攳昴づ㠷〸㠵㜹〵捤ㄷ搹㔳摡㜸㈶搲挸㐳㤸慤戱ㅣ摡㠶慥㝡ㅡ㐶㐱㔶〶㔵っ搹㜶㘸〵搹㐳㐶㘴てㄸ㤱㍤㡢㐱㌲㠹㠹〸〵㘴捦愱捦㉤捣㙢㘲搲昸㥢㙥扣攰㌴搴换㘸〸戲㍦戹㤱㑤收昴捡㈱㐲㘱㕥摥昲㐵昶㡡㌶㥥㠷昰昲戴㘷慢㠲㐳摢搰㔵慦挱㈸挸㘶㐲ㄵ㐳昶〶戴㠲散ㄶ㌷戲搸扢晥㑤㐶㘴㙦敡㍣挷㈰ㄴ㤰扤㠵㍥户㌰㉦㔸㐹攳ㅦ扡昱戶搳㔰敦愲㈱挸㌶扡㤱ㅤ挷改捤㠱〸㠵摢攰㈰挸㑣敦㡤敦㘹㈳敦戵㤷㠷㑡㕢搵ㅣ摡㠶慥㝡ㅦ㐶㐱ㄶ㠱㉡㠶散㐳㘸〵搹㕡㌷戲搸户慢㉢㡤挸㍥搲㜹敡㄰ち挸㍥㐶㥦㕢昸ㄳ摤昸㔴㌷㍥㜳ㅡ敡ぢ㌴〴搹攵㙥㘴ぢ㌹扤㝡㠸㔰昸㑢㌸昸敥戳慦戴㤱㌷搱换愳慢慤㈸㠷戶愱慢晥つ愳㈰㙢㠵㉡㠶散㕢㘸〵搹㜹㙥㘴戱㝤㜶慥ㄱ搹㜷㍡捦㌲㠴〲戲敦搱攷ㄶ晥㐱㌷㝥搴㡤㥦㥣㠶晡ㄵつ㐱㜶戶ㅢ搹㈹㥣摥愹㄰愱㌰㍦〶㝣昷ㄹ㉤㘲扣づ㘹慣昵ㄴ㘷㜲㘸ㅢ㕡㑡慥挸㔰戵〲慡ㄸ㌲㕥㤱ㄱ㘴㈷ㅢ㤱㉤㌵㈲ぢ攸㍣㉢ㄱち挸㜸つ㠶㕢㤸搷㘱愴挱㡢㉥搲戰㥣㠶敡㠵㠶㈰㕢散㐶㜶㍥愷户ち㈲ㄴ收㈵ㄵ㍡ㅢ扦敢昳㔲㡢ㄸ㜹摢扢㍣㤷摢扡㤴㐳〵㤹㕣㉥愱㝥つ㔴㌱㘴扣㕣㈲挸ㄶㄸ㤱捤㌷㈲摢㑤攷戹ち愱㠰㡣ㄷ㐸戸㠵晢改〶慦㠸㠸㘶㑦愷愱㜸戱㐳㤰搵扡㤱㕤捤改慤㠳〸㠵晢挳㠱捥㐶㘴〳戴㤱昷戳换攳扦慤ㅢ㌸㔴㤰つ㠴㔱㡥挶つ㔰挵㤰つ㠲㔶㤰ㅤ敢㐶ㄶ㕢㘷㐷ㅢ㤱昱㡡〶㕥㐹搶捤〸〵㘴扣㝡挱㉤扣扦㙥昰㜲㠵㘸㌲㥤㠶攲㤵〸㐱㌶换㡤散㔶㑥敦㌶㠸㔰㜸㌰ㅣ攸㙣晣㥢㥡ㄷ㈹挴㜸ㅦ㍤㌶㔱摣换愱㠲㙣㈸㉣㠲㙣ㄳ㔴㌱㘴扣搰㈰挸㈶戹㤱挵搶搹〴㈳㌲㕥㙥㤰㍣て㈲ㄴ㤰昱搲〲户㌰㉦㉦㐸㠳搷ㄲ愴㤱攷㌴ㄴ㉦っ〸戲㜱㙥㘴て㜳㝡㥢㈱㐲攱㈲㌸搰搹戸捦㜸捤㐰㡣扣〳㕤ㅥ㘷㙥㙤攱㔰㐱㈶攷晤愹摦ち㔵っ搹攱昰ㄷ㘴挳㡤挸㡡㡤挸㐶攸㍣摢㄰ち挸㡥㘰㔲㙣攱㤱扡㌱㑡㌷㜸㝡㥦㥢攲愹㝡㐱㔶攸㐶昶っ愷户ㅤ㈲ㄴ㉥㠳〳㥤㡤挸㜸ㄶ㕦㡣㡦搳㘳ぢ挵㑢ㅣ㉡挸攴㑣㍣㔵㍢愰㡡㈱攳㤹㜸㐱㜶㠸ㅢ㔹散㘸㍣搸㠸㙣戲捥昳㍡㐲〱㔹㌹㤳㘲ぢ昳晣扢㌴㜸戲㕤ㅡ㍣攱捥㑤昱㍣扡㈰㍢搰㡤散㑤㑥敦㉤㠸㔰戸〲づ㜴㌶ㅥ㡤㍣挵㉥㐶摥㌳㉥㡦㘰户摡㌸㤴挸挲㌳戵㜱愷㑣㈷㜰っ晡㠷㜹捥攸㥡敦ㄸㅤ攲㝤㝣㜷ㄹㅥ挷捤㑢搵㐹㈹戸㔵捥扥挱㉣㌵㜹昸㝦ㄶ㡢攷㡣㜹㝦㈹㝦〲晢〰昵晦㈱づ昷㔷晢㜹㜹㐶摣て㍦搶〷〰摣昷㌸挰挵㙦摣㥦ㄶ户㝤㌱搲改㡥戲㝦愷㌹扦挳愳晡捥搱㈳㡥㔷改㤷㡣づ扣㜳晡㜵㕦摥㜲㔸收㌵㜷晥收晣㍥㝤扦ㄵ㥦ㅣ昵挰挰㥤㈳㌳㝥昹戶昵㥤㜵ㄷ㡦㔴搵ㄸ㤱㠹㌸搶㍦㈹摥愵㤰㠳慡ㅦ㘰扤㠱㍢攰ㄲ㥥㠵扢扢㘳昰㍥ぢ㌷ㅣ㐱㈴扣㔰㑥㈲㍢㑢搵愱挳ㅤ愶㜶挵〸戲㈴挰㍥㈷戰㠵㔰㜷て㔸扤ㅥ攱〷㙣搳㤸㍢㥥扥㜰晤晣搱㤸㐰搲㘹昳㜲㐶慢㈸㐶㤸㠰昵㜶收㥦〰慣㤷㘳昰㍥攳㌶摣㡡㐸㜸㈵㔹摦搸挰㤶愱㈳挰㐲㙥㘰摦ㄱ搸㈹㌰㜵て搸愹㝡㠴ㅦ戰㡣攷敦㐹摦晥挱㡡㤱攳㌲㕢㤳搷愶㉤ㅣ愹捥挴〸ㄳ戰㠰ㅦ戰㔴挷攰㝤㜶㙤㜸〵㈲攱㠵㕢㍡㙤㘰㉢搱ㄱ㘰挹㙥㘰扦ㄱ搸昹㌰㜵て搸㉡㍤挲て㔸改攵㈳愷㥥晦散㕦㐷㙥扤㌰㘷挹戰昴搳㐷慡㑢㌱挲〴散㤷ㅦ㝣づ挵㥦ㅤ㠳昷㤹戴攱㌵㠸㠴ㄷ晥㙦㐰㉣㥤摥㈹敡㉡㜴〴搸㡦ㄸㄱ㍢ㄴ㝢挰搸昷㙡㤸扡〷㙣㥤ㅥ攱〷㉣㘱㡦摤㠰ㄱ㈶㘰摦昸〱晢户㘳昰㍥㙢㌶扣〱㤱昰挲㉤㤸㌶戰㥢搱ㄱ㘰㕦戹㠱昵㈵戰㕢㘱敡ㅥ戰摢昴〸㍦㘰〹㙦ㅥ昷㘲㠴〹搸㘷㝥挰㍥㜵っ摥㘷挸㠶㌷㈱ㄲ㕥愸㝡戱㠱㍤㠸㡥〰晢搸つ㙣㑦〲㝢ㄸ愶敥〱摢慣㐷昸〱㑢㌸ㄴ户㘰㠴〹搸㑥㍦㘰敦㌹〶敦戳㘱挳㕢ㄱ〹㉦㍣敦捤〶戶つㅤ〱昶慥ㅢ搸㝥〴昶っ㑣摤〳戶㕤㡦昰〳㤶㜰㈸扥㠴ㄱ㈶㘰㝦昷〳昶㤶㘳昰㍥昳㌵扣〳㤱昰㐲㈵㡤つ散㜵㜴〴搸ㅢ㙥㘰〷ㄱ搸㥢㌰㜵て搸㕢㝡㠴ㅦ㌰㈴㤶㉤昶慥搸㠶ㄱ㈶㘰㍢晣㠰扤散ㄸ扣捦㜲つ敦㐴㈴扣㤲慣㘱㌶戰㡦搰ㄱ㘰㉦扡㠱ㅤ㑡㘰㥦挰搴㍤㘰㥦敡ㄱ㝥挰捥㐸摤扡㘱㑢挶㠹敤㥦㘳㕦㘳㠴〹搸戳㝥挰戶㍢〶敦㌳㕡挳摦㈰ㄲ㕥戸㔳搴〶昶〳㍡〲散㘹㌷戰㈲〲晢〹愶敥〱晢㔹㡦昰〳昶捡戰扥晤㥥慥㡥戴〳㑢㐱〲ㄳ戰慤㝥挰㥥㜰っ摥㘷慦㠶〳㠸㈴挰㐶搸挰㉣昴〵搸攳㙥㘰㈳〹慣㈷㑣㜸㜵攳㉢㔵㉦㍤挲て㔸攸摢搲㌷㕦ㄸ㜰晣挸㥦㙦晥昲挵㈹㜳㡦ㅣ愹㜶挳㠸㑣昲散昹㑡昵㠸ㅦ戰捤㡥挱晢㑣搵㜰㍦㐴ㄲ㘰㘵㌶戰扤搱ㄷ㘰て戹㠱㡤㈷戰晥㌰攱搵つ㘰〳昴〸㍦㘰〹敦㡡晢㘳㐴愶〱搸㈶㍦㘰昷㌹〶敦戳㔲挳㤹㠸㈴挰愶搸挰〶愳㉦挰敥㜱〳㥢㐶㘰㐳㘰挲慢ㅢ挰㠶敡ㄱ㕤〶㤶㠷ㄱ㤹〶㘰户晢〱扢捤㌱㜸㥦㠱ㅡ㉥㐰㈴〱㌶搳〶㔶㠲扥〰扢挵つ㙣㌶㠱ㅤ〶ㄳ㕥摤〰㜶戸ㅥ攱〷㉣攱㔰ㅣ㡢ㄱ㤹〶㘰ㅢ晣㠰摤攸ㄸ扣捦㌶つ㤷㈱㤲〰㍢摥〶㌶ㄱ㝤〱㜶扤ㅢ㔸㈵㠱㑤㠶〹慦㙥〰㉢搷㈳晣㠰㈵ㅣ㡡ㄵㄸ㤱㘹〰㜶㡤ㅦ戰㜵㡥挱晢捣搲昰㑣㐴ㄲ㘰ㄱㅢ搸㌱攸ぢ戰戵㙥㘰昳〸散㌸㤸昰敡〶戰㌹㝡㠴ㅦ戰㠱㕦っ摢㌲㜴㘱㙤晢扢㘲㌵㐶㘴ㅡ㠰慤昱〳㜶㤹㘳昰㍥㡢㌴ㅣ㐱㈴〱搶㘰〳慢㐳㕦㠰㕤攲〶搶㐴㘰ぢ㘱挲慢ㅢ挰敡昵〸㍦㘰〹摦㍣愲ㄸ㤱㘹〰戶摡て搸㉡挷攰㝤挶㘸戸ㄵ㤱〴㔸慢つ㙣ㄹ晡〲散㍣㌷戰㈵〴㜶ち㑣㜸㜵〳搸愹㝡㠴ㅦ戰㠴㉦挱㘷㘲㐴愶〱搸ち㍦㘰㘷㌹〶敦戳㐳挳㉢㄰㐹㠰㥤㘶〳㕢㠹扥〰㍢挳つ散㜴〲㍢ㅦ㈶扣扡〱㙣㤵ㅥ攱〷散摤摡㍢㕥晣昶搲戹敤㠷攲愵ㄸ㤱㘹〰㜶㥡ㅦ戰㔳ㅤ㠳昷㤹愰攱㌵㠸㈴挰㔶搸挰慥㐲㕦㠰㥤散〶㜶づ㠱㕤つㄳ㕥摤〰戶㑥㡦昰〳昶攴慡晥摢㑥㥢㕦搳づ散〶㡣挸㌴〰㙢昵〳搶攲ㄸ扣捦晡っ㙦㐰㈴〱戶摡〶㜶㌳晡〲慣搹つ散㐲〲扢ㄵ㈶扣扡〱散㌶㍤挲て㔸挲扢攲扤ㄸ㤱㘹〰搶攰〷慣摥㌱㜸㥦攱ㄹ摥㠴㐸〲㙣㡤つ散㐱昴〵搸〲㌷戰㉢〸散㘱㤸昰敡〶戰捤㝡㠴ㅦ戰㘷㘷つ晦昹㠴慦㥥㙡㍦㌵戰〵㈳㌲つ挰㈲㝥挰㙡ㅣ㠳昷搹㥣攱慤㠸㈴挰慥戱㠱㙤㐳㕦㠰捤㜵〳扢㡥挰㥥㠱〹慦㙥〰摢慥㐷昸〱换搹㜶㜶挶㐴攵㍡晤昶ㄲ㐶㘴ㅡ㠰ㅤ敦〷㙣㡥㘳昰㍥㜳㌳扣〳㤱〴搸〶ㅢ搸敢攸ぢ戰㘳摤挰晥㐸㘰㙦挲㠴㔷㌷㠰扤愵㐷昸〱㑢㜸扢㙦挳㠸㑣〳戰㤹㝥挰㘶㌸㠶㠴㘷㘹敥㐴愴捥㥥愵改晡晦㈸晢㈲㘹愰㤶ㄵ戲㍤㙢㙤㌵㑦搷愲捣扡慥扥㕥㉡㤴㝢攱搱㜷捤昸ㅦ㈱换昱㠴㐷㍣昰慥愲捥昹㕦挶㈶攲挹㡦㝣㤲㤸㝥戸㥡㈵㍤づづ搶㑥㙢挶搳搶㝡搴㑥㡣攲挹㥣㌵㘹昸ㅦ敤㕡㕡㈲捤㡤晦ぢ捦挵㐳捤㌸㙦㉣挶㘶㍦ㄱ捦㔸慥捤㍡散づㅥ㔹搸捥㠷晥㡦ㅥ㤳昹挴扣晦散㈱㥤挱摢㜱㠸改摢〹㙡㕣捦㠰㑣㔵搳戱㡢敤㉡㥣攵㐹扦挹㥣㤳㤲昱扦㠱挰㍦㜸ㄷ㐴ち㉡㥣攵晡〵㐴挸扡ㅢㅡ㈹摢ㄷ㤱ㄴ攰ㄹ㜱㉦㌸ㄶ搰昳晥捣㈴捦㝦搷搸戳愷㉥㜰㘷ㄶ挵ㄳ搲㍣㡡㠲昷晡㑥慤摣㌸戵㑤㥣〳愷搶㍥慤晢攳愷愵㜸㍥㥢㔳搳㥢晡㐶㈷㝢搰㌷搹㌸㘳戲㠷攱ㅦ摣っㄱ捦挳㈳㥥㠴㍣捦ㅣ㤷㤰㈷㙦〵摤愳扥〹㐷ㄹㄳ㍥挶挸㑣搸㡥㙥㡢㈷ㄹ捦晤挶㈵ぢ挰㐱㤲㙤㐵挳扣㤷㠷ㅢ㤳晤㤵㤱攳㤳㙤昳㈴敢㠱㝥㕣戲摥㔰㐸戲㘷搰㌰㈷换㌷㈶㝢㤶㤱攳昷摢昳㔴昱㉥㄰晢㜰㔲㝤搱㡦㑢搶てち㐹昶〲ㅡ收㘴㔹挶㘴㉦㌱㜲㍣戲ㅤ㔴戹㤲敤㠹㝥㕣戲㝤愱㤰㘴慦愲㘱㑥㜶戰㌱搹敢㡣ㅣ㥦散㑤慡㕣挹昶㐳㍦㉥㔹㈶ㄴ㤲散敦㘸㤸㤳㘵ㄸ㤳扤捤挸昱挹晥㐹㤵㉢搹㐱攸挷㈵ㅢ〶㠵㈴㙢㐳挳㥣㙣㠰㌱搹㑥㐶㡥摦㘷ㅦ㔰攵㑡㜶㈸晡㜱挹ち愰㤰㘴ㅦ愱㘱㑥戶㠷㌱搹㈷㡣ㅣ㥦散㌳慡㕣挹㡡搰㡦㑢㌶〲ち㐹昶㌹ㅡ收㘴㘱㘳戲㉦ㄹ㌹㥥挶慦愹㜲㈵ㅢ㠹㝥㕣戲㌲㈸㈴搹㌷㘸㤸㤳㠵㡣挹扥㘳攴昸㘴㍦㔰攵㑡㌶ㅥ晤戸㘴㔳愰㤰㘴㍦愱㘱㑥㤶㙡㑣昶ぢ㈳挷㈷晢㡤㉡㔷戲㘹攸挷㈵㥢〹㠵㈴㔳㜸㜰愶㌹搹慦摦㥢㍥㈷㔲攰敦㐹ㄶ愰捡㤵㙣戶㌷搹昱㍡㔹て摦㘴摦ㅢ㤳㔹㠹挹㝡㝡㤲㔵㝡㤳㐵㜴戲摥扥挹扥㌲㈶敢换挸昱㐷攳㉥㥥㘴昳扣挹ㅡ㜴戲摤㝣㤳㝤㙡㑣搶㡦㤱攳昷搹㥥㥥㘴㑤摥㘴慤㍡搹摥扥挹摥㌷㈶敢捦挸昱挸昶昵㈴㕢攲㑤㜶㥡㑥戶㥦㙦戲㜷㡣挹搲ㄳ㤳敤敦㐹㜶扡㌷搹ち㥤㉣搳㌷搹ㅢ挶㘴〷㈵㈶ㅢ散㐹㜶㡥㌷搹㙡㥤㙣㠸㙦戲㤷㡤挹㠶㌱㜲晣㍥㍢搴㤳散㐲㙦戲㌵㍡㔹㡥㙦戲攷㡣挹昲ㄸ㌹㝥㥦ㄵ㜸㤲㕤攱㑤㜶㡤㑥㔶攴㥢散㈹㘳戲㤲挴㘴㠷㜹㤲㕤攷㑤戶㐱㈷ㅢ攱㥢散㜱㘳戲㤱㡣ㅣ㑦攳㘸㑦戲㍦㝡㤲〵敥㠴愲换㕦㥤ㄵ扥㕦散㠶㍦㌲昸㕦捤攳愹攷㘳昰散散㈱昵昸ち摣㠵㐷㤵㡦挵㐴ㄴ扦昳㌲㠶㔵捡㥥昳挵㑣㙤㠲㤶搳戰捡愸扤㕦晢㡣㜳晢昰换愳昸㡣愷昶ㄱ敤㌳挱敤挳敦㝢攲㌳㤱㕡㝥搵㤳㕣㤳摣㍥㝦搵㍥㤳愹攵㌷㌴昱㈹㜷晢㍣慢㝤愶㔰晢扣昶㤹敡昶攱㤷㈲挹㌵㡤摡ㅤ摡攷㐸户て扦换㠸捦㔱搴昲㙢㡣攴㥡敥昶㜹㕢晢㔴㔰换㙦ㅦ攲㌳挳敤戳㔳晢捣愴昶〳敤㌳换敤挳て㝣挹㌵㥢摡捦戴捦搱㙥ㅦ㝥㑥㡢捦㌱搴昲㈳㕡㜲ㅤ敢昶昹㑥晢ㅣ㐷㉤㍦㔹挵㘷㡥摢攷ㄷ敤㜳㍣戵扦㘹㥦ㄳ摣㍥晣㌰㤳㕣㤵搴昲㜳㑣攲㥣攸昶攱㘷㤰昸㔴㔱换㡦ㅦ昱㤹敢昶攱㐷㠷昸㔴㔳换㑦つ昱愹㜱晢昰ㅤ㕦㝣㈲搴昲捤㕥㝣㙡摤㍥㝣愳ㄶ㥦㜹搴昲㍤㕡㝣收扢㝤昸晥㉡㍥㜵搴昲慤㔵㝣ㄶ戸㝤昸戶㈸㍥ぢ愹攵㍢愲昸搴扢㝤昸㙥㈶㍥つ搴昲㡤㑣㝣ㅡ摤㍥㝣ㄳㄲ㥦㈶㙡昹晥㈳㍥㡢摣㍥㝣敦㄰㥦㤳愸攵摢㠶昸㌴扢㝤戸攴挵㈷㑡㉤㔷扢昸戴戸㝤㘴改㜱搵戵㐲慢户㌰㤷愰㥣㑦㔹㡣〶㙡㐸㘴昱㈵㜸㜱ㄱ㡡搷㔲摢㑢㤶ㅦ扤㤶愱慦户㌰㤷愱㜸㥤㙣㝢挹〲㑣昰攲㐲ㄴ慦㔳㙤㉦㔹㠲〹㕥㕣㡡攲昵㍢摢㑢ㄶ㈱扤攲㘶捦挵㈸㕥换㙤㉦㔹㠶〹戱戸ㅣ挵敢っ摢㑢ㄶ㘲㠲ㄷㄷ愴㜸㥤㘵㝢挹㔲㑣昰攲㤲ㄴ慦戳㙤慦㤹昸㈵㕣挷捤㡢㡢㔲扣捥戵扤㘴㌹㈶捣㥥换㔲扣捥戳扤㘴㐱㈶㘴攴挲ㄴ慦㔵戶㤷㉣挹〴㉦㉥㑤昱扡挰昶㤲㐵㤹攰挵挵㈹㕥ㄷ搹㕥戲㉣ㄳ扣戸㍣挵敢ㄲ摢㑢ㄶ㘶㠲ㄷㄷ愸㜸㕤㘶㝢挹搲愴㔷ㅣㄳ㕣愲攲㜵戹敤㈵㡢㌳㈱ㄶㄷ愹㜸㕤㘹㝢挹昲㑣㠸挵㘵㉡㕥㙢㙤㉦㔹愰〹㕥㕣愸攲戵捥昶㤲㈵㥡攰挵愵㉡㕥搷摡㕥戲㐸ㄳ收挵挵㉡㕥敢㙤㉦㔹愶〹戱戸㕣挵敢㝡摢㑢ㄶ㙡㠲ㄷㄷ慣㜸摤㘸㝢挹㔲㑤挸挸㈵㉢㕥ㅢ挵㉢慣挹㔴㕣㥦㜲愲昳ㄸ㝣攸戳戸㙢っ挶愶攱㠹敦㕣㤲㘲㌸㍡摥㄰搶㙢㔳㜱㌹㡡挷散㜸て挵ㄵ㈸㠶㔹ㅥ〳ㄷ㥤ㄸ㘶㝡っ㕣㘷㘲㤸攱㌱㜰㘹㠹愱挲㘳攰㙡ㄲ挳㜴㡦㠱ぢ㐸っ㐷㜹っ㕣㌳㘲㌸搲㘳攰㌲ㄱ挳㌴㡦㠱㉢㐳っ㔳㍤〶㉥〶㌱㑣昱ㄸ㜸晣㡢愱摣㘳攰㈱㉦㠶挹ㅥ〳㡦㜲㌱㑣昲ㄸ㜸㘰㡢㘱愲挷挰㘳㔹っㄳ㍣〶ㅥ扥㘲ㄸ敦㌱昰㠸ㄵ挳㌸㡦㠱〷愹ㄸ捡㍣〶ㅥ㤷㘲㈸昵ㄸ㜸㈸㡡㘱慣挷挰愳㑦っ㘳㍣〶ㅥ㜰㘲ㄸㅤ㙦攸昹晦〰摦㜳㠲攸</t>
  </si>
  <si>
    <t>㜸〱捤㝤〷㝣ㄵ㔵昶㝦㙥捡㈳昳〲㌲㡡愸〸㉡〹挶〶挶㠴㤰〲㡡戴㠴搰㔱〲搸㜰攳㈳㜹㠱㐸ち收㈵ㄴ㘵㔷㔷搱戵㘰㔹㝢挱戲㈸敥㕡搷㔵戱愲慥㜵㉤㘰搷ㄵ换捦㤲挵戶扡戶戵户晦昷㝢㘶敥换扣㤹㍢㈹敢晥㍦㥦ㅤ摥㍢摣㝢捥戹攷摣敦㜷捡㝢㙦收捣㈴㑤愵愵愵晤㡣㠵晦㜳挹㘴㘳㐸昵捡㐴㕢扣愹㘰㔲㑢㘳㘳扣戶慤愱愵㌹㔱㌰愱戵㌵戶㜲㐶㐳愲㉤〳づ㤱㥡〶搸ㄳ㔹㌵㠹㠶㘳攳搹㌵换攲慤〹㌸㘵愵愵㘵㘷㕢改戰て㜲摦戶敥㔸ㅣ㘵㘵㔲挰㉢捤㡡㔰昴愱挸愶戰㈸愲ㄴ㌹ㄴ㝤㈹晡㔱㙣㐳搱㥦挲愶搸㤶㘲㍢㡡〱ㄴ摢㔳っ愴搸㠱㘲㐷㡡㥤㈸㤸摦摡㤹㘲㌰㐴摦㈱㄰㜳㈷㑤㥣扤昰㘸愰愹㙥㙢㘹㡤㡦ㄸ㍡摦㤹昳搸愲愲㠲愲㠲㔱㈵㐵㈳ぢち㐷っ㥤搴摥搸搶摥ㅡㅦ摢ㅣ㙦㙦㙢㡤㌵㡥ㄸ㝡㔰晢挲挶㠶摡改昱㤵㜳㕢㤶挴㥢挷挶ㄷㄶㄶ㉦㡣㡤㉡㉦ㅡ㔵㔲㔲㍦㝡㜴㜹摦㕤㄰㜹搶愴㠹〷戵挶敢ㄳ晦慤㤸扢㌲收散㐹ㄳぢ㘶挵摢晥㕢㌱㜷㐳㑣㠴慣㘸㘹㡡㌵㌴晦㤷㠲㘶㜱㥤㤶㔴挴㙢ㅢ戸昲攳昱搶㠶收㐵〵㤸㜶ち搱攸㤵ㄵ㑣㐸㈴摡㥢㤶㜲㍢㥡ㄴ㙦㙣㥣ㄳ慦㤷㤵摥㔴㤱㘸㍢㈸搶摡㤴攸摢㐴晥攲慤昱收摡㜸㘲㥢愶捡ㄵ戵昱㐶搷㌱㤱摤㌴㍦搶㍡㉢搶ㄴ捦㘴愳㝦㤳戳づ愷搶挵㥢摢ㅡ摡㔶昶㙢㥡㤷㠸捦㠹㌵㉦㡡搳㈵慢愹慡扤愱㑥㘵㘶攲㤵㤶戱愷㘹㘶戲愲㌰㥦愶㐹㡢㘳慤㙤搲攳㉡㉣㌲昹㝡㌶ㄷ㐱㤱㌲㉦㙥㔲㐳㝤愳戸捥慡ㅢ㥡愶挷㕢㥢攳㡤㑣挲㌵㌹摣攷㈴〴㌹敢㈱挹㤴㠶挳戵愴㜲摣㥤㡦㔸㤸㈵㌲ㄴ愲㘰㔶㑢㙢ㄳ㌶挸㤹昱㔸昳搸挲㠲挲挲㤱㐵攵㈳换㐷㤵㤷ㄶㄶ㤶㡥㉥㉦ㄹ㔹㕡㍣愲扡慤慥㈲扥㑣㡣㐵㔶㉥挶㔸㜹ㅣ㍤っ㘲摢晣愱㉤昵㐳㥢攳㙤㐳ㄳ戱挶㜸㘲捣愸㌱搶敥㜴挸㠷㔰㤹慦㘲昷昷㈶攵㉥㤸㕥ㄳ㑢慦㔹㤸㕥㔳㥢㕥㔳㤷㕥ㄳ㑦慦愹㑦慦㔹㤴㕥戳㌸扤愶㈱扤收攸昴㥡㈵昰搱㑢㜶㥦㍥改敥戲慥㜹搶ㄱ㜳㤶慣㥥戴㝡㑡搶ㄹ㕦㉣㝣敢㜹挵㍤㕥づㄸ㝢愲戱㝦㉡㠸愲愲攲戲搱㠵㈵愳㐶㡤㉡㉡㉢㉡㉡ㅢ㔹攲㠱㔰㍣㜲㔴愱㜷㈹戱昶㐲〰㙢㙦㠸挸㍥㡣㌹慤㜸戴㌵㥣慡ㄱ㄰㑡扤〰っ挴戱挶扥㙡攳戶㑢㐷㔴摤㝦昳收㔳ㅦ摡戱㘳㡥攲搱㐶㈶㔰㠰挶扥摥〹散㕢㔸㔰㌴ちっ㡥ㅥ㕤㔲㕥㍥扡〸㍢㜵㔱攷〴㡡挰戰戵ㅦ攳ㄷ㐲㐴㡡㈰晣㈴㤶㡣戱㐶搲愱ㄸ㐲愹㑤敥〴㙥慦㔸戵㘴㔵㕡挶昴㥢㑥ㅦ昰摣扣㕢慡㕦㔷㍣搲挹〴㑡搰昸㐵っ㤴㌲㕢ㄹ㐴愴㥣㌱㉢挱挰㘸慡挶㐰㈸昵愸㍢㠱戵攷ㅦ昸㐹摤ㄷ㠵攳慦㈸摢昱敡ㅤ摥㑤㤴㉡ㅥ㘵㘵〲〷愰㤱挲〰户愳昲㜲㙣㐰愵攵挵愵㈵挵㈵攵㘵㈹㕢㔱㜱戱㌵㤶昱て㠴㠸㡣㠳昰㌳㔰㍣挶ㅡ㑦㠷〹㄰㑡摤敦㑥㘰挸挰ㅤ昶晡摤〷㔵㤳㑦戹昰捥㌷㑦晤捤ㅤ㈳ㄴ㜷㜶㤹挰㈴㌴〲ㅢ㜲㔱㔹㔹㘹昹㘸㑣愲愴愴扣㜰攴攸攲㤱㥤㉢愱戰戰挸慡㘰㠲㑡㠸挸㘴㠶愹㉣㉥戵慡愸㥡〲愱搴㥤㙥捥㜵㌷㔷㡥扦㝤晡㔹搳㑥ㅢ昶搸扣摦㤶慥晥㔱昱〳㐵㜲㑥㐳愳户㌹愷㌳挱っ㠸挸㑣㠶㤹㡣㥣戳愸㥡つ愱搴㉤㙥捥㥢㐷㡥㍡愸㝣敤敥㌳㑥慥摡慥攴摢愵ㅢㄷ㈸㝥㝥㐹捥㠳搱昸㐵㙢㝡づ戳㔵㐳㐴收㌲收㔴慣改㜹㔴捤㠷㔰敡㍡㜷〲慢㜷扣收攵㥦敦摡愵攲扥㥤㤶てㅢ昶挷㜵ㄱ㤵㐳㘷扣㈳㠷㐲攴晡戶㜵㜰㍢慡㤳㕡搹扥て㠳㥢㜵㌸〷ㅣ〱㤱㌱㜵搴㈸㙢〱㔵㐷㐲㈸戵捥㑤㌳㙣昳〷慢㥢挶扦㔰㜵敢敡戱㠷て㈸㜸晥㘹挵㑦㘷㐹㔳㠳挶㜰㙦ㅡ散㔱攵㈵愳㑢㜱㜰㉡㉣挴㕥㕤㔴搶㤹戰戰戰慣搴㍡ち〳慣ㄸ㐴㘴㈱㐴挶昴㤱攵㔶㉤㔵㜵㄰㑡㕤收㈶慣㍦㌷摥晣敦户ㅥ愹㕣㝤㕤摥慡㐱㍦㡤㡦㈹㝥ㄳ㤰㠴昵㘸昴㜶㘵㉥㘲㠲挵㄰㤱〶㠶愹挲捡㍣㥡慡㈵㄰㑡㥤敦收㕣㍣㘶搳㙢㘷㝥搶㝦晣〳挷慣㌹收戲收㙦㤴攲ㄷて挹搹㠴挶㉦㕡㤹捤捣搶〲ㄱ㔹捡㤸㔵㔸㤹挷㔰搵ち愱搴㤹敥〴慥㜹扤昹㠳㠳㕦㕢㌰改㤴㍤㡦愹㜹㜹摣攸㐱㡡㕦㝡㘴〲㙤㘸昴㡡攵㜶㐶㕦〶ㄱ㔹捥ㄸ㌳挰昲ち慡㔶㐲㈸㜵㡡㥢昰捡戴慢㔷摡㤷㕦㌳㜱昵㌷ㄷ攵ㅣ搳㘷挰晤㡡㕦戰㈴攱㜱㘸昸ㄱㄷ㡥㉥㉦㉢㉤㉥㉥挴㘷㑥㔹㘱㔹搹㘸捦㡡つㅥ慡㔷㌱摢慦㈱㈲扦㠱挸㤱て㥦捡㠹㔳攷㔶㑣戰㡥愷改〴〸愵㡥㜷㈷㌲晥昳㡥挳㕦摥晡摡㠴扢捥扣攱昳㤵㝦㥤昹㤶攲㤷㍣㤹挸㠹㘸昴㜶㜵㥦㠴㌱搶㙡㠸挸挹っ㌳〳慢晢ㄴ慡㝥〷愱搴ち㌷攷㡢㕢晦晡晢捣户㜷㥢㜰㤶㝤晦捣扣㥢㡡收㈹㝥愷㤴㥣愷愱攱〷摦慢捦愹搳㤹敤っ㠸挸ㅡ挶㥣㠴搵㝤㈶㔵㘷㐱㈸㜵㡣㍢㠱㑢ㄳ㜳ㅢ挷㤵㑥㤹㝥㐹昶㠱㌳㕢㡢㑢て㔵晣㍥㉢ㄳ㌸〷つ㍦攸㈲ㅥ愳ぢ㐷㡥挲㜱扡戸慣戴愸戰摣㐳㝦㈱づ搳扦㘷㠲㜳㈱㈲攷㌱捣愴攲㔱搶昹㔴㕤〰愱搴搱㙥捥〷㕦昹敢㕥扦㠹挷㘷摥昹㙣敥㈳㈷㝦㔴㜵㤷攲搷㘷挹㜹ㄱㅡ扤捤㜹㌱ㄳ㕣〲ㄱ戹㤴㘱愶㈲攷㘵㔴慤㠵㔰慡搶捤戹愵㈰扡昶戸挷挷㑥㔸户㈹昳扣捦㉢敥㠸愹㠱㜴挶㍢㜲〵㐴て㡥㔱㔷挲捤扡㡡〳晥〰㤱㔱㠹㘳搴㍡慡慥㠶㔰㙡㠱㥢愶昵昶晢敦慦㙦㝤㘳收㝤攷慣慥搹㈵昶敥㍥㡡扦〷㈴捤㝡㌴㝡ぢ敤㕡㈶昸㈳㐴攴㑦っ㌳ㅤ搰慥愳敡㝡〸愵收戹㌹捦摡戲敢昹㤷搴㤶㔶摤戴戴㕦挶ㄳ敢捥扦㐳昱攷㠷攴扣ㄱ㡤㕦戴つ摤挴㙣㌷㐳㐴晥捣㤸ㄵ搸㠶㙥愱敡㉦㄰㑡捤㜲㈷㔰㝤散㤹捦㉤换换㥢㜶挱㠶㉤㥢捦晢敥慤捦搴㑥㜴挶㍢㜲ㅢ㐴㙦㐱摦㡥㌱搶〶㡥扥〳㈲㘳ち㐰摦㐹搵㕤㄰㑡㔵戹㌹㜷晣㘶敦㜷ち㙥㉤愸㍣攷昶〱昷㐷ㄶ扤戲㐵つ愲㌳摥㤱㝢㈰㝡戰㍥敦㠵㥢戵㤱〳敥㠳挸㤸㡣昵㜹㍦㔵て㐰㈸㌵摥㑤昳搲攰扢㍦戸㝣散㝢㔳捥晥愲愸愴敡挶㠷慡搵捥㜴挶㍢昲㈰挴㉦攲昶㈱〴戰ㅥ㘶愸㐷㈰戰㜲㐷㕢㡦㔲昵ㄸ㠴㔲愳摤〹散晢㐰摦挴ㅦ㔶㍤㍤敤挶ㄷ㉥愹摣㥣㔳戵扤ㅡ㑣㘷扣㈳㡦㐳昸戹㉤散收㑢捣ㄳㄸ㘳㍤挹搱㑦㐱㘰㕦㈹戵㌶㔱戵ㄹ㐲愹㤱㙥捥㡣㔱㤷㥥昳㤷ㄳ㡢㘷㥣㝢晣㤶捦户㍥㌱㙤㘱摦㘷㘰㍥搸晤㌵㔰搱ㅡ㕢㡥摦㔷㥤㍦摤昰㝢㤵晦扡晦捤㡡㥦慣昵㈵昵㘵昵㐵㐵㜵㈵㠵戱攲㔸㔶㉥挲昶昴挷ㄱ㍦ㄴ晡搶ㅦ搲搰㕣搷戲㕣㝥㉤つ㤹ㄸ㑢挴㍢㝦㍣つ㜷㙤ㄳ㕢摡㥢敢ㄲ㠳捤挶敡戶㔸㕢㝣㘷扦慤㌳㐸㘰㔸㌵㝥㑢挶ㄳ㤲㙦㔷晦戰昹戱挶昶昸㠴ㄵつ㡥㜹ㄷ㥦ㄹ扦㈴㕢ㄶ㠶㕢㈷户挶㡦㐹㕡〳㌳㥡㠰㔳ㅤ换㈴㜶〰愵㘳㜲收㌵㜴搲攲㤶㐴扣㔹愶㌷扣改愰㠶摡㈵昱搶敡㌸㑦㤴挴敢〴敡㐰㥡摣㥦戳挳㘷㌷〳㈸㝥愰搶攵㜹戵昵㤵㉢摡攲捤㜵昱㍡捣㜷㘹扣戵㙤攵摣搸挲挶昸づ㈹㉥㑥㑥ㄸ〶愵愸㈷户搴戶㈷㈶戵㌴户戵戶㌴愶㕡㈶搴㉤㡢攱㈷㜴摤捣㤶扡㌸㝥〱㘷㜲㐹㔳㘹ㄹㄹ㑡愵敤㘳晡ㄹ捡戸㠹〲㔹ㄱ㥥㔵扣ぢ搶昹㑥愹㥢㕤挱ㅣ愰〳㡡挶㌸户挹昴摤扢〹㈶㜱ㄹ㘶敦㜰㐷て㈶㥥㔵愲昷㕥攱摥㌲挷攴㥡晢晦敢㥣㥥㍥挰㐵㕦戹っ愷ㄹ愶挴㥡敢ㅡ攳慤㕤㥥ㄳ㔳㥣㤱昵㉣㐴搶㝥搸㥢㐳搹换㠴㠷㕡愱㔶㘶㉤㙦愸㙢㕢ㅣ㔹ㅣ㙦㔸戴㤸摦敦㜰摥㉣㍢㥢搴〶ㄶ敢㜹愸慣ㄷ㈸㕥㠴㠸㐶搳㈲㉦搱㈹ㄲ戵㕥㜶晡㔹㜹昸扦昷㈷㌰搲㌱捡㤲ㄳ㈶㌸扢㤵挸㙡㥡摣搲㥡挸挸㌰愱㥣ㄲ㑢㉣㙥攳收搹戵㤱昱晥㑥昱ち㐴搶敥㄰摤㥥ㅦ改て愷㑣㥥〶敡搷㔴ㄱ慦㡦攱攴㥢散摤㉡㤶搵攴㥣捦愹㠸㈷㙡㉤㥥昸㤹㡡㝤㘵㐵〴㉤散晣㝤㥢戸昵挷㔷戴㔵挴摡㘲㝤㥡㜰ち〹㙢挹㠲搳㜰ㄹ攵戴㌸戲㥦攸昴攸愸摢㐳〴㕢㥡㥥㈸㌹愲㜰㈲㘱挷挱晥㤲㤶攱捡慥㐱㘰敥扢〲㐴挴扦愱愷㥥ち挲ㄹ慡扡慡㜸昳摣㤵㑢攳〹扡㘷㐷扡愴搲扦㝢㌱搸散摡㠵昳摡ㅡㅡㄳ〵㤸㘹㔵㙢㑢晢搲晦㘶ㅣ挶戲戶㐰攸㈵㙢て㙣挵㍤挷〴扡搲晡㉣攳扡愹愹㐹换㘶㌴㙡慣㘱ㄴ摣㕡ㄱ散㘷晣㈷㡢昵〶晥㡢㜶㘵换捡㠷㐷㙦㑥㥢㘵挱扦㙦ㄳㄸ㥡摢ㅡ㤷ㄳ㠱搹搲〱摢晤㥡づ㘹㘹㕤戲戰愵㘵〹户愷㙤愴㤷㔸ㅣ㡦户昱攴㕡㡥㝢㌲㔱㑥ㅡ㉡㤵㤱㤱㜲ㄲ捣㜳ㄶ㙥㌷挴㡦扣つ搱㙦㐲㘳攳㔰ㅤ㌱ㄱ㜹〷慡っ㥣收㡢㜴愰㌱㜴㘶换攲搸昲㈵晢ㄶㄷ㡣挴慢戰愸㜴摦㘹㐸㤹ㄸ㕡扤戸愱戹㘰㐵㘳㘲㠵ㅡ〲ㄶ㜸㡥敡愶㤷慦晡㌰㔶㌵㙤搶〹摢㝥扢攸改㔱㌵搹㙡戰㙢㔸攷㍦㝢戶ㄷ攲收攲㙤扤ぢ愱〶挱㡤㐷ㄷ戴㔳ㄷ敢㝤昴慤て㈸㍥㠴挰㌱㐲㔸挷㈱攲㈳愷慢昶挶晦㍣㑣㔸ㅦ㔳晣ぢ㐲つ㠷攰㑥㙡㝤〲愱ㄷ㘵㈳㍥搷扤慣扦㝤愰づ慥扦㉦愰㡤㕡㕤搸搴〸㜸㜰ㅤ㕡攴捣㈲㑢ㄶㄹ㔲ㄱ〴㌶ㄲ㤰攵ㅡ〲㘷敦昶挳㌰㈱攰〷㡥捦㠰㥢㤹㠰㥦㤸㠳挴㔸摣昲㍣〴愴㍢㕤㔵〸㥢㄰㤰〱㠵挵㡢ㅣ㙡㈴㔴㐲㐰ㄶ㝡㝡㔱摦晤攴㈱愰〸敡㈰〱ㄶ㘳㕡㕤搸㔴㌱挶㤹〸昸ㄴ挱㡤〴㝣攲ㅡ〲㘷て㑢ㄱ㈹㤷戳搸㡥㔳晥ㄸ㙥㘶〲戶㠷搹ㅡ㐸戱〳㠴㠷㠰㥤㥣慥㉡㐳㄰㈱㘰㄰㥤㜶㠶㔰愳愱ㄲ〲〶愳愷ㄷ昵て㉦〱攵㔰〷〹搸㡤㌱慤㉥㙣㙡っ挶㤹〸㜸㌵㡣㠰㉤慥㈱㜰昶㜲㉣㈲攵㜲ㄶ㝢㜱捡㝦て㈵㘰ㅦ㤸慤攱ㄴ㈳㈰㍣〴ㄴ㌸㕤㜵㈰㠲〸〱晢搱愹㄰㐲㡤㠷㑡〸㈸㐲㑦㉦敡㘹㉦〱攳愰づㄲ㔰挲㤸㔶ㄷ㌶㌵〱攳㑣〴㍣ㄲ㐶挰挳慥㈱㜰昶戴〲㤱㜲㌹㡢〳㤱㔴㍤ㄸ㑡挰㜸㤸慤〹ㄴㄳ㈱㍣〴㔴㌸㕤㔵㠹㈰㐲㐰㈵㥤㈶㐳㈸㥥㐹ㄵ〲慡搰搳㡢扡换㑢挰㘴愸㠳〴㑣㘷㑣慢ぢ㥢㥡㠲㜱㈶〲㙥づ㈳攰㈶搷㄰㌸㤵㍢ㅤ㤱㜲㌹㡢戹㥣昲つ愱〴捣㠷搹㍡㠴攲㔰〸て〱㠷㍢㕤㌵〳㐱㠴㠰㈳攸戴〰㐲捤㠲㑡〸㌸ㄲ㍤扤愸㜵㕥〲㘶㐲ㅤ㈴㈰挶㤸㔶ㄷ㌶㌵ㅢ攳㑣〴㕣ㅣ㐶挰㐵慥㈱㜰㕥㜹づ㈲攵㜲ㄶ㐷㜳捡ㄷ㠴ㄲ搰〸戳搵㐴搱っ攱㈱㘰愹搳㔵搵〸㈲〴ㅣ㐳愷㔶〸㌵て㉡㈱㈰㠱㥥㕥搴ㅡ㉦〱㜳愱づㄲ戰㥣㌱慤㉥㙣㙡㍥挶㤹〸㌸㌱㡣㠰摦扡㠶挰㜹敤挳㄰㈹㤷戳㌸㠱㔳㍥㍥㤴㠰ㄳ㘱戶㑥愲㔸つ攱㈱攰ㄴ愷慢づ㐷㄰㈱攰㜷㜴㍡ㄵ㐲㉤㠰㑡〸㌸つ㍤扤愸㘵㕥〲㡥㠰㍡㐸挰㤹㡣㘹㜵㘱㔳㐷㘲㥣㠹㠰挶㌰〲㤶戸㠶挰ㄹ昷愳㄰㈹㤷戳戸㤰㔳㙥〸㈵攰㘲㤸慤㑢㈸㉥㠵昰㄰戰搶改慡ㄸ㠲〸〱㤷搳改ち〸㔵ぢ㤵㄰㜰㈵㝡㝡㔱㐷㜹〹㔸〸㜵㤰㠰慢攱ㅦ戵扡戰愹㍡㡣㌳ㄱ㌰㍦㡣㠰㜹慥㈱㜰〵㠰㈷昱㜳㌹㡢ㅢ㌹攵敡㔰〲㙥㠶搹晡㌳挵㉤㄰ㅥ〲㙥㜵扡㙡㌱㠲〸〱户搱改㜶〸㜵㌴㔴㐲挰〶昴昴愲愶㜹〹㘸㠰㍡㐸挰摤㡣㘹㜵㘱㔳㑢㌰捥㐴挰昸㌰〲挶戹㠶挰攵㠸㘶㐴捡攵㉣ㅥ攲㤴挷㠶ㄲ昰〸捣搶愳ㄴ㡦㐱㜸〸㜸摣改慡ㄶ〴ㄱ〲㥥愰搳㤳㄰敡ㄸ愸㠴㠰愷搰搳㡢ㅡ攵㈵㘰㈹搴㐱〲㥥㘱㑣慢ぢ㥢㙡挵㌸ㄳ〱晢㠴ㄱ戰户㙢〸㕣づ㘹㐷愴㕣捥攲ㄵ㑥㜹捦㔰〲㕥㠵搹㝡㡤攲㜵〸て〱晦攷㜴搵㌲〴ㄱ〲摥愴搳㕢㄰㙡〵㔴㐲挰摢攸改㐵敤敡㈵㘰㌹搴㐱〲戶㌲愶搵㠵㑤慤挴㌸ㄳ〱摢㠷ㄱ㌰挰㌵〴㉥捦慣㐲愴㕣捥攲㕦㥣昲戶愱〴㝣ち戳昵ㄹ挵攷㄰ㅥ〲晥敤㜴搵慦ㄱ㐴〸昸㤲㑥㕦㐱愸攳愱ㄲ〲扥㐶㑦㉦㉡摢㑢挰㙦愰づㄲ昰㍤㘳㕡㕤搸搴〹ㄸ㘷㈲攰愷ㅦ㐳扥ち晦攸ㅡ〲㤷㠵㑥㐲愴㕣捥㈲㌳ㅤ㔳晥ㅥ㙥收慦挲ㄱ㤸慤㍥ㄴ搹㄰ㅥ〲愲㑥㔷慤㐶㤰㍣〶捡愱㔳㕦〸㜵ち扡㐲㐰㍦昴昴愲㍥㐷㡥攴㡦愱㤳愱づㄲ戰㉤晣愳㔶ㄷ㌶挵ぢ㑦㈶〲摥て㈳攰㍤搷㄰戸㐶㜵㍡㈲〹〱㍢㜳捡㕢㐳〹ㄸ〲戳戵ぢ挵慥㥣㕤攷慦挱愱㑥㔷㥤㠱㐰㜹㠴㤳㑢愷㍣〸㜵㈶扡㐲挰㌰昴昴愲㕥昷ㄲ戰〶敡㈰〱㝢挲㍦㙡㜵㘱㔳㘷㘱㥣㠹㠰攷挳〸㜸捥㌵〴慥㤱晤ㅥ㤱㠴㠰㐲㑥昹㤹㔰〲㐶挲㙣ㄵ㔳㡣攲散㍡〹㈸㜵扡敡㕣〴捡㈳㥣㌲㍡㤵㐳愸昳搱ㄵ〲㐶愳愷ㄷ昵㤸㤷㠰昳愰づㄲ㌰ㄶ晥㔱慢ぢ㥢扡〰攳㑣〴㙣っ㈳攰㕥搷㄰戸㘰㜷㌱㈲〹〱㤳㌹攵扢㐳〹㤸〲戳㌵㤵㘲ㅡ㘷搷㐹挰っ愷慢㉥㐱愰㍣挲㤹㐹愷㔹㄰敡㌲㜴㠵㠰搹攸改㐵摤攲㈵攰㔲愸㠳〴㔴挳㍦㙡㜵㘱㔳㙢㌱捥㐴挰戵㘱〴慣㜷つ㠱慢㠷㔷㈲㤲㄰戰㠰㔳扥㍡㤴㠰㕦挱㙣搵㔰ㅣ挵搹㜵ㄲ戰搰改慡慢㄰㈸て㙦慢㤶㑥㜵㄰㙡ㅤ扡㐲㐰ㅣ㍤扤愸㑢扤〴晣〱敡㈰〱つ昰㡦㕡㕤搸搴搵ㄸ㘷㈲攰㥣㌰〲捥㜶つ㠱敢㥡搷㈲㤲㄰搰捡㈹㥦ㄹ㑡㐰ㅢ捣㔶㍢挵㌲捥慥㤳㠰ㄵ㑥㔷昱昲㘶ㅥ攱慣愴搳戱㄰敡㍡㜴㠵㠰攳搰搳㡢㕡敤㈵攰㑦㔰〷〹㌸ㅥ晥㔱慢ぢ㥢扡ㅥ攳㑣〴ㅣㅢ㐶挰㑡搷㄰戸挸㝡ㄳ㈲〹〱愷㜲捡换㐳〹㌸ㅤ㘶敢っ㡡㌵㥣㕤㈷〱㘷㌹㕤㜵㌳〲攵ㄱ捥搹㜴㍡〷㐲摤㠲慥㄰昰㝢昴昴愲㥡扤〴晣ㄹ敡㈰〱ㄷ挰㍦㙡㜵㘱㔳㝦挱㌸ㄳ〱㜵㘱〴搴扡㠶挰㐵摥摢ㄱ㐹〸戸㠲㔳㡥㠵ㄲ㜰ㄵ捣搶ㅦ㈸搶㜱㜶㥤〴㕣攳㜴搵〶〴捡㈳㥣昵㜴扡ㄶ㐲摤㠹慥㄰昰㐷昴昴愲づ昵ㄲ㜰〷搴㐱〲㙥㠰㝦搴敡挲愶敥挲㌸ㄳ〱戳挲〸㤸改ㅡ〲㔷㥣敦㐵㈴㈱攰㜶㑥㜹㝡㈸〱㜷挰㙣摤㐹㜱ㄷ㘷搷㐹挰㍤㑥㔷㙤㐴愰㍣挲戹㤷㑥ㅢ㈱搴晤攸ち〱昷愱愷ㄷ㌵搱㑢挰㝤㔰〷〹㜸㄰晥㔱慢ぢ㥢㝡〰攳㑣〴㤴㠷ㄱ㔰收ㅡ〲搷挲ㅦ㐲㈴㈱攰㐹㑥戹㈴㤴㠰㑤㌰㕢㥢㈹㥥㠶昰㄰昰慣搳㔵て㈳㔰ㅥ攱㍣㐷愷攷㈱搴愳攸ち〱㉦愰愷ㄷ㌵挲㑢挰㈳㔰〷〹昸㍢晣愳㔶ㄷ㌶昵ㄸ挶㤹〸挸ぢ㈳㈰搷㌵〴慥挵㍦㠱㐸㐲挰㕢㥣昲㙥愱〴扣〳戳搵㐱昱て捥慥㜳ぢ㜸搷改慡㈷ㄱ㈸㡦㜰摥愳搳晢㄰㙡ㄳ扡㐲挰〷攸改㐵敤攰㈵攰㈹愸㠳〴㝣っ晦愸搵㠵㑤㙤挶㌸ㄳ〱㝤挳〸挸㜱つ晥挲㠰慣㘷ㄱ愹ㄷㄷ㜴㜳㌸攱晡昹つ昱攵扣〲戵㑤㍤㙡愶㈷戵㈷摡㕡攴㜲㔹扦晡㡡㤶㔹㉤㙤ㄵつ㠹愵㡤戱㤵〳敡摤挶㈱㡢攳捤戸㤸摤㡡㙢摡㍥㕤换搲愵昱㍡慢扥扡愵扤戵㌶㍥戵攲㝦攱㘲㌷昰㘱搵挹㜵敥㜴㠵攵㍦扢㝥㥢㠶㤱搸㑡戰愴㘵㍤㡦㠰晥换㜰戸ち攷㔶晡㍢㤷捣攵㉡户つ挷晥㥤㡣捥㙤㘸㙢㡣攷搴换攵㙡㘹㘷搷㠳㐵㔴〸搴昵愹㥦扢ㄸ㤷愷㉡晡搵㔷戵㌶搴㌵㌶㌴挷戹㌲戶㜷㕣㘷挴ㄷ愱ㅡ攰愰㤶㐴〳㡢攴晢搵捦㙤㡤㌵㈷㤶昲挲㘶敤捡敤㔲㝡㜲〵㌴慢㝥㘲㐳㜳〲㘹㘴㉤戲摤扦扥㝡㜱换㜲摣慦搱摥搴㕣ㄵ㕢㥡昸㥦㔸㉢㡡慢㐵ㄶ㔹㌵㉡㕤愵愷慢散昴散晦㜴晤㐴扥挲㍥㌶挰㈹㌸ㅤ㡡敤戴慤戵㘱㘱㍢〹㤳ㅣ㈳㈱㌳㈹㘴ㅤ愶㘵扤㠰㤶晦ㄲ愶㘷ㄵ晡敡て㌸搷㤴晢㄰㡣㤷挲㤳㌷挱散〲㜷敢㙢㑣愷敦㌷㄰搳慡收㑤敤慣捣昹㐵㜷㤴㘴扤㠸挸㍤㉥㠴ㄸ〸攷㙤㥣㑤㠸挵ㄱ摣愲戰㘷㘲㑢㘰捦扦㔹㐶敢挵㠷㕢攸㌶㥤捤挹戸㤶摥户㝥㐶㙣㘱扣ㄱ㈵〰㑤戱戶㙤㥣づ㙢㌱㜰挷㐱挲戵㑤㙡㘹㙡㡡㜱㤳攳㝤ㄳ搵戵戸㡤㈰扢㝥㐲㝢㕢换捣㠶㘶慢ㅥ㐲戶㑢㔷ㄵ㕢〱㔵㙣㠵㜳戱扥㝥づ㑢㠳愴捤㔸㉤㡢㘲慤つ㙤㡢㥢ㅡ㙡戳搹㘱昹捥晦挴戶㡡攳㐷㈶挸搴㡢㍥㤶昸慦晥㍢搷攰戱扡ぢ㔰㌰㐳敡戸晡戱㐵愷慢〸晥愹晦戰㜲〴㐷ㅥ昹㐰戱扥㐳戴㉣扣攵㔰㈴㜳昹㔴㉥挵愲昹改昱搸㐴攵攰愴㕥愶〳摥搶昷㜰㘵㠳敦捣扦㐳㜴㔹㔶搰〷づ搱ㄹ㉤戱扡挹戱㕡摣〳搵挷扤〳㉡ㅢ慢㤶㠷㥡㔶㥢㠵ㅥ㤳㔰㍢㠴㥡愴㘵つ㜵昱搶㙣㉡慡㜱㠷㔷㈶㑢㐴㈲捥㍡挴㈵敦㡣戴慣慣㥣㙣㔳慥愹㍡搶敥敥攵㜳敦ㅤ㘴㔳〳昱㍦㍡戸㥣ㄷ搱〰㉢〳搲晡〱㜰慣ㅦ㠹改ㄵ㜴㠹挷攷昰ㄳㅤ㝥㠶挸摡〲愳㝦摤愴搶㕣愰㌲挳㠲㔳愶摣㍢挴㙡㤰㙣㔴㑥㐸ㄹ㐹㤶〰挹昱㤴㝦㐴㥣捡㡦㙣㝤㐳㔲愴ㅡ㕢㜹扣㉥敡ㅣ㕦㔹㘶㠲㑦㠶戴昴昴㑣慣敡㠸扦㜴㉥㤰ㄶ挱㥡慡攳㔲ㄷ愲㜶挵ㄴ㈲㉣ㅣㅣ挴㥤〵昱㙢㠲户攲扣〴ㅦ㕣搹晥ㄹ晦挹ㄲ㡤㕡改攴㈳慡摥㠰搴㌴㜰㔷㡦㐶戹づ㉤慣〰㥣〵㠳㔰敦愲换㉦〳㘸敡㡦㉥昵㍥㝡晣昸㑡㡢昰〶慤㥥ㅥ㉥搵〷ㄸ挱㐳愶ㄵ㘱攰て搱攲㤱㈸戹㘵㘶㐳摢晤㤶昹ㄱ㐷攰㙤昱㝥㍦扤㘵慡㡦愱搱㌰搰搴慢㥢㉢摤捡愱攳扦捣づ㝤改搰㡦づ㥦挰㠱慢㍣戲つ㝡㌹㥡㑡摥〳㘴㈰捦㠶て挸晢挲ㄳ搴㐳摥戶っ扡ㅤ㠳晥〰〷㈱慦昳㜳㕦晤〴㥤㐳摥〰戸昴㤸㍣慥㍢㈱㙦㝢〶㈶昲ㄴ昲㜶㠰戶㝢昲搲㌱㑣挸摢㔱㠲㌸ㅤ挵㠲〵〳㜹㍢挱挷ㅡ㐴㐷ㄶ㌳ㄸㅣ㜶愶挳㘰㍡戰扥㐱挸ㅢ㠲㕥搸㜶㠸扢㤹っ㔴敥㡡ㄱ愰㤲ㄵて㍡㠵㠷捡摤㤸㘲㈸㔳戰㍡挱扦ㅤ戲㈴挱愱㌲ㄷ㉥㍤愶㤲㐵っ㐲㘵ㅥ〳戳㥡㈱㠵捡摤愱敤㥥㑡㔶㍤攰㠵㍢摣ㄸ〴つ㜹戳昴㐱挳㠰㑥㙦㠷㝢挰挷摡㤳㡥㉣㡢㌰㌸散㐵㠷扤改挰㑡〹愱㜲ㅦ昴㤲摢㈱敦挴㌲㤰㌷〲㍥㈰㙦㌷㑦㔰て㜹晢㌲㘸〱㠳戲戲挱扦ㅤ戲㥣挱㈱㙦㍦戸昴㤸㍣ㄶ㐰〸㜹㠵っ捣㑡㠸ㄴ昲㐶㐲摢㍤㜹慣㤸挰ぢ愷㔰ㄹ〴つ㜹戳㙣挲挰捤㈸昸㔸㈵㜴㘴㐹㠵挱愱㤴づ㘵㜴㘰㤵㠵㤰㔷㡥㕥搸㜶㠸㝢捡っ㔴㡥挱〸㔰挹扡ぢ㥤挲㐳攵晥㑣㜱〰㔳戰㐶挲扦ㅤ㡥㠷捥愱㜲㉣㕣㝡㑣攵〴っㄳ㉡て㘴攰㠹攸愵㔰㌹ㅥ摡敥愹㘴敤〵㕥㈸捣㘰㄰㑤㈵ぢ㌰㌴っ攸昴㜶㌸ㄱ㍥搶㈴㍡戲㌸挳攰㔰㐱㠷㑡㍡戰㕥㐳愸㥣㡣㥥㘷㍢㉣㌵㤱㌷〵㍥㈰㡦㌵ㅢ㍡愸㠷扣愹っ㍡㡤㐱㔹㕦攱㈷㡦㐵ㄵづ㜹搳攱搲㘳昲㔸㠶㈱攴捤㘰㘰搶㘳愴㤰㌷ぢ摡敥挹㘳摤〶㕥戸敦㡥㐱搰㤰㌷㡢㌷㌴っ攸㌴㜹〷挱挷㍡㤸㡥㉣散㌰㌸捣愱㐳㌵ㅤ㔸敢㈱攴捤㐵㉦㐹ㅥ敦昲㌳㙣㜹昳攱〳昲㘲㥥愰ㅥ昲づ㘱搰㐳ㄹ㤴戵ㄹ㝥昲㔸㤰攱㤰㜷ㄸ㕣㝡㑣ㅥ㑢㌸㠴扣挳ㄹ㤸戵ㅣ㈹攴㉤㠰戶㝢昲㔸昳㠱ㄷ㙥收㘳㄰㌴攴捤挲て〳㌷扦㠲㡦㔵㐳㐷ㄶ㠵ㄸㅣ㡥愲㐳㡣づ慣ㄳㄱ昲ㄶ愲㤷㈴㡦㜷㈸ㅡ挸慢㠳て挸㘳慤㠸づ敡㈱㉦捥愰昵っ㝡〲ㅣ晣攴㥤〸㥤㐳摥㈲戸昴㤸㍣㤶㝦〸㜹㡢ㄹ㤸㜵㈰㈹攴ㅤつ㙤昷攴戱㕥〴㉦摣㈴挸㈰㥡㍣ㄶ㡤㘸ㄸ搰改㉤慦ㄱ㍥㔶ㄳㅤ㔹㔰㘲㜰㘸愶㐳ぢㅤ㔸㘳㈲攴㉤㐵慦㤳㍣摣〳㘳㈰慦ㄵ㍥㈰㡦㜵㈶㍡愸㠷扣〴㠳昲㔹っ㡡㌵㈱㝥昲㔸〸攲㤰搷づ㤷ㅥ㤳挷搲ㄱ㈱㙦ㄹ〳戳㠶㈴㠵扣ㄵ搰㜶㑦ㅥ㙢㑤昰挲㤵〵〶㐱㐳摥㉣㌸搱㌰愰搳攴ㅤぢㅦ敢㌸㍡戲ㄸ挵攰戰㡡づ扦愶挳㤵㜰㄰昲㝥㠳㕥㤲㍣摥㐳㙡㈰敦〴昸㠰㍣搶愸攸愰ㅥ昲㝥换愰㈷㌲㈸敢㐹晣攴戱㠸挴㈱敦㈴戸昴㤸㍣㤶㥤〸㜹慢ㄹ㤸昵㈷㈹攴㥤〲㙤昷攴戱㑥〵㉦摣慦挸㈰㘸挸㥢挵㉡ㅡ〶㜴㥡扣㔳攱㘳㥤㐶㐷ㄶ戲ㄸㅣ㑥愷挳ㄹ㜴㘰㙤㡢㤰户〶扤㈴㜹扣ㄹ搶㐰摥㔹昰〱㜹慣㙦搱㐱㍤攴㥤捤愰攷㌰㈸㙢㔱晣攴戱〰挵㈱敦昷㜰改㌱㜹㉣㔹ㄱ昲捥㘵㘰搶慥愴㤰㜷㍥戴摤㤳挷ㅡㄷ扣㜰摦㈳㠳愰㈱㙦ㄶ扡㘸ㄸ搰㘹昲㉥㠴㡦㜵ㄱㅤ㔹〴㘳㜰戸㤸づ㤷搰㠱㜵㌱㐲摥愵攸㜹挸㌳ㅥ昳搶挲〷攴戱㌶㐶〷昵㤰㜷㌹㠳㕥挱愰慣㘳昱㤳挷攲ㄵ㠷扣㉢攱搲㘳昲㔸敥㈲攴㕤挵挰慣㝢㐹㈱㙦ㅤ戴摤㤳挷晡ㄸ扣㜰㘷㈵㠳愰㈱敦㌷㈱㌵っ攸㌴㜹搷挰挷㕡㑦挷户捣づ搷搲攱㡦㜴㜸ㅢづ㐲摥㥦搰㑢㤲挷㥢㤲つ㕢摥昵昰〱㜹慣慢搱㔹㍤攴摤挰愰㌷㌲㈸㙢㘰㠴㍣捦㑦㌷ㄶ扥㌸攴摤〴㤷ㅥ㤳挷㔲ㄹ㈱敦㘶〶㘶捤㑣ち㜹户㐰摢㍤㜹慣慤挱ぢ㜷㘸㌲〸ㅡ昲㘶㠱㡤㠶〱㥤㈶敦㔶昸㔸户搱㤱挵㌷〶㠷摢改戰㠱づ慣挷ㄱ昲敥㐰㙦㠰晥摤敢扤愱摡㐰攲㕤昰〵㠹慣捤搱挱㍤㈴摥捤攰昷㌰㜸㈶㑥愴昸户㐰ㄶ捦㌸㈴摥换㡣㍤㍣搷慡㔸㙥㈳㈴㙥㘴㘰搶摤愴㤰㜸㍦戴摤㤳挸晡ㅣ捣ㄹ昷㠲㌲〸ㅡ昲㘶㤱㡥㠶〱㥤㈶昱慦昰戱ㅥ愴㈳ぢ㜸っづて搱攱㘱㍡戰愶㐷㐸㝣〴扤捥㉤搰㝣散㝢っ㍥㈰㡦㜵㍤㍡愸㠷扣扦㌱攸攳っ捡ㅡㅣ㍦㜹㉣扣㜱挸㝢〲㉥㍤㈶㡦愵㍡㐲摥㤳っ捣㥡㥤ㄴ昲㌶㐱摢㍤㜹慣敤ㄱ昲㌶㌳㠸㈶㉦ㄷ㕡つ挳㐳摥搳昰戱㥥愱㈳㡢㝦っづ捦搲攱㌹㍡戰ㅥ㐸挸㝢ㅥ扤㈴㜹扣慢摤戰攵扤〸ㅦ㤰挷㥡㈰ㅤ搴㐳摥㑢っ晡㌲㠳戲㝥挷㑦ㅥ㡢㜶ㅣ昲晥づ㤷ㅥ㤳挷㌲ㅦ㈱敦ㄵ〶㘶扤㑦ち㜹慦㐲摢㍤㜹慣ぢㄲ昲㕥㘳㄰㑤ㅥ㡢㠳㌴って㜹慦挳挷㝡㠳㡥攵㘶㠷晦愳挳㥢㜴㘰㉤㤱㤰昷ㄶ㝡ㅥ昲㡣摦昷摥㠱て挸㘳㍤㤱捥敡㈱慦㠳㐱晦挱愰慣晤昱㤳挷㠲ㅦ㠷扣慤㜰改㌱㜹㉣ㄱㄲ昲摥㘵㘰搶ち愵㤰昷㍥戴摤㤳挷㥡㈲㈱敦〳〶搱攴戱戰㐸挳昰㤰昷㈱㝣慣㝦搲㤱㐵㐷〶㠷㡦攸昰㌱ㅤ㔸㠷㈴攴晤ぢ扤㈴㜹㝣捥㠰㘱换晢ㄴ㍥㈰㡦戵㐸㍡愸㠷扣捦ㄸ昴㜳〶㘵摤㤰㥦㍣ㄶぢ㌹攴㝤〱㤷ㅥ㤳挷昲㈲㈱敦摦っ㝣ㄴ㝡㈹攴㝤〵㙤昷攴戱ㅥ㐹挸晢㥡㐱㌴㜹㉣㑡搲㌰㍣攴㝤〳ㅦ敢㕢㍡搶㤹ㅤ扥愳挳昷㜴㠸挳㐱挸晢〱扤㈴㜹㝣㝡㠲㠱扣㥦攰〳昲㔸挷愴戳㝡挸晢㤹㐱搳㜰㜱㐴戱收挸㑦ㅥぢ㡤ㅣ昲㜸晤愴挷攴戱㌴㐹挸挳㌹昵㌴挵ㅡ愵ㄴ昲㜰摦㜲て挸㕢㠱㘱㐲㕥ㄶ㠳㘸昲㔸搰愴㘱㜸挸㡢挰挷敡㐳㐷ㄶ㍢ㄹㅣ戲改挰㐷搴㈹搶㍦〹㜹㔱昴㤲攴昱㌱㄰〶昲晡挲〷攴戱〶㑡〷昵㤰搷㡦㐱户㘱㔰搶㉢昹挹㘳㤱㤲㐳㕥㝦戸昴㤸㍣㤶㌵〹㜹㌶〳戳扥㈹㠵扣敤愰敤㝥换㘳ㅤ㤴㤰㌷㠰㐱㌴㜹㉣㠶搲㌰㍣攴㙤てㅦ㙢㈰ㅤ㔹㈸㘵㜰搸㠱づ㍢搲㠱戵㔳㐲摥㑥攸㈵挹攳㈳㉣っ攴敤っㅦ㤰挷晡㈹ㅤ搴㐳摥㘰〶ㅤ挲愰慣㜵昲㤳㜷ㄵ㜴づ㜹扢挰愵挷攴晤〱挳㠴扣㕤ㄹ㤸戵㔱㈹攴つ㠵戶㝢昲㔸㐳㈵攴攵㌲㠸㈶㙦㍤戴ㅡ㠶㠷扣㍣昸㔸挳攸挸㈲㉢㠳挳敥㜴挸愷〳敢慥㠴扣㍤搰㑢㤲挷㘷㜱ㄸ挸摢ぢ㍥㈰㡦戵㔷㍡愸㠷扣扤ㄹ㜴ㅦ〶㘵㥤㤴㥦㍣ㄶ㐷㌹攴つ㠷㑢㡦挹㘳㌹㤵㤰㌷㠲㠱敦㐲㉦㠵扣〲㘸扢㈷㡦昵㔷㐲摥㝥っ愲挹㘳ㄱ㤶㠶攱㈱慦㄰㍥㔶ㄱㅤ㔹愰㘵㜰ㄸ㐹㠷㘲㍡戰㘶㑢挸ㅢ㠵㕥㤲㍣㍥㘱挴㐰㕥㈹㝣㐰摥㠳㥥愰ㅥ昲捡ㄸ戴㥣㐱㔹㘳攵㈷㡦㠵㔵づ㜹愳攱搲㘳昲㔸㡡㈵攴㡤㘱㘰搶㘴愵㤰㜷〰戴摤㤳挷摡㉤㈱㙦㉣㠳㘸昲㔸挰㘵攰收㐰昸㔸攳攸挸攲㉥㠳挳㜸㍡㑣愰〳敢扤㠴扣㠹攸㈵挹攳搳㔱っ攴㔵挰〷攴戱收㑢〷昵㤰㔷挹愰㤳ㄹ昴㉤㌸昸挹㘳㔱㤶㐳㕥ㄵ㕣㝡㑣ㅥ换戸㠴扣㈹っ捣㝡慥ㄴ昲愶㐱摢㍤㜹慣晢ㄲ昲愶㌳㠸㈶㡦挵㕦ㅡ〶㜴晡ㄷ挶っ昸㔸㌳改挸挲㌰㠳挳㉣㍡捣愶〳㙢挵㠴扣㠳搰㑢㤲挷挷扣ㄸ挸㥢〳ㅦ㤰挷㝡㌱ㅤ搴㐳㕥㌵㠳捥㘵㔰㔶㤷挸㘴攷戱㠷㌱晣㤴捥㘲㠵㠰晦挲㜷愰㈸㐱㌲搴戳㍣愱扡㙤㘵㈳㑡㐲搸攴㠵㜰愷挵㑢晡㔱搱攱昲㝣㑢㉢㉥㈰㘶晡㥦㔸㤱ㅣ晢っ㤲收㙣敦㝢ㅡ㠸っ愳㠵搵て㔹搷㝦ㅦ㝣攲㐵㜲㍣㈷摥昹㘸〰㡥攱ㄲ㌹〴㔳摣㝥㘶㐳㙤㙢㑢愲愵扥㙤㘸㌵捡㥤㠶昲改㉡昵㘹㘹㠵ㄳ戲晥㠴㠸挶㥣〴㤶搹捣㐷㝤㉥攳搳〶愲㑢㥡㕢㤶㌷换㙣戲ㄲ㝣挸㡣昰搵愷て搳㐴㤹㠷换㌰㤰㘷戳㔲㠲㠳慤挳㈰晢㘵搸㉣㌵攰㘲戳摣㐰ㅡ慣㉤㤰〶敢ぢ戸㘴愵㠳昰㥥㕥散㘷㙣戵㔰搵慡㍡ㄵ捦散搳㐷攵晢ㅥ㘵ㄲ㈸ㄲ㐸㍥ぢ㈲ㄲ㘱㡤㐰搶戵㠰摣戳㐱愹㡣㜲㌰㌷っ敢〸㑣挱㕡〰ㄱ戵㌳愰攰㠴㈲㐷㐲㙥㌳㘹㘲㡤愷搶㈹昲㉢攸晡㐲㈷㐵㄰㜸ㄴ㙢㈲㔲〳捤戶搰愴㍥㕡㌵㜲ㄴ搴摢㐱㡤〷ㅣ攸㐷ㅥ㜰ㄳ戲㌳摤攸㔶㉥搳收㔱搴挲搵敡㐰㑢㐵㘰㤴㤵㄰㠷㡡つ昴㜱㐲〰㤲ㅢ慥扡ㄴ㈸戹戹㐰㤹ㄶ㔹〴㤷搰㙤㐰㕤っ㌷㙥〷愹敢搱㐲㈴っ㑢戳ㅡ㈰戱ㅥ愳㡣㡦挵捥搱㡤扥扡搱捦㙤㈸ㅢつ慥㑢㜵㈱挲㤱㘷ㅡ慣㈵〸㘰㌵㐲㐴敤㙤愱㘰搰㐸ㄳ愴㥦慦㘶攸㔲昹㙡㠱挶挰搷㔲愸㑤㝣㙤攷㐶敦㝣㠲愹㤵㠰慢挳搷昶㥣ㄷ愷搳づ㔵㤲慦ㅤ愰ㄵ扥㑥挷㙣㌵㕦ㄶ昹攲敥愱㑥㠵㌶㐸捤㡥㍡捦㑡昸㠱㥡㥤搰攷㘲て搲㡤㥤㜵㘳戰摢㔰扢愲㈱搴㥣攲愵收㌸㑥㙦ㄵ㐴搴摥つづ㑣㙢㤱ㅡ㡢㕣㔸㠴㙦ㄱ慣㍤㔴ㅢ昷愳㐷㈱挵㐹㌴㜶愰愵昲㘰ㄴ㘴㈷㐳㤵㐴戶㍢戴㠲散㔸㈳戲ㄵ㐶㘴昹㍡捦㘹〸〵㘴㝢愰捦挵摥㔳㌷昶搲㡤扤摤㠶ㅡ㠱㠶㈰㕢收㐵㜶〶愷户〶㈲㙡敦ぢ〷㌴捣挸ち戴戱㤴ㅥ㘵ㄴ攷㜱㘸〷㕡慡㄰㐶㐱㜶〱㔴㐹㘴㈳愱ㄵ㘴㐷㝢㤱昱㌸㈷敢㙣戱ㄱ㔹戱捥㜳〹晣㠰㙣ㄴ晡㕣散ㄲ摤㈸搵㡤㌲户愱挶愰㈱挸敡扤挸㉥攳昴搶㐲㐴敤晤攱挰戴ㄶ㜷㝦㡢晢扢挵㕤摣㍡ち挲㍥㐰ㅢ挷搲攳㐰㡡慢㘹散㐰㑢ㅤ〸愳㈰㕢て㔵ㄲ搹㜸㘸〵搹攱㐶㘴㠷ㅡ㤱㑤搰㜹慥㐳㈸㈰㥢㠸㍥ㄷ㝢㤲㙥㔴攸㐶愵摢㔰㔳搰㄰㘴昳扤挸㙥攰昴㙥㠴㠸摡㔳攱㠰㠶ㄹ搹㌴㙤慣愰㐷㈵挵㙤ㅣ摡㠱㤶㥡〱愳㈰摢〰㔵ㄲ搹㉣㘸〵搹㌴㈳戲㈹㐶㘴扣ㅡ㉤㤳戸ㅢㄲ挸づ㐲㥦㡢㝤戰㙥捣搱㡤㙡户愱收愳㈱挸㈶㝢㤱摤换改㙤㠴㠸摡㠷挰㐱㠲㥡搶搹愱摡㌸ㅤ㘹攴挱戴搶挳ㅣ摡㠱慥㍡ㅣ㐶㐱昶㈸㔴㐹㘴ぢ愰ㄵ㘴㘳扣挸㤲㐷㤰㜲㈳㌲㕥㉡㤶㐹㍣〱〹㘴扦㐲㥦㡢㕤愳ㅢ㐷改㐶捣㙤愸㍡㌴〴㔹愹ㄷ搹㔳㥣摥㈶㠸愸ㅤ㠷㠳〴㌵ㅤ㐱敡戵㜱づ搲挸ㄳ㙦慤ㄷ㌸戴〳㕤戵ㄸ㐶㐱昶ㄲ㔴㐹㘴㐷㐳㉢挸昶㌱㈲摢换㠸㙣㠹捥戳〵愱㠰慣ㄱ㝤㉥㜶㤳㙥㌴敢〶㉦搴㜲㔱慤㘸〸戲㍤扣挸㕥攳昴㕥㠷㠸摡〹㌸愰㘱㍥㠲戴㘹攳㘱昴攰㠳〷慣づづ敤㘰攸㘵㌰ち戲慤㔰㈵㤱慤㠰㔶㤰敤散㐵㤶㍣㠲散㘴㐴戶㔲攷昹〰愱㠰散㔸昴戹搸挷改挶㉡摤攰㔵㔴㉥敡〴㌴〴搹づ㕥㘴晦攴昴㍥㠲㠸摡扦㠵〳ㅡ收晤散㐴㙤㍣㡡ㅥ㌱㡡㉦㌸戴〳㉤戵ㅡ㐶㐱昶㈵㔴㐹㘴愷㐰㉢挸愲㐶㘴搹㐶㘴扣〲㉡㤳昸ㄶㄲ挸㑥㐵㥦㡢㝤㥡㙥㥣慥ㅢ㘷戸つ㜵ㄶㅡ㠲㉣攲㐵昶㍤愷昷〳㐴搴收挵㑢〹㙡摡捦捥搱挶㐵㐸㈳捦っ戶㌲戲㌴戲㜳㘱ㄴ㘴㔹㔰㈵㤱㥤て慤㈰晢敥㍢搳㈷昵㌷搰晥〹㔳㐹晤ㄲ挳换㤳㌲〹晥㉤〴㈰扢㄰㝤㉥昶㐵扡㜱戱㙥㕣攲㌶搴㕡㌴〴搹㔷〸㜹㉤㐲搲㘰攵㜰㝡㝤㈱愲㌶慦㉣㑡㔰搳㝥㜶㠵㌶戲㔴㕥ㅥ㐶㙣つ攰搰づ㜴搵㔵㌰ち戲㠱㔰㈵㤱慤㠳㔶㤰㝤攸㐵㤶摣ㅡ摦㌷㈲扢㕡攷ㄹ㠴㔰㐰㜶つ晡㕣散昵扡㜱慤㙥昰攲㈰ㄷ㜵㍤ㅡ㠲散㕤㉦戲挱㥣摥㄰㠸愸㝤〳ㅣ㐲搷搹㡤摡搸㡥㔸昲搴㘳㙢ㄸ㠷㜶㌰昴捤㌰ち戲㝣愸㤲挸㙥㠱㔶㤰扤敡㐵㤶㍣㌶扥㘲㐴昶ㄷ㥤㘷㙦㠴〲戲㕢搱攷㘲摦愶ㅢ户敢〶慦摣㜱㔱㜷愱㈱挸㕥昶㈲ㅢ捥改㡤㠰㠸摡㜷挳㈱㜴㥤摤愳㡤扣昳㕦ㅥ愷㙣ㄵ㜳㘸〷㐳㙦㠴㔱㤰㤵㐰㤵㐴㜶㍦戴㠲散㐹㈳戲挷㡤挸ㅥ搰㜹㐶㈳ㄴ㤰晤ㄵ㝤㉥昶㠳扡昱㤰㙥㍣散㌶搴㘳㘸〸戲挷扣挸昶攷昴づ㠰㠸摡扣㔰ㄶ㡡散㜱㙤㍣〹㘹慣搵ㄴ㤳㌸戴〳㉤昵㈴㡣㠲慣ㄲ慡㈴戲㑤搰ち戲㝢㡣挸敥㌲㈲摢㡣㐱㌲㠹愹〸〵㘴㑦愳捦挵收愵㉦㘹㍣慢ㅢ捦戹つ昵㈲ㅡ㠲散づ㉦戲改㥣摥っ㠸愸捤慢㔸愱挸㕥搶挶搳ㄱ㕥㥥〲㙤㔵㜳㘸〷扡敡ㄵㄸ〵搹㍣愸㤲挸㕥㠵㔶㤰㕤敦㐵㤶摣捦晥㘴㐴昶㥡捥㜳ㄸ㐲〱搹敢攸㜳戱㜹㕤㑡ㅡ晦愷ㅢ㙦扡つ昵づㅡ㠲散㕡㉦戲㈳㌸扤〵㄰㔱扢〳づ㠲捣㜴㙣晣㠷㌶昲㈶㝣㜹搶戴㔵换愱ㅤ攸慡㜷㘱ㄴ㘴㜱愸㤲挸摥㠷㔶㤰㕤㙡㐴㜶戱ㄱ搹〷㍡㑦〳㐲〱搹㠷攸㜳戱晦愹ㅢㅦ改挶挷㙥㐳㝤㡡㠶㈰扢搰㡢㙣〹愷搷〸ㄱ戵㍦㠳㐳㈸戲捦戵㤱㜷搷换ㄳ慤慤〴㠷㜶愰慢晥つ愳㈰㙢㠷㉡㠹散㉢㘸〵搹改㕥㘴挹㈳挸愹㐶㘴㕦敢㍣㉢ㄱち挸扥㐱㥦㡢晤慤㙥㝣愷ㅢ摦扢つ昵ㄳㅡ㠲散ㄴ㉦戲攳㌸扤㔵㄰㔱㥢ㅦ〳愱㕢㈳㉤㘲扣ㄲ㘹慣慢㈸㑥攲搰づ戴㤴㕣㜸愱敡㘴愸㤲挸㜸攱㐵㤰ㅤ敢㐵㤶摣ㅡ㔷ㄸ㤱㘵改㍣愷㈱ㄴ㤰昱㔲ぢㄷ扢㡦㙥昰摡㡡㘸㉣户愱晡愲㈱挸㤶㜹㤱㥤挱改慤㠱㠸摡晤攰㐰㘷攳慦㤸㙤戴㤱昷挳换愳扡慤昳㌸㔴㤰搹㌰捡㍡扢〰慡㈴㌲㕥ㄵㄱ㘴㐷㝢㤱㈵搷搹㘲㈳戲〱㍡捦㈵〸〵㘴扣づ挲挵ㅥ愸ㅢ扣昰㈱㥡ㅤ摤㠶攲㌵つ㐱㔶敦㐵㜶ㄹ愷户ㄶ㈲㙡て㠶〳㥤㡤扦愹㠷㘸㈳㙦㜴㤷㘷㠰㕢㔷㜳愸㈰㤳㑢ㄶ搴慦㠷㉡㠹㙣㈸㠶〸戲挳扤挸㤲敢散㔰㈳㌲㕥戸㤰㐹㕣㠷㔰㐰挶㡢ㄴ㕣散㘱扡挱慢ㄲ愲挹㜷ㅢ㡡ㄷㅣ〴搹㝣㉦戲ㅢ㌸扤ㅢ㈱愲昶摥㜰愰戳㜱㥤昱㕡㠴ㄸ㙦愷挷〶㡡摢㌸㔴㤰㡤㠰㐵搶搹〶愸㤲挸ち愰ㄵ㘴搳扣挸㤲敢㙣㡡ㄱㄹ慦㉡㐸㥥扢ㄱち挸ち搹挱㘲昳㉡㠲㌴㜸挹㐰ㅡ挵㙥㐳昱㙡㠰㈰㥢散㐵㜶㉦愷户ㄱ㈲㙡㤷挱㠱捥挶㜵挶ぢ〵㘲攴慤改昲㜰㜳敢㘱づㄵ㘴㜲戲㥦晡㐷愱㑡㈲㍢〰晥㠲㙣㡣ㄱ㔹戹ㄱ搹㔸㥤攷〹㠴〲㌲㥥摥攷㘲昳ㄴ扦㌴挶敢〶捦改㜳㔱㍣㔵㉦挸㑡扤挸㥥攲昴㌶㐱㐴敤㑡㌸搰搹㠸㡣㘷昱挵昸㄰㍤ㅥ愶㜸㠱㐳〵㤹㥣㠹愷敡㈵愸㤲挸㜸㈶㕥㤰敤㘳㐴戶㤷ㄱ搹㜴㥤㘷ぢ㐲〱搹っ㈶挵㘲捦搴㡤㔹扡挱ㄳ敥㕣ㄴ捦愳ぢ戲㍤扣挸㕥攳昴㕥㠷㠸摡搵㜰愰戳ㄱㄹ㑦戱㡢㤱㌷㤳换戳搹慤づづ㈵㌲㝢㥥㌶㙥㤵改㘴ㅤ㠶晥晥扥㌳扡收㕢㐹㠷晢㥦敢㕤㠹攷㜴昳㡡㌴㥥㌴ㅦ㕦改摣㜹㤶㤹㍥收㍦㡢挵㜳挶扣昱㤴敦慣㥤㠱晡ㄷ挴攱晡敡㍣㉦捦㠸扢攱㙤扤〷挰晤㡦〰㕣晣㡦ㅢ搷㔲㤶㑦挷戹摤昱捥晦搹敥晦昶昸晥ぢ昴㠸㈳㔵敥戹ㄳ戲摥㍡晥捡捦慥摦㍦晦昲㍦晦散晥㝦晣㝥攷㔴晣昳攱户㘳攳㝥戸敥戳攷㘷㉥㍣㘸㥣慡挵㠸㝣挴戱摥愶㜸㠷㐲㌶慡㠱㠰昵㉡㙥㠶ぢ㍣㈴㜷㝢搷攰㝦㐸慥ㅤ㐷㈴扣㔰㌵㈲㉢㑢㌵愰挳ㄵ愶戶挳〸戲㈴挰㍥㈱戰㈵㔰昷づ㔸愳ㅥㄱ〶散昳昳摦㌸晤愸摣晢挶㥤昴捥摦㉥扥昷挲慢挶愹〴㐶㤸㠰昵㜳攷ㅦ〰搶搷㌵昸ㅦ㝥㙢户㈳ㄲ㕥㘹搶㤷づ戰㤵攸〸戰愸ㄷ搸搷〴㜶ㅣ㑣扤〳戶㑡㡦〸〳㜶挳慣愷愷て㍡攳愱〷敥摤戳㝦捥㠶㙢敦ㅥ愷㑥挲〸ㄳ戰慣㌰㘰㤹慥挱晦㔰㕢晢㘴㐴挲ぢ昷㝡㍡挰㑥㐳㐷㠰愵㝢㠱晤㑣㘰㘷挰搴㍢㘰㙢昴㠸㌰㘰㠱㌵㜶ㅥ㐶㤸㠰晤昸㙤挸愶昸㠳㙢昰㍦慣搶扥〰㤱昰挲摦㌸挴慥搳㉦㐳㕤㠲㡥〰晢づ㈳㤲㥢㘲ㅦㄸ晢㕦〶㔳敦㠰慤搵㈳挲㠰㕤㌷㝦换㤴㕡敢挴㜱㤳昳摢搳㉦捤㕥㌲㑥㕤㡤ㄱ㈶㘰㕦㠶〱晢户㙢昰㍦㠴搶㕥㡦㐸㜸攱㙥㑣〷搸㜵攸〸戰捦扤挰晡ㄳ搸つ㌰昵づ搸㡤㝡㐴ㄸ戰攸㔷ㄵ慦㍤㌷攴挸捥㠳挷㙤ㄸ㘱〲昶㜱ㄸ戰㡦㕣㠳晦攱戲昶〶㐴挲ぢ挵㉤づ戰扢搱ㄱ㘰ㅦ㝡㠱敤㐸㘰昷挲搴㍢㘰ㅢ昵㠸ㅥ〳㝢ㄸ㈳㑣挰戶㠶〱晢㠷㙢昰㍦㌴搶㝥ㄴ㤱昰挲㠳攰ㅣ㘰㑦愰㈳挰摥昱〲摢㡤挰㥥㠲愹㜷挰㌶改ㄱ㘱挰〲晢搸ぢㄸ㘱〲昶㐶ㄸ戰搷㕤㠳晦㘱戰昶㑢㠸㠴ㄷち㘶ㅣ㘰㕢搰ㄱ㘰慦㝡㠱敤㐹㘰慦挱搴㍢㘰慦敢ㄱ㘱挰㘴搷ㅡ㝣㐵攷㔱戱〳㈳㑣挰㕥ち〳昶愲㙢昰㍦攴搵摥㡡㐸㜸愵㔹晢㍡挰㍥㐰㐷㠰㍤敦〵戶ㅦ㠱晤ㄳ愶摥〱晢㐸㡦〸〳㔶㜱攱戸㔹㘷㙣晥摢戸㐷捦㉥㕡扥㙦敥昱攳搴ㄷㄸ㘱〲戶㌹っ搸㈶搷攰㝦㜸慢晤㈵㈲攱㠵摢㐴ㅤ㘰摦愲㈳挰㥥昴〲㉢㈳戰敦㘱敡ㅤ戰ㅦ昴㠸㌰㘰㠱㠳㐷〶ㄲ㤸㠰㍤ㅡ〶散ㄱ搷攰㝦㈸慢㥤㠵㐸〲㙣慣〳捣㐲㕦㠰㍤攴〵㌶㡥挰㜲㘰挲慢ㄷ㕦愹晡敡ㄱ㘱挰〲晢搸〰㡣挸㈷捦扥慦㔴昷㠵〱摢攸ㅡ晣て㕢戵〷㈲㤲〰慢㜴㠰つ㐲㕦㠰摤攳〵㔶㐵㘰㠳㘱挲慢ㄷ挰㠶攸ㄱ㘱挰〲㥢攲㌰㡣挸㌷〰摢㄰〶散㜶搷攰㝦㠸慡㥤㡦㐸〲㙣愶〳㙣㙦昴〵搸慤㕥㘰戳〹㙣㌸㑣㜸昵〲搸〸㍤㈲っ搸捡扡㝤㍦㝥㜵攸挶捥敦㡡挵ㄸ㤱㙦〰㜶㔳ㄸ戰ㅢ㕤㠳晦攱愸㜶〹㈲〹戰㜹づ戰搱攸ぢ戰敢扤挰づ㈱戰晤㘱挲慢ㄷ挰づ搰㈳挲㠰〵昶戱㐹ㄸ㤱㙦〰戶㍥っ搸㌵慥攱㐵摦ㅦ收戳㉢ㄱ㐹㠰ㅤ改〰㥢㡡扥〰㕢攷〵㔶㐳㘰搳㘱挲慢ㄷ挰㘶攸ㄱ㘱挰〲晢㔸㌵㐶攴ㅢ㠰㕤ㅥ〶㙣慤㙢昰㍦捣搴㥥㠷㐸〲㉣敥〰㍢っ㝤〱㜶愹ㄷ搸㈲〲㍢〲㈶扣㝡〱㙣㠱ㅥㄱ〶㉣敦㤹㕢㜳㌷扤㜷㜲攷㜷挵㕡㡣挸㌷〰扢㈰っ搸昹慥挱晦㤰㔲㍢㡥㐸〲慣挹〱搶㠰扥〰㍢搷ぢ慣㠵挰㤶挰㠴㔷㉦㠰㌵敡ㄱ㍤〶㤶挰㠸㝣〳戰㌳挳㠰慤㜱つ晥㠷㡦摡敤㠸㈴挰摡ㅤ㘰㉢搱ㄷ㘰愷㝢㠱㉤㈷戰攳㘰挲慢ㄷ挰㔶改ㄱ㘱挰〲摦㍣㑥挲㠸㝣〳戰㤳挳㠰慤㜶つ晥㠷㡡摡㈷㈳㤲〰晢戵〳散㌴昴〵搸㠹㕥㘰挷ㄳ搸ㄹ㌰攱搵ぢ㘰㙢昴㠸㌰㘰㠱㑤昱㍣㡣挸㌷〰晢㜵ㄸ戰㔵慥挱晦戰㔰晢〲㐴ㄲ㘰㈷㍢挰㉥㐱㕦㠰ㅤ敢〵昶㍢〲扢っ㈶扣㝡〱㙣慤ㅥㄱ〶㉣㜰昰戸ㅡ㈳昲つ挰摡挳㠰戵戹〶晦㐳㐰敤昵㠸㈴挰捥㜴㠰㕤㠷扥〰㙢昵〲㍢㥢挰㙥㠰〹慦㕥〰扢㔱㡦〸〳ㄶ㔸㘳户㘱㐴扥〱㔸㔳ㄸ戰㐶搷攰㝦戸愷扤〱㤱〴搸〵づ戰扢搱ㄷ㘰㐷㝢㠱㕤㐴㘰昷挲㠴㔷㉦㠰㙤搴㈳挲㠰〵昶戱㠷㌱㈲摦〰㉣ㅥ〶慣捥㌵昸ㅦ摡㘹㍦㡡㐸〲散㜲〷搸ㄳ攸ぢ戰㠵㕥㘰㔷ㄲ搸㔳㌰攱搵ぢ㘰㥢昴㠸㌰㘰㠱㑤昱〵㡣挸㌷〰㍢㌲っ搸〲搷攰㝦ㄸ愷晤ㄲ㈲〹戰昵づ戰㉤攸ぢ戰挳扤挰晥㐸㘰慦挱㠴㔷㉦㠰扤慥㐷㠴〱ぢ㝣昳攸挰㠸㝣〳戰㜹㘱挰收扡㠶挰㐳㌶户㈲㔲㜷て搹昴晣愱捡晥㐸㥡㔵捦ち搹㥣㝡㐷捤搳戵㈸戳㙥㘸㙣㤴ち攵扥㜸㈶㕥㉢晥㔴攴っ㍣晡ㄱ㑦挲慢㙥㜰晦晣搸㔴㍣ㄲ㤲㡦ㄸ搳㑦㕤戳愴挷挱㤱晡搹慤㜸っ㕢㥦晡愹〹㍣戲戳㉥ㅢ㝦敡慥慤㉤摥摡晣扦昰挰㍣搴㡣昳晥㘱㉣捥愳昲㡣攵摡慣挳敥攲㔹㠶㥤㝣攸扦〰㤹捥㐷改晤㘷㑦敦㡣摣㠴㑤㑣摦㑥㔰攷㜹㌸㘴愶㥡㠳㔵散㔴攱㥣㤰昶戳捣㌹㉤ㅤ㝦㈶〴晥㤱㕢㈰昸㈷摣攴晡〵㐴搴晡ぢ㌴㔲戶㉦㈲㉤㡢㘷挴晤攰㔸㐰捦摢㌰搳㝣㝦挷㌱㈷㠷㠸昵愲㜸㐲㥡㕢㔱攴戶搰愹捤㌰㑥㙤〳愷㜶㐷㘰㙡㜷愶㑥㑤昱㥣㌶愷愷ㄷ昵愵㑥㜸㜷㘸挲挹挶㠴昷㌲㌲ㄳ㜶昲㜰㥦㉦ㄹ捦㌳愷㈴攳挹㕢㐱昷㐰㘸戲昱挶㘴て〶㤳㍤散㑢挶㜳扦㈹挹戲攰㈰挹ㅥつ㑤㌶挶㤸散㙦㡣捣戵摣㠹散〹慡㜸㘳㠶戳㠶㔵ㅦ昴㔳㤲昵㠳㐲㤲㍤㠵㠶㜹㤳ㅡ㘵㑣戶㤹㤱㔳㤳㍤㐳㤵㈷㔹㝦昴㔳㤲つ㠴㐲㤲㍤㠷㠶㌹㔹㠱㌱搹ぢ㡣㥣㥡散㈵慡㍣挹㜶㐴㍦㈵搹㉥㔰㐸戲扦愳㘱㑥戶㤷㌱搹ㄶ㐶㑥摤㐰㕥愳捡㤳㙣㌷昴㔳㤲攵㐳㈱挹摥㐰挳㥣㉣捦㤸散㑤㐶㑥㑤昶㌶㔵㥥㘴㝢愲㥦㤲㙣㕦㈸㈴㔹〷ㅡ收㘴㐳㡣挹戶㌲㜲㉡㡤敦㔱攵㐹戶ㅦ晡㈹挹㑡愰㤰㘴ㅦ愰㘱㑥戶㠳㌱搹㍦ㄹ㌹㌵搹挷㔴㜹㤲㤵愱㥦㤲㙣㉣ㄴ㤲散ㄳ㌴捣挹㙣㘳戲捦ㄸ㌹㤵挶㉦愸昲㈴ㅢ㠷㝥㑡戲㑡㈸㈴搹㤷㘸㤸㤳㐵㡤挹扥㘶攴㔴㘴摦㔲攵㐹㔶㠵㝥㑡戲㤹㔰㐸戲敦搱㌰㈷换㌴㈶晢㤱㤱㔳㤱晤㑣㤵㈷搹㙣昴㔳㤲捤㠳㐲㤲㈹㍣㐳搳㥣散愷㙦㑣㥦ㄳㄹ昰昷㈵换愲捡㤳散㄰㝦戲㈳㜵戲㍥愱挹扥㌱㈶戳㠲挹㜲㝣挹㙡晣挹攲㍡㔹扦搰㘴㥦ㅢ㤳昵㘷攴搴㜵戶慤㉦搹㈲㝦戲㈶㥤㙣㐰㘸戲㡦㡣挹〶〶㤳敤攸㑢搶攲㑦搶慥㤳つち㑤昶慥㌱搹㘰㐶㑥摤㐰㜶昱㈵㕢敥㑦昶㙢㥤㙣户搰㘴㙦ㄹ㤳攵㌲㜲㉡㡤挳㝣挹㡥昷㈷㍢㔹㈷换て㑤昶慡㌱搹㥥㡣㥣㡡㙣㙦㕦戲摦昹㤳㥤愹㤳つて㑤昶愲㌱搹扥㡣㥣㡡㙣㍦㕦戲戳晤挹㉥搰挹㡡㐲㤳㍤㙤㑣㔶捣挸愹挸㑡㝣挹㉥昲㈷扢㕣㈷㉢ぢ㑤昶戸㌱搹攸㘰戲晤㝤挹慥昴㈷㕢慦㤳㡤つ㑤昶㤰㌱搹戸㘰戲〹扥㘴㝦昴㈵换晡㌳ㄴ㍤晥敡捣㘲㡥〱昸㤱挱扦㐱㡦挷愱昳愱摡挳ㅢ昱ㄵ戸〷捦㌰㥦㠴㠹㈸㝥攷㘵っ慢㠲㍤昷扢㤲摡〰㉤愷㘱㔵㔲㝢愷昶㤹散昵攱ㄷ㐷昱愹愲昶㍥敤㌳挵敢挳敦㝢攲㌳㤵㕡㝥搵㤳㕣搳扣㍥㝦搳㍥搳愹攵㌷㌴昱㤹攱昵搹慣㝤㘶㔲晢㡣昶㤹攵昵攱㤷㈲挹㌵㥢摡㤷戴捦㐱㕥ㅦ㝥㤷ㄱ㥦㠳愹攵搷ㄸ挹㌵挷敢昳愶昶愹愶㤶摦㍥挴㘷慥搷㘷慢昶㤹㐷敤㝢摡㘷扥搷㠷ㅦ昸㤲敢㄰㙡㍦搶㍥㠷㝡㝤昸㌹㉤㍥㠷㔱换㡦㘸挹㜵戸搷攷㙢敤㜳〴戵晣㘴ㄵ㥦〵㕥㥦ㅦ戵捦㤱搴晥慣㝤㝥攵昵攱㠷㤹攴慡愱㤶㥦㘳ㄲ攷㈸慦て㍦㠳挴㈷㐶㉤㍦㝥挴㘷愱搷㠷ㅦㅤ攲㔳㑢㉤㍦㌵挴愷捥敢挳㈳扥昸挴愹攵挱㕥㝣敡扤㍥㍣㔰㡢捦㈲㙡㜹㡣ㄶ㥦挵㕥ㅦㅥ㕦挵愷㠱㕡ㅥ㕡挵攷㘸慦てて㡢攲戳㠴㕡ㅥㄱ挵愷搱敢挳愳㤹昸㌴㔱换〳㤹昸㌴㝢㝤㜸㄰ㄲ㥦ㄶ㙡㜹晣ㄱ㥦愵㕥ㅦㅥ㍢挴攷ㄸ㙡㜹搸㄰㥦㔶慦て㜷㜹昱㐹㔰换扤㕤㝣摡扣㍥戲敢㜱慦㙢㠷㔶㉦㌶㜷㐱㌹㥦戲っつ搴㤰挸捥㐷慦攵㕥㉦敥㠴攲戵挲昱㤲摤㉦攰挵摤㔰扣㡥㜵扣㘴〷っ㜸㜱㐷ㄴ慦㔵㡥㤷散㠲昴㑡㤹ㄷ㜷㐵昱晡㡤攳㈵㍢㘱挰㡢㍢愳㜸㥤攰㜸挹㙥ㄸ昰攲敥㈸㕥㈷㍡㕥戲㈳〶收挵ㅤ㔲扣㔶㍢㕥戲㉢〶扣戸㑢㡡搷㈹㡥搷㍣晣㈷㕣愷捣㥥㍢愵㜸㥤敡㜸挹敥ㄸ㤸ㄷ㜷㑢昱㍡摤昱㤲ㅤ㌲㤰㤱㍢愶㜸慤㜱扣㘴㤷っ挴攲慥㈹㕥㘷㌹㕥戲㔳〶㘲㜱攷ㄴ慦㜳ㅣ㉦搹㉤〳㕥摣㍤挵敢㕣挷㑢㜶捣㠰ㄷ㜷㔰昱㍡摦昱㤲㕤㌳㌰㉦敥愲攲㜵愱攳㈵㍢㘷挰㡢㍢愹㜸㕤散㜸挹敥ㄹ挸挸摤㔴扣㉥㜵扣㘴〷つ挴攲㡥㉡㕥㙢ㅤ㉦搹㐵〳戱戸慢㡡搷ㄵ㡥㤷散愴㠱㔸摣㔹挵敢㉡挷㑢㜶搳㐰㉣敥慥攲戵捥昱㤲ㅤ㌵攰挵ㅤ㔶扣慥㜱扣㘴㔷つ㜸㜱㤷ㄵ慦㙢挵换搶㥢㤵攲晥㈹㈷㍡て挳㠷㍥㡢扢㈶㘲㙣㌶㥥㌵愰㜷㔴挵㝤㔳㍣づ㑤昵㔰摣ㅤ挵㜰㠸捦挰㍤㔰っ昳㝤〶敥㜴㘲㤸攷㌳㜰㍦ㄳ挳㕣㥦㠱扢㤶ㄸ慡㝤〶敥㑤㘲㤸攳㌳㜰〷ㄲ挳挱㍥〳昷ㄹ㌱ㅣ攴㌳㜰㌷ㄱ挳㙣㥦㠱㝢㠶ㄸ㘶昹っ摣ㄹ挴㌰搳㘷攰昶㉦㠶ㄹ㍥〳㌷㜹㌱㑣昷ㄹ戸㤵㡢㘱㥡捦挰つ㕢っ㔳㝤〶㙥换㘲㤸攲㌳㜰昳ㄵ㐳㤵捦挰㉤㔶っ㤳㝤〶㙥愴㘲愸昴ㄹ戸㕤㡡愱挲㘷攰愶㈸㠶㐹㍥〳户㍥㌱㑣昴ㄹ戸挱㠹㘱㐲慡㈱攷晦〱㌴昵戲昱</t>
  </si>
  <si>
    <t>㜸〱捤㕣〹㝣㔴搵搵㥦㥢㘴㈶戹挳㌶ち㉡〲㙡㔰㐱㉢ㄸ戳㤰㤰攰〲㈱㘱㐷ㄶ㠳戸ㄳ㠷攴つㄹ㤸㈵捣㑣㔸摣㌰㜵㕦慡㘲慢攲搲慡㥦慤㍢㕡㕣㕡ㄷ敡㙥㕤㕡ㄷ㕡ㄵ㜷戴㙡戵慤ぢ搶扡㝣搶捡昷晦㥦昷㕥昲收捤㥢㈴㔸扦摦捦挷捣攵摥㜳捥㍤攷晥晦昷捥㥢戹攷扤ㄷ㥦昲昹㝣摢㜰昰㝦ㅥ㐵慣㡣㘸㕡㥤捥ㄸ昱戲㠶㘴㉣㘶戴㘴愲挹㐴扡慣㍥㤵ち慦㥥ㅤ㑤㘷ち㘱㄰㘸㡥㐲㥦昶㌷愷愳㈷ㄸ㈵捤㉢㡣㔴ㅡ㐶㝥㥦慦愴㐴ㄷ㐰㍦搰㝡㠷散㠶㘶㉦㕤挴〲㔶㍥ㅤ㘰㔱捣愲㠴㠵㘶ㄱ㘴搱㡦㐵㝦ㄶ〳㔸搰㤱ㅥ挴㈲㠴愲晦づ㈸ㄶ㌴㑣㥥扢㜸㈹㠶搵㤴㐹愶㡣戱愵ぢ捤攰〷㔷㔴㤴㔵㤴㡤慢慥愸㉣㉢ㅦ㕢摡搰ㄱ换㜴愴㡣㠳ㄳ㐶㐷㈶ㄵ㡥㡤㉤㥤搷戱㌸ㄶ㙤㤹㘵慣㕥㤰㕣㘶㈴づ㌶ㄶ㤷㔷㉤づ㡦慢慤ㄸ㔷㕤ㅤ愹慢慢敤扦㈳㍣捦㘹㤸㍣㉦㘵㐴搲摦㤷捦挱昴㌹户㘱㜲搹ㅣ㈳昳㝤昹ㅣ〲㥦㜰搹㤸㡣㠷愳㠹敦挹愹㥦㤳㔳摤㘸戴㐴㌹㡢㠶㤱㡡㈶㤶㤴㘱搸㔹㐴愳㌵扥慣㍥㥤敥㠸户㜳㐱㌴ㄸ戱搸㘱㐶㐴㘶㉦摥㤸捥捣ぢ愷攲改晥㜱昲㘷愴㡣㐴㡢㤱ㅥㄸ㥦戲慡挵㠸㔹㠶改㤲昸挲㜰㙡㑥㌸㙥ㄴ戱㌲㈸㙥捥攱㡣㔶㈳㤱㠹㘶㔶て㠸ㅦ㥥㌶づぢ㈷㤶ㄸ㌴昱挷愷㜵㐴㕢㔵㔱ㄱ㕥扥挲㝤扣㐶㈶ㄳ㠵昱挴ㅢ摡挲愹㡣戴㌸㠵ㄵ㕥戶㡥攵㈲㈸戲挶挵㈵㔵敡敡挵㌹㙢㡡挶㘷ㄹ愹㠴ㄱ㘳㄰捥攴ㄸ㤷㤱㄰㘴捥㐳ㄷ㔳㌶ㅣ捥㤲敡㘷㝤㡡㠸㠵㔱〲㍢愱搸㝦㑥㌲ㄵ挷㠲㍣搴〸㈷戰㘴慢敡慡㙡㙡敡捡㙡敢挶㡤慦慥ㄹ㔷㔵㌵戶㈹搳摡㘸慣㠰㘶㕣㜹㑤㜹戵摥ㄹ㕤昴㉥散㍣ㄴ㐵攱搴捡㑡扤㉢㐵挳㔰愸愲昷昰挱㜵㐶攱㠷愷愰㌹㕣搰扣戸愰戹愵愰戹戵愰搹㈸㘸㡥ㄴ㌴㉦㈹㘸㙥㉢㘸㡥ㄶ㌴㉦㉤㘸㕥〶ㅢ晢㈸㈹㉥㉥戰㡥㍢摥㥡㝡昷㜳㐷㙣㥥㝢㔷搰㜸㘰㔳摢ㅤ㥢ㄴ㍦慢昲㔱ㅦ㠱㑡搶愸换换㉡敡挶搵搶搵㔴㡦ㅦ㕦㕥㔵㔹㔹㠵挲ㅥ㜶㜹㔹㜹昹昸ㅡ扤ㅢ扡攸摤㔱〴昶㐰戱挳愸搲㘴愴㌴㘱㘴㑡搳攱㤸㤱㥥㔰㌹㐱㤷搲㘰㈴ち愵摥〴〶攲ㄸ㜲晥㔷ㅦ㡣㜹收㈷㔳㑥ㅦ晤㜹晦〷攷㙦扡㑢昱㍣㈱〳搸ぢ㤵摤㥤戴㤵㤷搵㡣㜳㐴慣ㄸ㕦愹昷愶挳㔱㈸〲愳搹㙤㝡㘵㡤摥㠷愲㝤㔱㈸戵搹㡡㤱㥣㜳晥扡搸㠸㉤㤳敥㥤改扦㘲㘵敡挸扢ㄴ㑦㐳ㄲ㘳㍦㔴㝡㡢㌱㠶づ挷愲〸散捦㙥搳㄰愳㡣愲〳㔰㈸昵扣ㄵ攳慢攳づ摣晣攵㤷㌳收㥣扥㜵㥦ㄳ攷敤㍡㜱㥤攲㔹㑥㘲㔴愰㌲搶㠹愳愲慥愲扣戶慡戲扡慣ㅣ㌳㕦㕢㌱扥搶〶㘵捦㝥㈵摤㔷愱〸㡣愳㤳搹㤸晤㙡㡡㙡㔰㈸昵㤴ㄵ昱捤㔹敤㘳㕥㌹㘲敤攴㑢㡢摦㥢晦晥㥥戳ㄶ㈹㝥㈸㈵㘲㉤㉡扤愱慡愳挳〹㈸〲〷戲摢ㄴ愰㍡㠸愲㠳㔱㈸昵㠸ㄵ攳摤㡢㝦搳㝡昷攲ㄳ㘶摤晢换攸攰㜳户づ戸㐰昱㡣㉤㌱㈶愲搲㕢㡣㐹戰搱昵㈸〲㤳㔱ㄴ捥㐰㡣〶㡡ㅡ㔱㈸㜵扦ㄵ攳敡ㄹ挳㕦扡敦挲改㠷慥㍦愹攸挶〹㥤扢晤㕥昱ぢ㐱㘲㑣㐵㈵㙢〹㔶㤴㡦慢慥慣㉢慦㉤慢愸挱敡ㅢ㕦㕥摥戵〲㙤敡愶搱晦㜴ㄴ㠱ㄹ昴㌲〵搴捤愴㘸ㄶち愵敥戲㐲扥昳㜹晢慣挰敦敥㥥㝥昳ㅥ敢㑥㝥攴戴攱㝢㈹㝥㠲㈴攴愱愸昴〶㙢づㅤ捥㐵ㄱ㤸挷㙥つ㠰㌵㥦愲挳㔰㈸戵摥㡡ㄱ摤戲搵晦摡戰搶挹㙢㐷晦攱㥡㡦慥昸攴愷㡡摦㙥ㄲ㘳〱㉡扤挵㌸㥣づㄷ愲〸ㅣ挱㙥戳㄰攳㐸㡡㡥㐲愱搴昵㔶㡣㤱㈷㍦㌹㘸晥㐷敦㑣扥扤㙣㑢㝡㥦㠱㌵ㅢㄵ扦㍣㈵挶㌱愸㡣㜲㉥扡摡昱㜵戵攵攵㔵㘵㌵攳摤慢敤㔸晡㍤づ㐵㘰ㄱ㝢㌷㠰戲㘶㡡㡥㐷愱搴搵㔶愸搳㙦扥愶㉤㝡挷㈳㤳捥扦㌳昸换㜷㙥ㅦ㝡㥥攲㔷戴㠴㕡㡣㑡㙦㜰㕡㘰愳㕢㔱〴っ㜶㙢〴㥣〸㐵㑢㔰㈸戵捥㡡攱㔳㥤㠹㜳慦㥡㌱㝤㝤昵㝦㉡㉥㝤扥戹㑥昱ㄷ㠰挴㠸愲㤲戵ㄲ㜰㉥挰㠹戳扣愶㙥㕣搵昸慡敡㥡㕡㝣㤴㙣㕣㌸ㄹ昱搴戰㤴晥㜹搶ぢ挴㔰っ捣㍥ㄹ改㌸戵〹ㄴ㑡慤戵愲㥦㜶搲㥤慦㍦㌹攰㥣挶㙢㔶〶㉦㍡昳换ㅢ㥦㔶晣改㈱搱摢㔱挹㡡㕥㔷㕤㕢㔷㕢㌹づ㘷扤昲㉡扣换㉢扡捥㑢昶㍡㕣㑥晦㈹ㄴ㠱㌴扤㌴㠲搴っ㐵ㅤ㈸㤴㍡搷ち戹㜰搰捦昶㝦㘷㔹㝣挶ㄹㅢ㐶㍦戶昱慤扢慥散扦ㄲ敡昹搶昷㐷㘳㉡扣ㄲ摦挸摤㕦昶昸㠵挳㝦扤晦捡挱㡦㥣㐸㜵㘴㝣愴愲愲戵扡㍣㕣ㄵ昶昳敢愴慦㕦愷昲㠳㉢㜲㐴㌴搱㥡㕣㈹摦慦㈳㈶㠷搳㐶昷搷敤ㄸ㑢㌷㌹搹㤱㘸㑤て昷㔶㌶㘵挲ㄹ㘳㤸㕢搷敤㈴愷㕢ㄳ㝥㝤ㄸ㘹㠹户扢扢摢挲㜰慣挳愸㕦ㄵ㌵搵扢戹搴昸敤㤱㕣㥣㕦㍢㌵㘵㉣敦搲收㡣愸ㅥ扦㜲㔷㠸敦ㅣ㤴愶捡ㅣ㔷㘹㐳㕢㌲㙤㈴㘴㜸㘳攲昳愲㉤换㡣㔴㤳挱摦挸㐶慢㐰摤㠹㉡敢〷搰㤸戹〹〰挵㑦㥡搶㍤㥤搲挸㤴㔵ㄹ㈳搱㙡戴㘲扣敤㐶㉡戳㝡㐱㜸㜱捣搸㌹换挴㡣〹挵慥㔹攲愹挹㤶㡥㜴㐳㌲㤱㐹㈵㘳搹㥡晡搶ㄵ㘱晣攸㙡㍤㌴搹㙡攰㌷㔳ㄱて㥦昲ㄵㄶ㉡攵摢捦敢㠷ぢ晤愶换㘴㈲ㅣ㔳捣㥦㔰㐳戳㤷㕤搹㘱㐰〷ㄴ㌱㠳㙢戲㘰敦㕥㥣㠹㕦扡昹㔱㝥㐳〷㈶㙥㈸㘸扤㙦㝥㙢ㄹ㘳搷捣晤晦ㅡㄷㄴっ戶搰㑦㔹㠱ㅦ愶搳挳㠹搶㤸㤱敡㜱㍢愴㌸㈲扤ち㠵晦㉣㝣㥡昳戲挷摦㔳㙡㤵㕡敤㕦ㄹ㙤捤戴〵摡㡣攸㤲㌶㥥〹戰㘵㉡㈹㈱戵㌹㠷㍥〱㈲㝤㈲㡢㤳㔰〴㠳扥挰挹㌴ち〴昵㈹㘶摢扦ぢ晥摦晥㥦扣摣㤴㘹昹㠹㡤晤㔰摡ㅦ㥦㥡㑣愵ぢぢ扤㔰㑥て愷摢㌲㕣㥥㍤㉡昹攳㔶慦㘱㜱㉡ち㍦㝦愰昶晡㡢㥡㘷昴㈲㙥ㅣ〶挴ㅢ㡤㐸ㄸ摢㌵昹㜴慢戰㍦㙥敥〰ㅡ㡤㜴㡢收㔶㘱〶㍥㉢慢〲愸攱挳摦㍦捥搵㙦慣捡㌴㠶㌳攱攲㌸㌶ㅤ㤸㈵つ愳㌱搲换慣戱攷〰㤱搹扤㠳㔶ぢㅥ㐲㔲㜵㜸改㈷〲搳ㄳ㍥㌸昸扣昸ち慤戲㘷㄰ㄸ㍢户〵〱昷㐲捦摥㍣㘰㑦搳㍡捤㐸㉣㔸摤㙥愴㘹㕥ㄲ攸㤱㑡昷挷㡢捥收戶㉣㍥㍣ㄳ㡤愵换㌰搲㘹愹㘴㐷晢昷改㠷扥㜴㈷ち晢昰㥦㠲㔵摣㜷㑣愰换㔷扣㠲㜳搳摣散㉢愱㌷㑡㌴㜷㉢㥡慢ㄵ捥戶攱㍦㌹昴ㄹ昸㉦搸㤳捥捦㝤捤昶㙣戴戸㐹攸ㅦ〷㐳ぢ㔲㠶㙣ㅤ㑢愴〱戶〷挴㡦㐸愶㤶㉤㑥㈶㤷㜱㍤つ㤴㔶扡捤㌰㌲摣㡥昵戳戶㥦戲捤㔴慡戰㌰㙢ㄷ攵搸户つ㠱晦挰㌹㈸〶搴挷㘲愵戶挷㜴攰㕣㠸ち戱㌱っ㥣㠷㑡改愱挹戶昰捡㘵晢㔷㤵㔵攲㔵㕥㔱戳晦㑣㠴㑣㤷㌶戵㐵ㄳ㘵慢㘲改㔵㉡〳ㄶ戸挹ㄹ㜵捥㙤挱㌹㤵㑢ㅢ捦晢昰愸愷愳㑢敢㥢㔴摡㔲攴㙣扦㜶㠳㕦搹晣㕤㠰㡡㕡づ㌳㥥㕤㔰捦㍥昴㐵㘸敢戵㉣㉥㐶㠱㜳㠴戰㡥㔳挴捦捣愶攲㌶㡣愷〹㝤〹㡢㑢㔱愸㔲ㄴ戲㡢扣っㄵ晢㔰㙤昰捦戹㤷昹摢〳攲摣昹扢ㄲ搲愰敥㐱愷㐶挲㠲㜳愸挹㤹㈶㑢㥡っ愹㐵㜰散㐹挰㜱㤶㈲㘷晢挷ㅤ㥤㄰昰㑢昶㍦〶㘶摥〴㕣捦ㄸ㌷戰戸ㄱ㠵㠳㠰㥢捤愶攲慥㔰〸戸㠵㐶户愲㔰晢愰㄰〲搶愳㘲ㅦ敡㌰挴攸㈲㘰㌴挴戹〴㙣㠰㌴愸㝢搰㈹㙥㌸扤〸㤸㥥㡦㠰㘹㤶㈲㘷㙦㍡〶㥥㠴㠰晢㔰㔱㔳昲ㄲ戰ㄱ㙡晤㍢ㄶて愰㜰㄰昰㤰搹㔴摣戲ち〱て愳愲ㅦ㐱愱捡㔰〸〱㡦愲㘲ㅦ敡㈰㈷〱晢㐳㥣㑢挰ㄳ㤰〶㜵て㍡挵摤戰ㄷ〱㤵昹〸愸戰ㄴ㌹ㅢ攷㑡㜸ㄲ〲㥥㐷㐵ㅤ㤰㤷㠰㍦㐱慤晦捣攲〵ㄴづ〲㕥㌲㥢慡ち晦ぢ〱㥢㘹昴㌲ち挵㙤戴㄰昰ち㉡昶愱㐶㍢〹ㄸ〷㜱㉥〱㙦㐰ㅡ搴㍤攸㔴つ㉣扣〸ㄸ㤱㡦㠰攱㤶㈲㘷ㅦ㕦〷㑦㐲挰㕦㔱㔱扢收㈵攰〳愸昵摦㔸晣ㅤ㠵㠳㠰て捤愶㥡㠰晦㠵㠰㡦㘸昴㌱ち挵㍤扥㄰昰〹㉡昶愱㐲㑥〲㤸て挸㈵攰㌳㐸㠳扡〷㥤㍡ㄸㄶ㕥〴〴昲ㄱ攰户ㄴ㌹㐹㠶㐹昰㈴〴㝣㠳㡡㉡捣㑢挰户㔰㙢㥥ㅣ㌵扦㝤ㅣ〴ㄴ㤸㑤㔵て㥤㄰㔰〸㠱㘶㡥㕢㌵㐰㈴〴昸搱戲て昵昵户㡥㜳〰㤳ㄵ戹〴㘸搸〷㜵て㍡搵㠸㝥㕥〴㙣㠵㜳捦㤳攰㈷㤶㈲㈷〳㌲つ㥥㠴㠰ㅤ㌹攴㡦㘰收㝤ㄲㅣ〲戵摥㠹挵捥ㅣ㕤昷户挰㔰戳愹㤸〹ㄱ〲㜶愵搱㌰ㄴ㙡㈶㐴㐲挰㜰戴散㐳扤敢㈴㘰〶挴戹〴散㐱㥦扡〷㥤㥡㠵㝥㕥〴扣㥡㡦㠰㔷㉣㐵㑥㍥㘶づ㍣〹〱晢㜲挸㥢昳ㄲ戰ㅦ搴㝡っ㡢戱ㅣ㕤㌷〱㘵㘶㔳捤㠵㈳㈱攰〰ㅡ㤵愳㔰昳㈱ㄲ〲㉡搰戲て昵慣㤳㠰㜹㄰攷ㄲ㔰㑤㥦扡〷㥤㍡っ晤扣〸㜸㉣ㅦ〱㡦㕡㡡㥣㘴ㄱ昳㍦㐲挰㈱ㅣ昲挳㜹〹㤸〴戵慥㘷㌱㤹愳敢㈶愰搱㙣慡㠵㜰㈴〴㑣愱搱㔴ㄴ㡡㠹㈴㈱㘰ㅡ㕡昶愱敥㜱ㄲ㜰〴挴戹〴捣愲㑦摤㠳㑥ㅤ㠵㝥㕥〴摣㤶㡦㠰昵㤶㈲㈷㤳㜵㉣㍣〹〱ぢ㌸攴㕢昲ㄲ戰㄰㙡㝤〴㡢㈳㌹扡㙥〲㡥㌶㥢敡㌸㌸ㄲ〲㡥愱搱戱㈸㔴㌳㐴㐲挰㜱㘸搹㠷晡ㅦ㈷〱㡢㈰捥㈵㈰㑣㥦扡〷㥤㍡ㅥ晤扣〸㔸㤷㡦㠰换㉣㐵㑥㝥慤〵㥥㠴㠰愵ㅣ昲㈵㜹〹㠸㐱慤攳㉣ㄲㅣ㕤㌷〱敤㘶㔳戵挲㤱㄰戰㥣㐶㈹ㄴ㉡〲㤱㄰㤰㐶换㍥搴昹㑥〲㤸愷换㈵㘰㈵㝤敡ㅥ㜴㙡〹晡㜹ㄱ昰攳㝣〴㜴㕡㡡㥣攴摦㔲㜸ㄲ〲㑥攵㤰搷攴㈵攰挷㔰敢搳㔸㥣捥搱㜵ㄳ㜰愶搹㔴换攰㐸〸㌸㡢㐶㘷愳㔰㜱㠸㠴㠰㜳搰戲て戵挲㐹〰戳㠶戹〴晣㠴㍥㜵て㍡㤵㐰㍦㉦〲㘲昹〸㔸㘶㈹㜲昲㡦换攱㐹〸戸㤴㐳㡥收㈵㘰ㅤ搴晡㜲ㄶ㔷㜰㜴摤〴㕣㘵㌶㔵ち㡥㠴㠰㥦搳攸ㄷ㈸㔴〶㈲㈱攰㙡戴散㐳ㅤ敦㈴㈰つ㜱㉥〱搷搱愷敥㐱愷㤸攲昴㈲㘰㘱㍥〲づ户ㄴ敥㙣愸㥦搹㤵敤挸㘲昵攳㠰㈳ぢ愳挶㑡㙥扢〷㐶㜰㘹戱愱㈳㥤㐹㑡㡥㘰㐰愴㌱㌹㈷㤹㘹㡣愶摢㘳攱搵㠳㈳㔶攵㠸㌶㈳㠱っ㕥ち㠹㍣㤷㉣搹摥㙥戴敡㐸㔳戲㈳搵㘲捣㘸晣㈱㘴昸㠰て㔳㈷挹扤〲㠵攳扢㈵慤攰㐲㘱㤵攰昰昹㑦㠰㐳㜷敥㐱㉥㜰㍡昲㠴㔲つ挱㜰㔰㌷愳ぢ愲㤹㤸搱㉦㈲㌹㍡愹㤷㐴挰㈲搲愲慤挵㤱〵㙤搸㤳㌷づ㠸㑣㑢㐵㕢㘳搱㠴挱挹ㄸ㘲㥡捥㌶㤶㈰〵㍡㉦㤹㡥昲㕡昲㠰挸㠲㔴㌸㤱㙥㘷㌶愷㘵昵㡥㔹㉤㐹晢昸㈳㤳愳㠹㌴挲挸㉣戲㍥㈸搲搴㤶㕣㠹晢ㄳ㍡攲㠹㘹攱昶昴て㘲㔶扡㍦㐱㌲㌵慡㐰ㄵㄴ愸㤲㠲㤲敦㍡㍦㠱㕢攱㜱戰㜹昱愶ㄴ敢㌴㤳㡡㉥敥㈰㘱㥣㝥ㅦ户㐷㐵㉣㘴づ㝤㝥㈶ち摤㜹ㅢ挷ㄴ扡㤲慥ㅣ㙢搶攵㝡捦晣㕦搷㑤ㅦ㍢挲㕣慦㐷愷晥户愱㤸㌹敤昰ㄹ摤㤷㈳晥慢ㅢ㉦晣㈷挱㜳㥦戳扦㍢挱㜸愰戹㠴㤸ㄱ收㡡挲㈷ㄳ㉢㠱㉤昷戲っ㐶挴㠶㉢㜴㘰㜷㜵㉡ㄲ㠸晤㈳戳挳㡢㡤ㄸ昲㥥昱㜰㘶愰搹㘰〲ㅡㄷ收搳㤶慥㈱ㄹ㡦㠷戹攴㜸㝢㐱㔳ぢ㉥㕣㤷㐴敡㍢㌲挹㐳愳〹ㅤ㐱㈱敢搲ㄲ㠵㔷㐱ㄴ㕥㘵㘶㈸㈳㠷昱㝡㠸搴改㉢戹㈴㥣㡡㘶摡攲搱㤶ㄲ㌶㜸捤攲〷戱㔶昱攱㉦〲㤹昶㘱㥦㑢摣㈹㑦㌳昱㠸改㉥挳㔵〲㔲挷改挷㡡㉥㔰〱晣㔳摦㌱㕤㡥ㄳ㡦㝣愱攸㕦挳㥢扦〰㠳挰㐹捣ㅣ捡㔶晢㑥愴慤㙢㈰㤱㤳㤳㍡㠵〶㜸敢つ㈸㔹攱扢㘸つ㡡ㅥ㜳愹挵㌰〸捥㑥㠶㕢愷㠶㕢㜰慢㔰戱㜵愳㔰〹愶㤶愷㥡㔴㠸搹敤〶㕣㌰挱㠵㤸ㄵ搱㔶㈳㔵㐲㐱ㄳ敥㘸㉡㘲㕥㍣㘰捥㈱昲㝣㠵㍥扦扦㕦㠹㔷慣ㄹ戶慦扤慤㥣愱昳㡥愹ㄹ㌹晥㍦㥣㕦㍢ㄱ㠳〲㉣㕥㑥搴㜷〰㠷扥㤳㤸㑥㐵㤳㜸㕣〶㜷搱攰㙥ㄴ晥㑥㈸摤㜳㤳㥤㘸㐶㍡㕡挳愸㐸㙥戱㘱ち扣〴改㘲挹㥤晢〵㐸㍦㐷捥㍢㘰愶扢㑢散晢㜶〲㑤㔸攵㐶㙢搰㍣扦㌲户捥改㈸㈸㈸挲㔴〷摣搷ぢ㜳挲挲㔹扣挹㤰㘴戸ㅡ㡣㈱〴㝥㠳捥晤昸㘱㠱晦㘶摥戲㜲㌲愴搸扣㙦挳㝦㜲〴㠳晡ㅥ搸昸㠲敡っ㤴㌶昰晥㤴〴㌹㙢晡㕥㘸昵㝤㈸搴〵㘸昲敢㕦㔶㠸昹㘵愵㉥㐲㤳㕦㔸扥挰晤㌰改敢〹㔲㌱㑢捡㤳愴摥㐸挷ㄷ愳挶㜳㑦搷㕡㝣〰搲摥搷攲捦搸〳㙦晤㈰㥤㔸つ㜵〹㉡㌶っ㔴敤〹㝥〸〶晡㘱ㅡ㕥敡㙤昰〸つㅥ愵挱㘵㌰攸挴㍢昰ㄸ㕡扢摡攴㘵㕦慣收㥤㌳ㅥ㔴晥ㅥ㍤㐰攵㤵㡥㄰づ㉡㥦㠰㔶㍦㠹㐲㌱㤱㉡㔴〲戲㝣戲㠲㍥㜵㍤㘴㈶㤵㑦挱愴捦㔴摥㠰㙥㐲攵搳㜴捣挴㙢ㄶ㤵㝦㠴戴㜷㉡㤹愰㠵愱㑦㍦㐳㈷㔶㐳摤㠲㡡〷㤵捦挲㐰㍦㐷挳㕢扤つ㥥愷挱㈶ㅡ慣㠷㐱㈷摥㠱㍦愱搵戵づ㜹㑢㤰〷㜹㉦挰〶攴㌱戱㙢㐷㜵㤰昷㈲戴晡㈵ㄴ敡㍥ㄸ戸挹摢〸㤹㐹摥㘶㤸昴㤹扣摦愱㥢㤰昷㌲ㅤ㍦㠰㔶ㄶ㜹慦㐲摡㍢㜹て愱ㅢっ㝤晡㌵㍡戱ㅡ敡㘱㔴㙣ㄸ愸摡敢昰㜵ㄸ攸㌷㘸昸㠸户挱㥢㌴搸㐲〳㈶㠴㍢昱づ扣㠵㔶ㄷ㜹扣搷挹㠳扣扦挰〶攴㍤攱㜰敡㈰敦ㅤ㘸昵扢㈸搴昳㌰㜰㤳昷㈷挸㑣昲摥㠳㐹㥦挹晢㌳扡〹㜹㝦愵攳ㄷ搰捡㈲敦〳㐸㝢㈷敦㈵㜴㠳㈱㤲愶㜴㘲㌵搴㘶㔴㍣挸晢㍢っ昴㍦㘸昸戲户挱㠷㌴昸㠸〶慦挰愰ㄳ敦挰挷㘸㜵㤱挷摢戶㍣挸摢ちㅢ㤰昷㠶挳愹㠳扣㑦愱搵晦㐴愱㤸晣㜵㤳挷㡣慦㐹摥㘷㌰改㌳㜹捣ㄱぢ㜹晦愲㘳㈶㡢戳挸晢〲搲摥挹晢㄰摤㘰攸搳㕦搲㠹搵㔰捣㉣㝢㤰昷ㄵっ昴晦搲昰㘳㙦㠳慦㘹昰㙦ㅡ㌰ㄱ摤㠹㜷攰ㅢ戴扡挸攳晤㘸ㅥ攴㝤ぢㅢ㤰昷㤹挳愹㠳㍣晥㠶搰㍥晣慥㔰摦挰挰㑤摥户㤰㤹攴㈹㤸昴㤹扣㙤攸㈶攴ㄵ搰㌱㤱㘷㤱㔷〴㘹敦攴ㄵ愰ㅢ㠷慥㘹捡㡡扣ぢ㔱㝡㤰ㄷ㠰㡤㉥愶㘱㤱户㐱〹つ㜸挳戵㘲ㄲ扢ㄳ敥〲㐱戴扡挸攳㡤㜶ㅥ攴昵㠷つ挸㘳㈲摢㡥敡㈰㙦〰㥤づ愴搳ㅤ㘱攰㈶㙦〸㘴㈶㜹㠳㘰搲㘷昲㤸㥢ㄶ昲㜸㐷戸摡ㄹ慤㉣昲㜶㠴戴㜷昲㠶愲ㅢ㕥㍥㍤㤸㑥㙣昲㤸搱戶㘱㐰㘶㥦昳㠶挰㐶敦㐴挳㘱摥〶㍢搳㘰ㄷㅡっ㠷㐱㈷㝡〶㠶愲搵㐵ㅥ㙦ㄹ昴㈰㙦ㄸ㙣㐰摥ㅥづ愷づ昲㠶搳改〸㍡㘵挲摡㑤ㅥ戳搴㈶㜹扢挱愴捦攴㌱慦㉤攴敤㑥挷㘳搱捡㈲慦ㄴ搲摥挹㉢㐳㌷扣㜰摢㉤㥤愰㈲㙦㘶挳㍤挸摢ㄳ㌶㝡㉦ㅡ㤶㝢ㅢ散㑤㠳㔱㌴愸㠰㐱㈷挹ㅢ㡤㔶ㄷ㜹扣ㄷ搲㠳扣㝤㘱〳昲㤸㐰户愳㍡挸晢ㄱ㥤敥㐷愷㠷挰挰㑤摥㈴挸㑣昲挶挰愴捦攴搵愳㥢㤰㌷㤶㡥㈷愳㤵㐵㕥ㄹ愴扤㤳搷㠸㙥㜸攱㕥㕦㍡戱挹㘳㈶摤㠶〱㤹扤昲捡㘱愳㉢㘸挸㉣扢㠷㐱㈵つ慡㘸挰挴㝢㈷㝡〶挶愱搵㐵ㅥ㙦昲昴㈰慦〶㌶㈰㡦挹㜷摢愹㠳扣昱㜴㕡㑢愷ぢ㘰攰㈶㙦㈱㘴㈶㜹㜵㌰改㌳㜹捣愷ぢ㜹ㄳ攸昸㐸戴戲挸㍢〸搲摥挹㍢ㅡ摤昰挲㉤挵㜴㠲㡡扣㡦㐱㘹挳㠰捣㈶敦㄰搸攸㠹㌴㍣搶摢㘰ㄲつ敡㘹挰愴㝤㈷㝡〶㈶愳搵㐵ㅥ㙦㕢昵㈰慦ㄱ㌶㈰㉦散㜰敡㈰㙦ち㥤㑥愵㔳㈶搹摤攴挵㈰㌳挹㥢〶㤳㍥㤳ㄷ㐷㌷㈱㙦㍡ㅤ㈷搰捡㈲㙦㈶愴扤㤳搷㡥㙥㜸攱挶㘵㍡㐱㐵摥换㔱㝡㤰㌷ㅢ㌶晡㔰ㅡ愶扣つ收搰㘰㉥つ㤸昰敦㈴㜹昳搰敡㈲㡦昷攳㝡㤰㜷ㄸ㙣㐰ㅥ㤳晥㜶㔴〷㜹㑤㜴扡㠰㑥㑦㠵㠱㤰挷敤扣戵㔹晢㌱㘴㈶㜹㠷挳愴捦攴㥤㠶㙥㐲摥㐲㍡㍥ㅤ慤㉣昲㡥㠴戴㜷昲㤸昸挷ぢ㜷㑢搳㠹㑤ㅥ戳晦㌶っ挸散㤵㜷㌴㙣昴㌱㌴攴㤵〱て㠳㘳㘹㜰ㅣつ㜸戱愰ㄳ㍤〳㡢搰摡搹㝢戳收挵攳昱㌰〷㡦㍦㜱昸㜷昰ㄸ愶晦挵昴㝦㈹っ摣㡢㜰ㅤ㘴㈶㡦㉤㌰改㌳㡦扣ㅣ㈰㍣戶搲昱ㄵ㘸㘵昱ㄸ㠱戴㜷ㅥ慦㐲㌷扣㜰㥢㌶㥤愰㈲㙦㕥㐴昰愰愹つ㌶㍡㑡挳㕦㜸ㅢ㉣愵挱㌲ㅡ㕣つ㠳㑥昲ㄸ㐳换戱〸㍤㍦挱〹搸㠰扣敢ㅣ㑥ㅤ攴㈵改戴㥤㑥搷挳〰㉦㥦㕥捥ㄶ㉡捣戵昸㝦㡤㥡㍢㠱㤲㤳摣㘲㐶㉣ㄸ㘱㥡慢㈹戳㍡㠶搴㈲慢㑣愸㤸㌵愶㠶㑣㌵搲㍣挹㔴㤱昲ㄵ戹㙦昷散敡扢ㄲ慥晡つ㜱摤㑡㉢摤愸戹つ愳昱㕦昰㥦摣摢㐵扢晡㜳攰摤昷搵戱て㡦㐰ㅡ㤸㠶ㅣㅡ㙤㐹㈵搳挹㐸愶戴〹㘹昳㔲摥㥡㡣ぢ㜹攵昵晥昳攱搱㌳㈶㠱ㄵ㈵昸㘴搵ち摥慡ㄷ㕣㤶㐸慥㑣挸㘸晣㘹摥愱捤㘸扡戸㤸㘱㠲㜸换戱ㄷ挸ぢ㙤㠰㠶㥤㜵〷〲て㈸っ摤㐱㑢ㅣ㈱愶慤愴㜲㤷㕤㘱㥥㡡㠷晦ㅥ㔴晡㥡㌴愲㙦戵㔸戵愸㔶㘵ㄴㄵㄷ慢㔱慥晢㠰㜳㤲㑤㕤㌷㔲〶〲捣㌵昹捦〵攴扥㜵攲昰扡ㄹ㘵㘷㐹挲慤〴㌰扤ち㐵㌰挴慣ㄳ〷ㄴ㔸㡤收挰㠶挹捤㡥㥣㜹攰〴挸晡㐳㈶挹㌴㍣昹㤶づ㥣〸挹づ㤰㘴㍦挹ㄶ㌸〹攲ㅤ㈱挶摤㠱昶晤㠲㕣㐲愱晢㉣敦摤捦㜴改㌵㌰㌵敦㡦摢〸㈵〷愸㍢㈱㘲㠵㘳㔳て愰挶㠵慢㑥〱㑡㉥ㄷ〸㝤㥡㙢㠰搳慤㑥㠲㠴㔳㥥㍤㘵て愲㠳㑣搹ㄹ戰挳㤴㍤㐴㜷㌸㐲て摢㤵㐷散捡愳㔶㐵㌱㠵挴㘹㔳㈷挰ㅤ㈹ㄵ㙡捥攲昰捥㐶ㄱっ㌱㡢㈴㑥㐹㡤㈶ㄷ㥡昰㌵挱㠶㤸㕤ㄲ攵㙥〸㈳捦㝤改ぢ愹㍣て㑤㈵ㄹ㈲捡搷㐲〴㐳ㄳㄹ㌳㐴㠲㉣㠱㘰戹挸㘲㤰收㈲㝢挶㡥㜳〹㕣〱搹戳㜴㠷㈳挴扣㤰㔴㥥户㉢㥢慣㡡㝡〱ㄵ㐱戶搴㠹散㌲づ㙦ㅤ㡡㘰㠸㈹㥥扣挸㕥戲㤵㝢挳扤㍣㕦愶慦㘶㔷㐱昶㌲㤴㜸昹昴戵㄰戱㈲㜳昶㉡㙡㠲㙣㤱㈷戲㘳㍤㤱㌱㠹㈳㠳昸ㄵ㕣〱搹敢㜴㠷㈳挴愴㡤㔴摥戴㉢㕢慣㡡晡ぢ㉡㠲散㘸㈷戲ㅢ㌸扣ㅢ㔱〴㐳敦挰㈰㉦戲㜷㙤攵ㄸ戸㤷愷摡昴敤散㉡挸㈴户㐲昹〶㠸ㄸ㑦㤰㌱户㈲挸收㜸㈲㥢敤㠹㡣ㄹㄶㄹ挴摤㜰〵㘴捣愶昰〸㌱愳㈲ㄵ愶㑦愴昲㤱㔵㔱㕢㔱ㄱ㘴㌳㥤挸㝥换攱摤㠳㈲ㄸ晡ㄴ〶㜹㤱㌱㘹㈲㑡㕥ㅢ㤳愷攷昴㠳散㉡挸晥〵㈵㕥挸捡㐲挴㡡㈰晢〲㌵㐱㜶㠸㈷戲㠳㍣㤱㌱晤㈱㜱ㅥ㠷㉢㈰晢㡡敥㜰㠴㤸敥㤰捡搷㜶㠵昹つㅥ敡㕢㔴〴搹〴㈷戲㈷㌸扣㈷㔱〴㐳摢㘰㤰ㄷㄹ㌳ㅡ愲慣㠳㉦㜹㘶㑦㍦挷慥㠲捣捣㑡愰戵〹㈲挶ㄳ㘴捣㑡〸戲㌲㑦㘴㘳㍤㤱昱〷㠱挴㜹ㄱㄵ㈰㘳ㅥ㠲㐷愸搸慥㤴搸ㄵ㜹摡ㅢ㉡挵㥣㠲㈰摢捦㠹㙣㌳愴晡㘵ㄴ挱㄰搳ち㜹㤱㌱摤㈰捡㐹昰愵敢㔹㙣㘱㔷㐱㈶㈹〳㡡摥㠶愸ぢㄹ㔳〶㠲㙣㜷㑦㘴㈳㍣㤱つ戶攳扣㠷ち㤰㌱㐹挰㈳戴㤳㕤㘱㔶㐰㈴扢㔸ㄵ㌵っㄵ㐱㌶捣㠹散㝤㐸昵〷㈸㠲㈱敥昹昳㈲ㅢ㘱㉢愷挱慢㍣㤰愸㍦㘱㔷㐱㈶晢㜹捡㍦㠵愸ぢㄹ昷昳㠲㙣愰㈷戲晥㥥挸㐶摡㜱㍥㐷〵挸戸㠳攷ㄱ攲㉥㕥㉡摣戲㑢㘵㤴㔵㔱晢愲㈲挸㠲㑥㘴㕦㐲慡扦㐲ㄱっ㜱㐳㥥ㄷㄹ㌷敡愲㥣〳慦昲ㄸ愴摥挶慥㠲㑣㌶摢㤴㉢㉣挳㉥㘴摣㙣ぢ戲㙦扦昱㍡敢㝦〳㘹敥㔹晦〰㍢づㅦ㔳〷㌲㙥慦㜹㠴㉡散ち昷搳㈲愹戲㉡㡡㕢㘵㐱昶㌵㕣㥥ぢ㜴晣㌰攸㘲㤴扡〴㐵㌰㌴ㅥ〶㜹㤱搵摡㑡摥㝣㈷て㕦敡㐱散㉡挸㈶㐰㐹㐰㝡〷㠸扡㤰ㅤ〴愹㈰晢搸ㄳ搹㠷㥥挸戸ㅦ㤶㐱散〴㔷㐰挶扤㉦㡦搰㐴扢挲捤慥㐸敡慤㡡攲㍥㔶㤰晤摤㠹㙣ㄷづ㙦㈸㡡㘰㘸ちっ昲㈲攳ㄶ㔷㤴挷挲慢㍣敢愹昷㘰㔷㐱㌶ㅤ㑡㐱㌶ㄲ愲㉥㘴摣愶ち戲㌷㍤㤱扤敥㠹㡣㥢㔵㠹㌳ち慥㠰㡣ㅢ㔳挱挱捤愹㔴戸ㄳ㤵捡㕣慢愲戸挹ㄴ㘴慦㍡㤱敤挳攱敤㡢㈲ㄸ㙡㠲㐱㕥㘴摣㝦㡡戲〵㕥攵〹㔳㝤〰扢ち㌲搹㐳㔲㕥〱㔱ㄷ戲㈳搱㐵㤰㍤敢㠹散㡦㥥挸戸㤳㤴㌸搵㜰〵㘴㐷愳捤㈳挴㥤愳㔴㡥戵㉢摣㉡昲㔰挷愳㈲挸㥥㜶㈲ㅢ捦攱搵愲〸㠶挲㌰挸㡢㡣㍢㐲㔱㉥㠵㉦㜹㤰㔵㑦㘴㔷㐱㈶扢㍡捡敢㈱敡㐲挶㕤㥤㈰㝢挰ㄳ搹㐶㑦㘴㑢散㌸㔳攰ち挸摡搰收ㄱ攲㕥㑥㉡摣戸㐹㠵㥢㌷ㅥ㡡㝢㌲㐱㜶㥦ㄳ搹㌴づ㙦㍡㡡㘰㈸〹㠳扣挸戸㕤ㄳ㈵㙦㜰㤳㠷㘴昵㕣㜶㈵戲搰㜲㕢㌹㕦㠶攳敦㐰晢㐰搷敥挰晢昶㤶㌱敥〷㉣愷攰㠱㐹晥㙥挵攳搳挶㙡昳㙡㜸㔱挱㠴敦收㡢晢て摥っ挳户晦㌶愰晥㉦晣㜰扥扡㜷㈴昴戸〷摥扡〹㠰〷慤挴㜸晤㘸〵昰㜶ㅣ㕢㈷㕡㡤㐹收晦㈵搶晦愱㐹㠳㔶搹㍤㡥㔳㈳㉦慥昷扦戵收敡㑦㙦㍥㜰搴捦㙦摦㘶晤扦收㤰㤷慦摤㌸敦㝥愳㥥㍤㑦㕥㔲㔱慦搶愰挷㌰㌴摣て敢摣〴㔸㥥昷愹摦㘸㈹摣㑦㉢㠵㍡攱㐹㘶昲㈸㤹㉣㜵〶摡㥣㌰㜵㍤㝡㤰㈵〱㜶っ㠱㥤〵昱昶〱㍢摢敥㤱て搸㌳ぢ㈷㝣戳攸㥦㑦㑥㝣晣挲㡡㤵晢㡦㕣㌳㔱㕤㠸ㅥ㕥挰慥捤〷散ㅡ㑢攱㝥ち㈹戴ㄶ㥥〴㔸搸〴㜶〹摡〲散ㄷ㑥㘰㉤〴㜶㤹㍤㑣昲摢㝤昴㌰㘳敢散ㅥ昹㠰㥤㌸攴戶㘹㙦㥦昰敥挴㍤晦昳㐵挷㕢㔷慤㥤愸慥㐶て㉦㘰㤷攷〳戶捥㔲戸㥦㉥ち㕤ぢ㑦〲㉣㙡〲晢ㄵ摡〲散㔲㈷戰㘵〴㜶㠳㍤捣㙥㔰慣昵〰散㐶扢㐷㥦㠱摤㡥ㅥ㕥挰搶收〳㜶㤱愵㜰㍦㌵ㄴ摡〰㑦收㐹挵〴㜶㌷摡〲散〲㈷戰㌴㠱晤搶ㅥ㘶㥦㠱摤㘳昷挸〷㙣攸㠶つ昳㜶慦㑢㜵㝦挶ㅥ㐴て㉦㘰攷攴〳㜶戶愵㜰㍦つㄴ㝡ㄸ㥥〴搸㙡ㄳ搸攳㘸ぢ戰㌳㥤挰㑥㈴戰㈷散㘱昶ㄹ搸㤳㜶㡦㝣挰㜲㤶攲㜳攸攱〵慣㌳ㅦ戰㔳㉤㠵晢㈹㥦搰㈶㜸ㄲ㘰㥤㈶戰ㄷ搱ㄶ㘰愷㌸㠱㥤㐶㘰㥢敤㘱昶ㄹ搸换㜶㡦㍥〳摢㠲ㅥ㕥挰㔶攷〳戶捡㔲戸㥦摥〹扤つ㑦〲散ㅣㄳ搸㝢㘸ぢ戰ㄵ㑥㘰攷ㄱ搸晢昶㌰晢っ散〳扢㐷㍥㘰㐳㈳㈳捦昸晣㤳㤶敥愵昸〹㝡㜸〱㕢㥥て㔸扢愵㜰㍦㤵ㄳ晡ㄴ㥥〴搸㕡ㄳ搸攷㘸ぢ戰㠴ㄳ搸㑦〹散㑢㝢㤸㝤〶昶㤵摤㈳ㅦ戰㥣愵戸つ㍤扣㠰㐵昳〱㙢戳ㄴ敥愷㙤㐲ち㐳ㄶ㘰㤷㥢挰戸攵㄰㘰ㄱ㈷戰㉢〹㡣㥢㠹敤晢ㅥ攳捥㐳㝡昴ㄹㄸ㜷ㅤ㕥挰挲昹㠰ㅤ㙦㈹摣㑦搱㠴戸㔹ㄱ㘰搷愲㌲愰㔰㜱挷㈱挰ㄶ㌹㠱㕤〷改㈰敥㈵戶てㄸ㌷ㅥ㍤〲摢㝣㕤㝢挷㕦㥦㌸扥㝢㈹㜲搳攱〵散愸㝣挰㡥戴ㄴ敥愷㘳㐲㈳攱㐹㠰摤㠴ち㠰㜱挳㈱挰ㄶ㍡㠱摤〲改㈰㙥㈵戶てㄸ昷ㅤ㍤〲换㔹㡡摣㜳㜸〱㥢㥦て搸㍣㑢攱㝥敡㈵挴慤㡡〰摢㠰ち㠰㜱扦㈱挰收㌸㠱摤〹改㈰敥㈴戶てㄸ户ㅤ㍤〲慢㜸敡捣㍤㘷愸昷扡㝦㜹㜰换攱〵㙣㐶㍥㘰搳㉤㠵晢㘹㤶㔰㍤㍣〹戰㝢㔱〱㌰㙥㌷〴搸㔴㈷戰晢㈱ㅤ挴㡤挴昶〱攳慥愳㐷㘰愳ㄱ敡散㤹㡢扢㤷㈲㜷ㅣ㕥挰敡昳〱㥢㘴㈹㜲㥥㔲㤹て㑦扤㍤愵攲昸昳㌶㠳㜰㐶昴㐷㜸㘹愰㕦挴ㄴ㜳㙦㠱敢㑢搱㔸㑣㉥捤昴挷㑤攵㈹晣㠱㤹搹㜸㜶〲户㤲攳て搲㔹㔷ㅡ昰㑣〵敦搱戵㙦㕢搶搲㘲攷㐰㘴㙥ち昷㌱ㄷ㐷㘶愴昱捣㑢㙢〹晥㐰㐶㈶㠳㍦㘲昷㐳戸攳ㅣㄷ换㤸㡣挴㘱摥㙢敥㜹㥤㡡ㄷ愰㝡㜸ㄸ愰㥢て晢敦挶ㄴ昰㕥昴敦昶昸㑢攰㘱捣㤷㝤ㅤ戵搵昱㜴㐵㤱㍡〴㔳㙣㈶愲㑥昵挹㌵ㄷ摣っ㡤晢㜴㘱ㅦ㜸っ〵晦昰㠳㙣戶㔱〴昵攳㤰挸挵㕥㈹㝣㝥㙥摦摣攰㜸攵㤰戹ㄷ㥦敢慦扦昴敢㘷㕦搹㈳㌱㡡扢㈷慥愲挰ㄳ㈸扣㠷㔶敢㌹戴愷㘰慦㌹戴敥㘱晤㠱㈲㕥换㌷㠷愵戸昹攲搰散㐳㠵搱㤰㘰捦愰攲ㅤ慣搲㌳搸㜳戰㜷〵摢㐴㤱㈳ㄸ㌷㐴㔹挱戸换㤰㘰㝦㐶挵㍢搸㔸捦㘰㉦搲㜳㌶戲捤ㄴ㌹㠲㜱㤳㤲ㄵ㙣㌹〴ㄲ散ㄵ㔴扣㠳㡤昶っ昶ㅡ㍤㘷〷㝢㠳㈲㐷戰㌴摡㔹挱㔶㐳㈰挱戶愰攲ㅤ慣搴㌳搸摢昴㥣ㅤ散ㅤ㡡ㅣ挱㑥㐴㍢㉢㔸㈷〴ㄲ散㍤㔴扣㠳つ昳っ昶㍥㍤㘷〷晢ㅢ㐵㡥㘰愷愱㥤ㄵ散ㅣ〸㈴搸㍦㔰昱づ㌶挴㌳搸㐷昴㥣ㅤ散ㄳ㡡ㅣ挱捥㐳㍢㉢搸㕡〸㈴搸愷愸㜸〷ㅢ攸ㄹ散㌳㝡捥づ昶㌹㐵㡥㘰㍦㐵㍢㉢搸攵㄰㐸戰㉦㔱昱づ㔶攲ㄹ散㝦改㌹㍢搸扦㈹㜲〴扢ㄲ敤慣㘰搷㐲㈰挱晥㠳㡡㜷戰〲捦㘰摢攸㌹㍢ㄸ㥦搹㜱〶扢捥ㅤ散㈶㍢㔸㈱㉣扤㠳㝤昳㙦慦㤳㥢㥦㥥戳㠳ㄵ扢㠲摤攲づ戶挱づ挶㍦散敢ㅤ散ぢ捦㘰晤㜲㠳つ㜰〵扢搳ㅤ散㕥㍢搸愰扣挱戶㝡〶摢㈱㌷搸㘰㔷戰晢㕤挱晣㡦㐲搰攷敦㈱㠵㔳敡㘰㝣㘳㕢㝦㉡㤹㡦㜸㡤㠹昱て㈵㝢㍤㌱㤴晤㐴摤㑥ㄸ㠸攲ㄷ〸㝤攸㥤搹㐲㐵摥㑦㐱捡㘱攸㕤㈸晤㠳㙤㌳搴㘹挳㌳戱搸散㑡改㈶摢㘶㤸搳㠶㈷㔰戱ㄹ㑥㈹捦㥤ㄲ㙢㠴搳收㌵摢㘶㌷㑡㜹捡ㄳ㥢摤㥤㌶㍣㕤㠹㥦㍤㈸㝤挷戶㈹㜵摡昰㉣㈳㌶㈳㈹攵〹㐶晣散改戴攱挹㐱㙣昶愲㤴攷〵戱搹摢㘹昳㤹㙤㌳㡡㔲㝥㥣挵㘶戴搳㠶ㅦ㐵昱戳て愵晣ㄴ㡡捤扥㑥ㅢ㝥㠲挴收㐷㤴昲挳㈳㌶晢㌹㙤戸昰挵㘶っ愵㕣昳㘲㌳搶㘹挳昵㉡㌶晢㔳捡愵㉡㌶㘵㑥ㅢ㉥㌳戱㌹㠰㔲慥㌰戱㈹㜷摡挸㜴㜳愶㉢㈰戵㡦㄰愷㥤㙤㕤㠹ㄲ㍦㠸㘵挲搹捥戲攲挴㡢搵㌸搳㑡愶㍣挷㡡㔳㉦㔶㌵愶㤵㑣㝡㡥ㄵ㈷㕦慣㙡㑤㉢㤹昶ㅣ㉢㑥扦㔸㑤㌰慤㘴攲㜳慣㑡㙤慢㠳㑣㉢㤹晡ㅣ㉢㉥〱扣㝣晡㄰搳㑡㈶㍦挷㡡㡢㐰慣㈶㤹㔶㌲晤㌹㔶㕣〶㘲㌵搹戴㤲〵㤰㘳挵㠵㈰㔶㡤愶㤵㉣㠱ㅣ㉢㉥〵戱㥡㙡㕡挹㈲挸戱攲㘲㄰慢改愶㤵㉣㠳ㅣ㉢㉥〷戱㥡㘹㕡挹㐲挸戱攲㠲㄰慢搹㘲ㄵ戲㈷㔹㜱昶㘵ㅦ㜴㈷㑥㘳户攱ㅢ㘱㌲晡㤶攰㐱〳㑥戸㈸敥㜰㈹㌸挷愲搸攰㔲㜰㕡㐵昱㙢㤷㠲㌳㈹㡡摢㕤ち㑥㥥㈸㙥㜳㈹㌸㕦愲㔸敦㔲㑣戲ㄵ户扡ㄴ㥣ㄵ改㜱㡢㑢挱㠹㄰挵捤㉥〵戹ㄷ挵㑤㉥〵改ㄶ挵㡤㉥〵ㄹㄶ挵つ㉥〵㐹ㄵ挵昵搹㡡㝥晦〷㉦慥挷愳</t>
  </si>
  <si>
    <t>㜸〱捤㝤〷㝣ㄵ㔵昶㝦㙥㤲昷挸㍣㐰㥥㘲〷㠵㐴愳㈲ㄸ㔲㐸〸㉡搲ㄲ㝡㤳〰㌶㌴㍥㤲ㄷ〸愴㘰㕥㐲戱㘱㠳戵㘰敦㡡㝤㔱ㄱ摢慡㔸搱㕤㐵慣愸慢慥扡㉡慥㈵㘲㔹㜱㉤㙢慦晦敦昷捣摣㤷㜹㌳㜷㔲昶户晦捦㘷挷㤷挳扤攷㥣㝢捥晤㝥㘷敥㉢㌳㘷挶㌴㤵㤶㤶昶㍢㌶晥换㉤㤳㡤扥ㄵ换ㄲ捤昱晡扣㌱㡤㜵㜵昱慡收摡挶㠶㐴摥愸愶愶搸戲挹戵㠹收っ㌸㠴㉢㙢㘱㑦㠴㉡ㄳ戵挷挷戳㉡ㄷ挷㥢ㄲ㜰ち愵愵㘵㘵㔹改戰敦收晣㐵㜵挷攲㈸㉢㤳〲㕥㘹㔶㤸愲ㅢ㐵ㄶ㠵㐵ㄱ愱攸㑥搱㠳愲㈷挵㜶ㄴ扤㈸愲ㄴ摢㔳散㐰搱㥢㘲㐷㡡㥤㈸㜶愶搸㠵㘲㔷ち收户㜶愷攸〳搱愳㉦挴捣㌱愳愷捤㕤〰㌴ㄵ捤㡤㑤昱㐱晤㘷摢㜳ㅥ㕥㔰㤰㔷㤰㌷愴戸愰㌰㉦㝦㔰晦㌱㉤㜵捤㉤㑤昱攱つ昱㤶收愶㔸摤愰晥搳㕢收搶搵㔶㑤㡡㉦㥢搹戸㌰摥㌰㍣㍥㌷扦㘸㙥㙣㐸㘹挱㤰攲攲㥡㘱挳㑡㝢散㠱挸㔳挷㡣㥥摥ㄴ慦㐹晣户㘲敥挹㤸搳挶㡣捥㥢ㅡ㙦晥㙦挵散㠷㤸〸㔹搶㔸ㅦ慢㙤昸㉦〵つ㜱㥦ㄶ㤷挵慢㙡戹昳攳昱愶摡㠶㜹㜹㤸㜶ち搱攸つ捤ㅢ㤵㐸戴搴㉦攲㜱㌴㈶㕥㔷㌷㈳㕥㈳㍢扤扥㉣搱㍣㍤搶㔴㥦攸㔱㑦晥攲㑤昱㠶慡㜸㘲扢晡昲愵㔵昱㍡挷㌱㤱㔵㍦㍢搶㌴㌵㔶ㅦ捦㘴愳㔷扤扤て㈷㔴挷ㅢ㥡㙢㥢㤷昵慣㥦㤵㠸捦㠸㌵捣㡢搳㈵㔴㍦慥愵戶㕡㘵㘶攲㤵㤶戱慦㘹㘶戲愳㌰㥦晡㌱昳㘳㑤捤搲攳㉥㉣㌰昹扡づㄷ㐱㤱㌲㉦ㅥ㔲晤㍤愳戸捦㉡㙡敢㈷挵㥢ㅡ攲㜵㑣挲㍤㌹搰攳㈴〴搹晢㈱挹㤴㠶挳扤愴扡㍢㡢㡦㔸㤸㈵摣ㅦ攲㠰愹㡤㑤昵㌸㈰愷挴㘳つ挳ぢ㡡㡡㡢㑡㑡ぢ㠶攵ㄵ收ㄷっ㉢挹㉦㈸ㄸ㌶愸愲戹扡㉣扥ㄸ〷昳㤰晣㤲晣㘲㉢ㅢ㐳慣ㅣづ摥ぢ㈲㘳㝣㘱愱戵㌷㔵戹㄰㉡昳㉤慣㜷㜷ㄶ慥戹昴捡㔸㝡攵摣昴捡慡昴捡敡昴捡㜸㝡㘵㑤㝡攵扣昴捡昹改㤵戵改㤵ぢ搲㉢ㄷ挲㐷㙦㔹摤扡愵㍢摢捡扥换敦っ搵㥤㍤攱昶㠳㉦扡晥慢扡摥ㅦ㉢㉥㜱㜹㠷搸ㄷ㡤㝥敥㔹攷攷ㄵ㤴ㄶ敢㠹收攷攵攷て㉤戱昶㠳㤳㌵〰㈲扣㍦挷㑤㈸㉣戵〶㔲㌵〸㐲愹㔷㌱㑦捥㜵敤户㍤敦扡㘵㝡敦㈹㤷㙦㥤㜴晥收敦搶㑤㔰㝣ぢ㤱㈴㜹㘸㜴㤸㘴㌰㈳收㐳㠴ぢ㌸㙥っ㤲ㄴ㔲㔵〴愱搴㘶㈷挹㠶改㌷㝣昸搸㤹㕦㤶㕦晣㡦㔳摥㤸㜸挳昹ㅦ㈹扥㐵㐹㤲㘲㌴㍡㑣㔲挲㠸㐳㈱挲愵ㅣ㌷ㄹ㐹㠶㔱㜵㈰㠴㔲㥢㥣㈴㍦ㄶ捦ㅤ昵挵慣㙢挷摦㝢昹㥤晢晤㈹昱搰㜱㡡㙦㠱㤲攴㘰㌴㍡㑣㌲㥣ㄱて㠱〸㡦攰戸㐹㐸㌲㤲慡㔱㄰㑡㍤收㈴昹㜹搱〹㕦慣㝤㜸晤㠴ㅢ愶扣昸摡戵㔵攵改㡡慢㑤㤲㡣㐱㈳㉦㜵㥦攴攷ㄷっㅤ㕡㔲㍡㉣扦㘴㔸㜱㜱㘹㝥攱戰愲㐲昷㍥㉡戰捡㤸愰ㅣ㈲㍣㤶㘱挶ㄴ㤵㔸攳愸ㅡて愱搴〳㑥捥晡挱挳㝡摥戰摢㠱愳㑥㍤㜲捡扡㍤て㕦㔳愱昸㡥㉥㌹㈷愲戱㘷㙡捥㤲㈱慥ㄴ〵㐳ぢ慤㐹っ㌸ㄹ㈲㍣㠵挳挶ㄶ㤶㔸㔳愹㥡〶愱搴摤㑥㡥攳㕥㤸扢㙣敢〷愳㈷㕣㔳㝦搲捦㉦晦攳挰搳ㄵ㍦㌰㈴挷愱㘸㜸㜱ㄵ〰㔱㐹㝥攱㤰㤲搲愲愲愱㈵〵昹愵慥㥣昹㐵㐵搶っ㈶愸㠰〸捦㘴㤸㐹㐵㐳慣㔹㔴捤㠶㔰㙡慤㤳昳戲㈹敢ㅥ晡愰㑦攵㠴〷㈳慦ㅦ昲㜴敦㝤㌷愹敥㜴挶㕦昸㜰㠸づ㜷搸ㄱ㜰戲㡥愴晢㔱㄰㔸㠷愵搶ㅣ慡㡥㠶㔰敡㐶㈷㐹昷㝢ㅥ㥡晢昰㥦晢㡦㔹㝢搳㥤㔳慤㝤㑦敡愱昸昹㈷㐹㉡搱攸㉡戰㘳㌱挶㡡㐱㠴攷㐲㘴㡣〵戰㉡慡慡㈱㤴扡摡挹搹㕣㙢㑤㍥㜷换㠲昲㜵㜹㔶㙣敢晤㙢㝦㔵晣戸㤵㥣㌵㘸㜴㌵攷㍣㈶㤸てㄱ慥㘵㤸㠹挸戹㠰慡㠵㄰㑡㕤攲攴㍣㘲搲㠱ㄷ㘶㕥戹㘵昴愳ㅦ㕤㍤㝣搳搸挱㉦㉡㝥扡㑢捥㝡㌴㜲摣〷㐹㘹晥搰㠲攲㤲㈲扤捦昴晢㕡〳㠳㌶㐲㠴ㄷ戱㠵て挸晥㠹㔸㕤㍣㘱ㅤ挷㙥ㄳ㠴㔲攷㍡搹㠶㌵㑥扦户㘷攵戰㘹愷ㅥ昲㜶捥ㄷ搳㉥㕡慥昸㌵㐲戲㌵愳㌱挸㥤慤㘰挸搰攲攲㠲愲挲扣㘱㐵昹〵㐵㈵挵扥扣㉤っ扦ㄸ㈲扣㠴㐱㈶攰晤㜴㈹㔵换㈰㤴㕡改㘴㕣㕡㥦晤捤㌱敡㤸㌱㔷㑣㍡晢昰昳捥扦扣㔵昱㍢㡢㘴㍣〱㡤㍥敥㡣昹ㅡㄹ摦〸㜱㌴㥥挸㘸㈷㐱㠴㑦收㤸挹㈰㜰㌹㔵愷㐰㈸戵摣㐹昰敢敥〳戶摦㝥晡挳ㄳ㔷慥ち捤摦㌰戹晦〸挵敦㐳㤲攰㌴㌴㍡㕡㘵愷挳挷㍡〳㈲扣㠲挳㈶㘳㤵慤愴敡て㄰㑡㉤㜵㜲ㄴ慦㉢晣挳㔹㘵㤳换㙦摣昶换㕥㑦㙣慡㍣㔵昱敢㤶攴㌸ぢ㡤慥ㅥㄸ㘷㌳挱㌹㄰攱㔵っ㌳ㅥ戸捥愵敡㍣〸愵㡥㜳㜲㐶㔷搴散㕥昰昴挳攵敢て敤戵扡攰㥥㤵戹㡡摦敥㈴攷〵㘸愴㝥昶ㄵづ㈹ㄸ㔶㤰㉦ㅦ㈶㠵愵晣摥愶㤹搴挷挸㠵㡣㝦ㄱ㐴昸㘲㐶ㄹ㠷㝤㜵〹㔵㤷㐲㈸戵挰㐹戹敢㤱戱て㉥扥敢昹愹敢扦㉢㌸敡挱〷ㅥ㍥㔹昱扢愴愴扣ㅣ㡤慥挲扣㠲〹慥㠴〸㕦挵㌰攳〰昳㙡慡㔶㐳㈸㔵攵攴㕣搴㝣昰㤶捤ㅦ㥦㕡昶攸㍢㜵㈱戵敥挹㑦搴㑥㜴挶㕦昸㕡㠸㡥㜶摦㜵昰戱慥愷昷つ㄰ㄹㄳ戱晢㙥愴敡㈶〸愵收㌸㌹㌲慥ㅣ㜵挳㠸ㅤ晡㤴慦㑤摢昴㕥扦挲㤳㝦㔵晣㘶㉣㌹搶愰搱攱ㅢ搶捤㡣㜸ぢ㐴昸㔶㡥㉢挳ㅢ搶㕡慡㙥㠳㔰㙡㤶㤳攴挲㥦㠶㑣扦昹攲愶挹户扣㜴搷㕢搷慤摦搸㑤昱㥢户㈴戹ㅤ㡤慥㤲㜷〷ㄳ摣〹ㄱ扥㡢㘱㈶㠰扣扢愹晡ㄳ㠴㔲㔳㥤㥣㠷㕦昴捡㌹挳㉦㕥㌳㙡捤㠸㜹愱挱㡤〳摥㔶扢搲ㄹ㝦攱㝢㈱扣㌹㍢晡㔴扢て㘳慣昵ㅣ㝤㍦㐴㐶㌹㍥搵ㅥ愰敡㐱〸愵挶㌹㌹㡦㙤㈸晣攱攲㉦㍥㥦㜲摥昰㍥㉤㥦㝤昳散㉤㙡㌷㍡攳㉦晣㌰㐴㔷㜳㍥㠲㌱搶〶㡥㝥ㄴ㈲愳っ㌹ㅦ愳敡捦㄰㑡㡤㜴㜲㙥㍢昵愵㠳㠷摦㔶㌸㘹搵㈳㌷㝥㤷扢换㡣㕤搵敥㜴挶㕦昸㜱㠸搴戵㔰㤲㕦㕡㤴㍦㙣㐸㕥改戰愲搲㈱愵愵〵挹捦㌸扤ㄶ㥥挰㄰㙢㈳〷㍦〹㠱㘳愶搰摡㐴搵㔳㄰㑡つ㜳㔲㝥戰攲摢ㅥ㙦㙥㑣㥢戶㙥摢昶㕢晡收晤攵㐹搵㠷捥昸ぢ㍦〳㤱㥡㜲㘸㜱㔱㝥昱搰愲扣㈱㐵㐳ち㠷ㄵㄷㄶㄴ㜸㤷摦戳ㄸ㘲㍤挷挱捦㐳攰㍢㑡愱戵㤹慡ㄷ㈰㤴㉡㜴㔲㕥扢摦愶㐱㘷散㍢㜷挲〳㥦摤㔴昴挱〵昵㥦昶㜸〹收㐳㥤㙦扥㘵㑤戱㈵昸㉤搱昶㌳〵扦捤昸㕦挷扦捦昰昳慣愶戸㘶㘸㑤㐱㐱㜵㜱㝥慣㈸ㄶ捡㐶搸捥晥㄰攰扢㜵㡦㥡挳㙡ㅢ慡ㅢ㤷挸㉦㠳扥愳㘳㠹㜸摢て㠵㠱㡥㙤㜴㘳㑢㐳㜵愲㡦搹㔸搱ㅣ㙢㡥敦敥戵戵〵昱つ慢挰敦愶㜸㐲昲敤改ㅤ㌶㍢㔶搷ㄲㅦ戵戴搶㌶敦攱㌱攳㔷㔳攳摣㘰敢搸愶昸㜱㐹慢㙦㐶愳昰戳㝥戱挴昶愱戴㑤昶扣晡㡦㤹摦㤸㠸㌷挸昴〶搶㑦慦慤㕡ㄸ㙦慡㠸昳愴㐰扣㕡愰敥㐴㤳昳搳㙤攰戴〶〰挵㡦戱敡ㅣ户戶愶㝣㘹㜳扣愱㍡㕥㡤昹㉥㡡㌷㌵㉦㥢ㄹ㥢㕢ㄷ摦㌹挵挵捥〹挳㙥㈹敡戱㡤㔵㉤㠹㌱㡤つ捤㑤㡤㜵愹㤶㔱搵㡢㘳昸戹㔸㍤愵戱㍡㡥㕦㝢㤹摣搲㔴㕡㐶㠶㔲㘹晢㥢㝥㜲㌱㙥㈲㑦㜶㠴㙢ㄷ敦㠱㝤扥㙢敡㘱㤷㌷〳攸㠰愲㉥捥㘳㌲㝤敦づ㠲㐹㕣㠶ㄹ㄰散攸挲挴㌳㈸昴摥㉦搸㕢收㤸摣㜳晦㝦㥤搳搳㝢㍢攸换ㄷ攳㈷昵昸㔸㐳㜵㕤扣愹摤昳㍦㡡㌳戲晥ちㄱㅡ㡣搵ㅣ挸㕥㈶㍣搴㔲戵㉣戴愴戶扡㜹㝥㜸㝥扣㜶摥㝣㝥昳挲㌹愲慣㉣㔲敢摢慣㔷愰戲㕥愵昸ㅢ㐴㈴㤲ㄶ㝥㡤㑥攱㠸昵扡摤て攵攰摦慥晦㔸㑦挷㈸㑢㑥づ攰㑣㑥㈲㔴㍦戶戱㈹㤱㤱㘱㐲㌹㍥㤶㤸摦捣挳戳㝤㈳攳扤㐱昱㜷㠸搰摥㄰ㅤ㥥ぢ攸〵愷㑣㥥昲攸㔹㕦ㄶ慦㠹攱㐴㤳慣㙥ㄵぢ搵摢攷㉥捡攲㠹㉡㡢㈷㌹㈶㘰慤㉣つ愳㠵挵摦愳㥥㐷㝦㝣㘹㜳㔹慣㌹搶慤ㅥ愷㑢戰㤷㉣㌸つ㤴㔱㜶㡢㈳㝢㡡㑥㡦㡥㌸㍤㐴㠸㑡搳ㄵ愵扢㈸散㐸㔸㌸㔸㉦㘹ㄹ㡥㙣ㅦ〴收扥㈷㐰㠴扤〷㝡敡㘹て㥣㡤愹ㅥㄷ㙦㤸戹㙣㔱㍣㐱昷慣㜰扢㔴㝡㤷ㄷ㠳㑤慢㥡㍢慢戹戶㉥㤱㠷㤹㡥㙢㙡㙣㔹昴摦㡣挳㔸搶㥢㄰㝡ぢ敤㠳愳戸昳㤸㐰㔷㕡户挵摣㌷㤵㤵㘹㔹㡣㐶㡤戵ㄷ〵㡦㔶〴晢ㅤ晦挸㘶扤㠳㝦㈲敤搹㐲戹昰攸捡㈹愲㄰晣㝢搴㠳愱㤹㑤㜱㌹改㤵㈵ㅤ戰摤戳晥戰挶愶㠵㜳ㅢㅢㄷ昲㜸摡㑥㝡㠹昹昱㜸㌳㑦㈴㜵㜷㑥㥣挹〹㌲愵㌲㌲㔲捥晦戸捥㌸昵㐳晣昰晢㄰㍤㐷搵搵昵搷ㄱㄳ攱て愰捡挰㈹慤㜰㉢ㅡ晤愷㌴捥㡦㉤㔹㜸㐰㔱㕥㈱㕥昹〵㈵〷㑣㐴捡㐴晦㡡昹戵つ㜹㑢敢ㄲ㑢㔵㕦戰挰㔳㌷戹㘷摤ㄹ㤹㕡戸愰散㥣㙤㐷㍣㔷扢㘰㔴㠵敡攳ㄸ㝣㈷㡥昶㐳摣㙣晣㔹ㅦ㐱愸摤攰挶㜷ㄷ戴㔳㌷敢ㄳ昴慤㑦㈹晥〹㠱昷〸㘱ㅤ㙦ㄱ摢散慥ㅡ㠰㝦昹㌶㘱㝤㑥昱㉦〸㌵㄰㠲㡢搴晡〲㐲㙦㉡㡡昸摣昷戲晦昶㠷摡扦晦晥つ㙤挴㙡挷愶〶挱㠳晢搰㈲㘷ㄶ㔹戲挸㤰ち㈳戰㤱㠰㤰㘳昰㥤搴ㅡ㡣㘱㐲挰㉦ㅣ㥦〱㌷㌳〱扦㌱〷㠹戱㜸攴戹〸㐸户扢㉡ㅦ㌶㈱㈰〳ち㡢㈷昴㔵㈱㔴㐲㐰〸㍤扤愹㥦㝥㜳ㄱ㔰〰戵㥦〰㡢㌱慤㜶㙣慡〸攳㑣〴㝣㠹攰㐶〲扥㜰っ扥ㄳ㙥㈵㠸㤴捤㔹散挰㈹㝦づ㌷㌳〱㍢挲㙣敤㐴戱㌳㠴㡢㠰㕤敤慥ㅡ㡡㈰㐲挰㙥㜴摡ㅤ㐲つ㠳㑡〸攸㠳㥥摥搴㠷㙥〲㑡愱昶ㄳ搰㡦㌱慤㜶㙣敡㐰㡣㌳ㄱ昰㔶㄰〱㙦㍡〶摦挹挰攱㠸㤴捤㔹散挷㈹扦ㄱ㐸挰晥㌰㕢〳㈹〶㐱戸〸挸戳扢敡㄰〴ㄱ〲〶搳㈹ㅦ㐲㡤㠴㑡〸㈸㐰㑦㙦敡㐵㌷〱㈳愰昶ㄳ㔰捣㤸㔶㍢㌶㌵ち攳㑣〴㍣ㄹ㐴挰㐶挷攰㍢㔱㔹㠶㐸搹㥣挵㈱㐸慡ㅥて㈴㘰㈴捣搶㈸㡡搱㄰㉥〲捡散慥㉡㐷㄰㈱愰㥣㑥㘳㈱ㄴ㑦㕡ち〱攳搰搳㥢㝡搰㑤挰㔸愸晤〴㑣㘲㑣慢ㅤ㥢ㅡ㡦㜱㈶〲敥っ㈲攰づ挷攰㍢㙢㍡〹㤱戲㌹㡢㤹㥣昲扡㐰〲㘶挳㙣ㅤ㐶㜱㌸㠴㡢㠰㈳敤慥㥡㡣㈰㐲挰㔱㜴㥡〳愱愶㐲㈵〴ㅣ㡤㥥摥搴㡤㙥〲愶㐰敤㈷㈰挶㤸㔶㍢㌶㌵つ攳㑣〴㕣ㄱ㐴挰攵㡥挱㜷㑡㜷〶㈲㘵㜳ㄶぢ㌸攵㑢〳〹愸㠳搹慡愷㘸㠰㜰ㄱ戰挸敥慡ち〴ㄱ〲㡥愳㔳ㄳ㠴㥡〵㤵㄰㤰㐰㑦㙦㙡㤵㥢㠰㤹㔰晢〹㔸挲㤸㔶㍢㌶㌵ㅢ攳㑣〴㥣ㄶ㐴挰愹㡥挱㜷㝥昹〸㐴捡收㉣㑥攱㤴㤷〷ㄲ㜰ㅡ捣搶改ㄴ㘷㐰戸〸㔸㘹㜷搵㤱〸㈲〴晣㠱㑥㘷㐲愸㌹㔰〹〱㘷愱愷㌷戵搸㑤挰㔱㔰晢〹㌸㤷㌱慤㜶㙣敡㘸㡣㌳ㄱ㔰ㄷ㐴挰㐲挷攰㍢昷㝤㉣㈲㘵㜳ㄶ㤷㜱捡戵㠱〴㕣〱戳㜵㈵挵㔵㄰㉥〲㔶摢㕤ㄵ㐳㄰㈱攰ㅡ㍡㕤ぢ愱慡愰ㄲ〲慥㐳㑦㙦敡㔸㌷〱㜳愱昶ㄳ㜰ㄳ晣㈳㔶㍢㌶㔵㡤㜱㈶〲㘶〷ㄱ㌰换㌱昸㑥挴昳㕣㝡㌶㘷㜱㍢愷㕣ㄱ㐸挰㥤㌰㕢㜷㔱摣つ攱㈲攰ㅥ扢慢收㈳㠸㄰㜰㉦㥤敥㠳㔰ぢ愰ㄲ〲搶愳愷㌷㌵搱㑤㐰㉤搴㝥〲ㅥ㘲㑣慢ㅤ㥢㕡㠸㜱㈶〲㐶〶ㄱ㌰挲㌱昸慥ち㌴㈰㔲㌶㘷昱〴愷㍣㍣㤰㠰㈷㘱戶㌶㔱㍣〵攱㈲攰ㄹ扢慢ㅡㄱ㐴〸㜸㤶㑥捦㐱愸攳愰ㄲ〲㥥㐷㑦㙦㙡㠸㥢㠰㐵㔰晢〹㜸㠹㌱慤㜶㙣慡〹攳㑣〴散ㅦ㐴挰〰挷攰扢㔰搱㠲㐸搹㥣挵摦㌹攵㝤〳〹㜸ぢ㘶敢㙤㡡㉤㄰㉥〲晥㘱㜷搵㘲〴ㄱ〲摥愵搳㝢㄰㙡㈹㔴㐲挰晢攸改㑤敤改㈶㘰〹搴㝥〲戶㌲愶搵㡥㑤㉤挳㌸ㄳ〱㍢〶ㄱ搰摢㌱昸慥㥢㥣㠸㐸搹㥣挵扦㌸攵敤〳〹昸ㄲ㘶敢㉢㡡慦㈱㕣〴㝣㘳㜷搵㐹〸㈲〴㝣㑢愷敦㈰搴㜲愸㠴㠰敦搱搳㥢捡㜲ㄳ㜰㌲搴㝥〲㝥㘶㑣慢ㅤ㥢㍡〵攳㑣〴晣昶㙢挰㔷攱㕦ㅤ㠳敦扡捥改㠸㤴捤㔹㘴愶㘳捡㍦挳捤晣㔵㌸っ戳搵㡤㈲ぢ挲㐵㐰挴敥慡㌳㄰㈴㠷㠱扡搳愹〷㠴㕡㠹慥㄰搰ㄳ㍤扤愹慦㤱㈳昹㘳㘸〵搴㝥〲戶㠷㝦挴㙡挷愶㜸㈵挹㐴挰㈷㐱〴㝣散ㄸ㝣ㄷ㥤捥㐶㈴㈱㘰㜷㑥㜹㙢㈰〱㝤㘱戶昶愰搸㤳戳㙢晢㌵搸摦敥慡㜳㄰㈸㠷㜰戲改㤴〳愱捥㐵㔷〸搸ぢ㍤扤愹㉤㙥〲㔶㐱敤㈷㘰㕦昸㐷慣㜶㙣敡㍣㡣㌳ㄱ昰㑡㄰〱㉦㍢〶摦ㄵ戰ぢㄱ㐹〸挸攷㤴㕦ち㈴愰㄰㘶慢㠸㘲〸㘷搷㐶㐰㠹摤㔵ㄷ㈱㔰づ攱っ愵㔳㈹㠴扡〴㕤㈱㘰ㄸ㝡㝡㔳㑦戹〹戸ㄸ㙡㍦〱挳攱ㅦ戱摡戱愹㑢㌱捥㐴挰㠶㈰〲ㅥ㜱っ扥敢㜱㔷㈰㤲㄰㌰㤶㔳㝥㈸㤰㠰昱㌰㕢ㄳ㈸㈶㜲㜶㙤〴㑣戶扢敡㑡〴捡㈱㥣㈹㜴㥡ち愱慥㐶㔷〸㤸㠶㥥摥搴摤㙥〲慥㠲摡㑦㐰〵晣㈳㔶㍢㌶戵ㅡ攳㑣〴摣ㅣ㐴挰ㅡ挷攰扢㌸㜸ㅤ㈲〹〱㜳㌸攵㥢〲〹㌸〶㘶慢㤲攲㔸捥慥㡤㠰戹㜶㔷㕤㡦㐰㌹昸戳慡攸㔴つ愱㙥㐴㔷〸㠸愳愷㌷㜵㤵㥢㠰ㅢ愰昶ㄳ㔰ぢ晦㠸搵㡥㑤摤㠴㜱㈶〲㉥〸㈲攰㝣挷攰扢㜲㜹㌳㈲〹〱㑤㥣昲戹㠱〴㌴挳㙣戵㔰㉣收散摡〸㔸㙡㜷ㄵ慦㘷收㄰捥㌲㍡ㅤて愱搶愲㉢〴㥣㠰㥥摥搴ㄹ㙥〲㙥㠵摡㑦挰㜲昸㐷慣㜶㙣敡㌶㡣㌳ㄱ㜰㝣㄰〱换ㅣ㠳敦慡敡ㅤ㠸㈴〴㥣挹㈹㉦〹㈴攰㙣㤸慤㜳㈸㔶㜱㜶㙤〴㥣㘷㜷搵㥤〸㤴㐳㌸攷搳改〲〸㜵㌷扡㐲挰㠵攸改㑤㌵戸〹戸ぢ㙡㍦〱㤷挲㍦㘲戵㘳㔳㝦挲㌸ㄳ〱搵㐱〴㔴㌹〶摦㈵摥晢㄰㐹〸戸㤶㔳㡥〵ㄲ㜰㍤捣搶つㄴ㌷㜲㜶㙤〴晣搱敥慡昵〸㤴㐳㌸㙢攸㜴㌳㠴㝡〰㕤㈱攰ㄶ昴昴愶づ㜷ㄳ㜰㍦搴㝥〲搶挱㍦㘲戵㘳㔳て㘲㥣㠹㠰愹㐱〴㑣㜱っ扥敢捤㡦㈰㤲㄰㜰ㅦ愷㍣㈹㤰㠰晢㘱戶ㅥ愰㜸㤰戳㙢㈳攰㘱扢慢㌶㈰㔰づ攱㍣㐲愷つ㄰敡㌱㜴㠵㠰㐷搱搳㥢ㅡ敤㈶攰㔱愸晤〴㍣づ晦㠸搵㡥㑤晤ㄹ攳㑣〴㤴〶ㄱ㌰搴㌱昸㉥㝥㍦㠱㐸㐲挰㜳㥣㜲㜱㈰〱㥢㘱戶㕥愰㜸ㄱ挲㐵挰㕦敤慥摡㠸㐰㌹㠴昳㌲㥤㕥㠱㔰㥢搰ㄵ〲㕥㐵㑦㙦㙡㤰㥢㠰㈷愱昶ㄳ昰〶晣㈳㔶㍢㌶昵ㄴ挶㤹〸挸〹㈲㈰摢㌱昸㉥挵㍦㡢㐸㐲挰㝢㥣㜲扦㐰〲㍥㠰搹㙡愵昸㤰戳㙢㍢〲㍥戲扢敡㌹〴捡㈱㥣㡦改昴〹㠴摡㡣慥㄰昰㈹㝡㝡㔳㍢扢〹㜸ㅥ㙡㍦〱㥦挳㍦㘲戵㘳㔳㉦㘰㥣㠹㠰ㅥ㐱〴㜴㜷っ摥挲㠰搰㕦ㄱ愹ぢㄷ㜴扢㜳挲㌵戳㙢攳㑢㜸〵㙡扢ㅡ搴〷㡦㘹㐹㌴㌷捡攵戲㥥㌵㘵㡤㔳ㅢ㥢换㙡ㄳ㡢敡㘲换㝡搷㌸㡤挳收挷ㅢ㜰㌱扢〹搷戴㍤扡挶㐵㡢攲搵㔶㑤㐵㘳㑢㔳㔵㝣㐲搹晦挲挵㙥攰挳慥㤳敢摣改ち摢㝦㜶晤ㄶ㈱ㄴ㡥ㄲ㙣㘹愱㔷㄰搰㝢ㄹ㑥慡㤴㕤㤷捣愵ㄹ㠵㘳慦㌶㐶㘷搶㌶搷挵扢搷挸攵㙡㘹㘷搵㠰㐵㔴〸㔴㜷慢㤹㌹ㅦ㤷愷捡㝡搶㡣㙢慡慤慥慢㙤㠸㜳㘷散㘸扢㑥㡥捦㐳㌵挰昴挶㐴㉤ぢ挲㝢搶捣㙣㡡㌵㈴ㄶ昱挲㘶搵戲ㅤ㔲㝡㜲〵㌴㔴㌳扡戶㈱㠱㌴戲ㄷ搹敥㔵㔳㌱扦㜱〹敥㑤㘸愹㙦ㄸㄷ㕢㤴昸㥦搸㉢㡡扢㐵㌶搹㌵㉡㕤愵愳昰㌶㍤敢㍦摤㍦攱敦戰挶㝡摢㈵㠳晤㜱㥣㌶㌷搵捥㙤㈱㘱㤲愳㄰㌲㤳㐲昶㘱㕡攸㔵戴扣㤷㌰㕤扢搰㔳㝦挰戹愶搴摣ㅢ㉦㠵㈷㙦昸搸〳敥搶昷㤸㑥㡦ㅦ㈰㈶㡥㥢㌵愱慤㌲攷晦㜴昷㐴攸㙦㠸摣改㐲㠸㥤攰扣㥤㝤〸戱㌸㠲㐷ㄴ㔶㈶㡥〴昶扣㠷㘵愴㐶㝣㜸㠴㙥搷搶ㅣ㡢㙢改㍤㙡㈶挷收挶敢㔰〲㔰ㅦ㙢摥捥敥戰ㄶ〳搵昵〹挷㌶愶戱扥㍥挶㐳㡥昷〸㔴㔴愱挰㌴慢㘶㔴㑢㜳攳㤴摡〶慢〶㐲㡥㑢㐷ㄵ㕢ち㔵㙣愹㝤戱扥㘶〶㑢㠳愴捤㔸㡤昳㘲㑤戵捤昳敢㙢慢戲搸㘱昹捥晦挴戱㡡挵㥦〹㌲昵愶摦㑢扣㔷晦敤㙢昰搸摤㜹㈸㤸㈱㜵摣晤㌸愲搳㔵ㄸ晦愹晦戰㜲〴㙦㍣昲㠱㘲晤㠴㘸㈱晣㐱攱㉣㥥㉦攵㔲㉣㌴㕦㉥㠷㐶摥㥣搴敢㜴挰㥦昵㌳㕣搹攰㕦收ㅢ㄰敤㤶ㄵ㜴㠳㐳㘴㜲㘳慣㝡㙣慣ち昷晢㜴㜳敥昶挹挲慥攵㕢㑤㔳㤴㠵ㅥ㘳㔰㍢㠴㥡愴挵戵搵昱愶㉣㉡㉡㜰㌷㔳㈶㑢㐴挲昶㍥挴㈵敦㡣戴㔰愸㝢㤶㈹搷〴ㅤ㙢㙦攷昲戹晢㙥愹〹扥昸摢づ㉤攵㐵㌴挰捡㠰戴㝥〱ㅣ敢㔷㘲晡㍢扡挴攳㜱昸㡤づ扦㐳㠴摥㠴搱扢㙦㔲㙢㉥㔰㤹㘱挱㈹㔳敥㤳㘱㌵㐸ㄶ㉡㈷愴㡣㈴㈴㐰扡扢捡㍦挲㜶攵㐷㤶扥昹㈶㕣㠱愳㍣㕥ㅤ戱摦㕦㔹㘶挲摤㤱㥥㥥㠹㕤ㅤ昶㤶捥昹搲㈲㔸㝤㐵㕣敡㐲搴㥥㤸㐲㤸㜵㠳摤戹㔸㄰扦㤲昷㥤扣〶㉤慥㘵晦㡥㝦㘴㡢㐴慣㜴㌲㄰㔱敦㐰㙡攰㍤愸㠹㜰慦㔹愰ㅣ攷扤㈰搴㐷攸昲攳ㅦ㑤晤㘱愵㍥㐱㡦ㅦ㔸㘹㘱摥㝥搴搹㌷㐸昵㈹㐶昰㑤搲ち㌳昰㍦搱攲㝢㑦昲㔸捣㠲戶攳㘳㜱ㅢ㐷攰捦攲摤㙣晡㔸㔴㥦㐳愳㘱愰愹㜷㌰㜷戳搵㥤㡥晦㌲㍢昴愰㐳㑦㍡㝣〱〷敥攴昰㜶攸㈵挹攳捤㌰〶昲愲昰〱㜹晦㜶〵㜵㤱户㍤㠳敥挰愰扦挰挱㑢摥㙦搰搹攴昵㠶㑢愷挹攳扥ㄳ昲㜶㘴㘰㈲㑦㈱㙦㘷㘸㍢㈶㉦ㅤ挳㠴扣㕤㈴㠸摤㔱㉣㔱㌰㤰户㉢㝣慣摤攸挸昲〵㠳挳敥㜴攸㐳〷㔶㌴〸㜹㝤搱㑢㤲挷㥢㝣っ攴敤〹ㅦ㤰挷慡〶ㅤ搴㐵㕥㍦〶敤捦愰慣㐰昰㤲挷戲〳㥢扣㙣戸㜴㥡㍣ㄶ㉡〸㜹㌹っ捣㡡㠵ㄴ昲昶㠶戶㘳昲㔸搹㠰ㄷ㙥攰㘲㄰㌴攴㡦攵つㅡ〶㜴晡挸摢〷㍥搶扥㜴㘴改㠳挱㘱㍦㍡っ愰〳慢㈱㠴扣晤搱㑢㤲挷㥢㤷っ攴つ㠲て挸敢攷ち敡㈲敦〰〶捤㘳㔰㔶㉦㜸挹㘳挹㠲㑤摥㘰戸㜴㥡㍣ㄶ㌹〸㜹昹っ捣㙡㠷ㄴ昲ち愱敤㤸㍣㔶㐵攰㠵搳愴っ㠲㠶晣戱㌴挲挰捤㄰昸㔸挵㜴㘴搹㠴挱愱㠴づ㐳改挰㑡ち㈱慦ㄴ扤㈴㜹扣㈹换㐰摥㠱昰〱㜹慣愶搰㐱㕤攴ㅤ挴愰〷㌳㈸㉢ㅦ扣攴㡤㠴捥㈶㙦㌸㕣㍡㑤摥㈸っㄳ昲づ㘱攰搱攸愵㤰㌷ㄲ摡㡥挹㘳㐵〵㕥㈸户㘰㄰㑤ㅥ换㉡㌴っ攸昴㤱㌷ㅡ㍥搶ㄸ㍡戲攴挲攰㔰㐶㠷㜲㍡戰ち㐳挸ㅢ㡢㕥㤲㍣摥㕤㘶㈰㙦㍣㝣㐰ㅥ㉢㌱㜴㔰ㄷ㜹ㄳㄸ㜴㈲㠳戲㙡挲㑢ㅥ㑢㈵㙣昲㈶挱愵搳攴戱戸㐲挸㥢捣挰慣戲㐸㈱㙦㉡戴ㅤ㤳挷㙡っ扣㜰㈳ㅢ㠳愰㈱㝦㉣挹搰㌰愰搳攴㑤㠷㡦㜵㈸ㅤ㔹慥㘱㜰㤸㐱㠷ち㍡戰㠲㐳挸㥢㠹㕥㤲㍣摥㌶㘷㈰㙦㌶㝣㐰㕥捣ㄵ搴㐵摥㘱っ㝡㌸㠳戲攲挲㑢ㅥ换㉣㙣昲㡥㠰㑢愷挹㘳㘱㠶㤰㜷㈴〳戳㐲㈳㠵扣㌹搰㜶㑣ㅥ㉢㌹昰挲捤㜲っ㠲㠶晣戱㥣挳挰捤㌱昰戱㉡改挸㔲て㠳挳戱㜴㠸搱㠱搵ㅦ㐲摥㕣昴㤲攴昱晥㍦〳㜹搵昰〱㜹慣〰搱㐱㕤攴挵ㄹ戴㠶㐱㑦㠱㠳㤷扣搳愰戳挹㥢〷㤷㑥㤳挷愲づ㈱㙦㍥〳戳扡㈳㠵扣〵搰㜶㑣ㅥ慢㐰昰挲ㅤ㜸っ愲挹㘳㈹㠸㠶〱㥤㍥昲敡攰㘳搵搳㤱㘵㈲〶㠷〶㍡㌴搲㠱㤵㈳㐲摥㈲昴㤲攴昱扥㐶〳㜹㑤昰〱㜹慣ㅥ搱㐱㕤攴㈵ㄸ㤴㑦ㄳ㔰慣昴昰㤲挷昲づ㥢扣ㄶ戸㜴㥡㍣ㄶ㠴〸㜹㡢ㄹ㤸㤵㈱㈹攴㉤㠵戶㘳昲㔸㐱㠲ㄷ慥ㄷ㌰〸ㅡ昲挷㌲ㄲつ〳㍡㑤摥昱昰戱㑥愰㈳㑢㑣っづ㈷搲攱㈴㍡㕣〷〷㈱敦㘴昴㤲攴昱〶㑤〳㜹愷挰〷攴戱昲㐴〷㜵㤱㜷㉡㠳㥥挶愰慣ㄲ昱㤲挷搲㄰㥢扣搳攱搲㘹昲㔸㑣㈲攴㥤挱挰慣㉡㐹㈱㙦㈵戴ㅤ㤳挷敡ㄳ扣㜰㕢㈱㠳愰㈱㝦㉣㐱搱㌰愰搳攴㥤〹ㅦ敢㉣㍡戲㍣挵攰㜰㌶ㅤ捥愱〳㉢㔶㠴扣㔵攸㈵挹攳㥤愶〶昲捥㠳て挸㘳搵㡡づ敡㈲敦㝣〶扤㠰㐱㔹㘱㈲攴昱㌷愸㝤㍡㑣戱慣挴㈶敦㐲戸㜴㥡㍣ㄶ愲〸㜹ㄷ㌱㌰㉢㔲㔲挸扢〴摡㡥挹㘳攵ち㕥戸㔹㤱㐱搰㤰㍦㤶慦㘸ㄸ搰㘹昲㉥㠳㡦㜵㌹ㅤ㔹摡㘲㜰戸㠲づ㔷搲㠱搵㉥㐲摥㔵攸㙤慦㝦㥥戵摤㍥㙢愰㜰㌵㍣㐱㈱敢㕥㜴㘸ㄷ㠵搷㌰昴戵っ捤ㅡㄵ敦昱挷挲ㄴ㥢挲敢攰搲㘹ち㔹捡㈲ㄴ㕥捦挰慣㘹㐹愱昰㐶㘸㍢愶㤰戵㉦㜸攱扥㐸〶㐱㐳晥摥㠵搴㌰愰搳ㄴ晥ㄱ㍥搶ㅡ㍡扥㘷㜶戸㤹づ户搰攱㝤㌸〸㠵户愲㤷㍣晥㜸㈷戰㠱扣摢攰〳昲㔸㌳愳戳扡挸㕢挷愰户㌳㈸敢㕢扣攴戱愸挵㈶敦づ戸㜴㥡㍣㤶挱〸㜹㜷㌲㌰敢㘱㔲挸扢ㅢ摡㡥挹㘳摤っ㕥戸昷㤲㐱搰㤰㍦ㄶ捦㘸ㄸ搰㘹昲敥㠱㡦㜵㉦ㅤ㔹㔸㘳㜰戸㡦づ敢改挰㕡ㅢ㈱敦㝥昴㤲攴昱㉥㘷〳㜹て挲〷攴戱摥㐶〷㜵㤱昷㄰㠳㍥捣愰㤹㌸㌹攲㈵㡦〵㌱㌶㜹㡦挰愵搳攴戱㠴㐶挸摢挰挰慣愵㐹㈱敦㌱㘸㍢㈶㡦㌵㌷㤸㌳㙥攸㘴㄰㌴攴㡦㠵㌷ㅡ〶㜴㥡扣扦挰挷㝡㥣㡥㉣捡㌱㌸㍣㐱㠷㡤㜴㘰㥤㡥㤰昷㈴㝡㙤攴㤹扦敤㍤〵ㅦ㤰挷㕡ㅤㅤ搴㐵摥搳っ晡っ㠳戲慥挶㑢ㅥ㡢㘹㙣昲㥥㠵㑢愷挹㘳昹㡤㤰昷ㅣ〳戳づ㈷㠵扣捤搰㜶㑣ㅥ敢㜵㠴扣ㄷㄸ㐴㤳㤷つ慤㠶攱㈲敦㐵昸㔸㉦搱㤱〵㍤〶㠷扦搲攱㘵㍡戰挶㐷挸㝢〵扤㈴㜹扣て摤㜰攴晤つ㍥㈰㡦㜵㍥㍡愸㡢扣搷ㄸ昴㜵〶㘵㑤㡥㤷㍣ㄶ攲搸攴扤〱㤷㑥㤳挷搲ㅤ㈱敦敦っ捣ㅡ㥥ㄴ昲摥㠲戶㘳昲㔸敢㈳攴扤捤㈰㥡㍣ㄶ晣㘸ㄸ㉥昲戶挰挷㝡㠷㡥愵㘶㠷㝦搰攱㕤㍡戰㍥㐸挸㝢て扤㈴㜹扣愳摥㐰摥〷昰〱㜹慣ㄱ搲㔹㕤攴戵㌲攸㠷っ捡㝡ㅥ㉦㜹㉣攲戱挹摢ち㤷㑥㤳挷戲ㅦ㈱敦㈳〶㘶晤㑦ち㜹㥦㐰摢㌱㜹慣ㄳㄲ昲㍥㘵㄰㑤ㅥ㡢㠵㌴っㄷ㜹晦㠴㡦昵ㄹㅤ㔹㐸㘴㜰搸㐶㠷捦改挰摡㈲㈱敦㕦攸戵㤱㘷㍥昲扥㠴て挸㘳㝤㤱づ敡㈲敦㉢〶晤㥡㐱㔹ぢ攴㈵㡦〵㐰㌶㜹晦㠶㑢愷挹㘳挹㤰㤰昷つ〳ㅦ㡢㕥ち㜹摦㐱摢㌱㜹慣㌱ㄲ昲扥㘷㄰㑤ㅥぢ㡤㌴っㄷ㜹㍦挰挷晡㤱㡥搵㘶㠷㥦攸昰㌳ㅤ攲㜰㄰昲㝥㐱㉦㐹ㅥ㥦㜹㘰㌸昲㝥㠳て挸㘳㙤㤲捥敡㈲敦㜷〶㑤挳〵て挵㍡㈲㉦㜹㉣ㅥ戲挹攳㌵㤱㑥㤳挷㜲㈳㈱て攷挹搳ㄴ敢㡥㔲挸挳扤挸㥤㈰㙦㈹㠶〹㜹㈱〶搱攴戱㐸㐹挳㜰㤱ㄷ㠶㡦搵㡤㡥㉣㘰㌲㌸㘴搱㠱㡦㔸㔳慣㘹ㄲ昲㈲攸㈵挹攳戳ㅣっ攴昵㠰て挸㘳㕤㤳づ敡㈲慦㈷㠳㙥挷愰慣㐱昲㤲挷挲㈳㥢扣㕥㜰改㌴㜹㉣㔵ㄲ昲愲っ捣㥡愵ㄴ昲㜶㠰戶攳㈳㡦戵㑤㐲㕥㙦〶搱攴戱挰㐹挳㜰㤱户㈳㝣慣㥤攸挸攲㈷㠳挳捥㜴搸㠵づ慣㠷ㄲ昲㜶㐵㉦㐹ㅥㅦ㑡㘱㈰㙦㜷昸㠰㍣搶㐴改愰㉥昲晡㌰㘸㕦〶㘵晤㤲㤷扣敢愱戳挹摢〳㉥㥤㈶敦〶っㄳ昲昶㘴㘰搶㍢愵㤰搷ㅦ摡㡥挹㘳㕤㤴㤰㤷捤㈰㥡扣㌵搰㙡ㄸ㉥昲㜲攰㘳敤㐵㐷ㄶ㑥ㄹㅣ昶愶㐳㉥ㅤ㔸㑢㈵攴敤㠳㕥㤲㍣㍥㕤挳㐰摥㝥昰〱㜹慣愷搲㐱㕤攴つ㘰搰晤ㄹ㤴戵㑦㕥昲㔸昰㘴㤳㌷㄰㉥㥤㈶㡦㈵㔲㐲摥㈰〶㝥㄰扤ㄴ昲昲愰敤㤸㍣搶㔴〹㜹㠳ㄹ㐴㤳挷挲㉡つ挳㐵㕥㍥㝣慣〲㍡戲攸捡攰㔰㐸㠷㈲㍡戰づ㑢挸ㅢ㠲㕥㤲㍣㍥㈶挴㐰㕥〹㝣㐰摥攳慥愰㉥昲㠶㌲㘸㈹㠳戲㙥捡㑢ㅥ㡢愵㙣昲㠶挱愵搳攴戱扣㑡挸㍢㤰㠱㔹㘷㤵㐲摥挱搰㜶㑣ㅥ敢戱㠴扣攱っ愲挹㘳㔱㤶㠱㥢㐳攰㘳㡤愰㈳ぢ戶っづ㈳改㌰㡡づ慣攱ㄲ昲㐶愳㤷㈴㡦て㍣㌱㤰㔷〶ㅦ㤰挷㍡㉥ㅤ搴㐵㕥㌹㠳㡥㘵搰昷攰攰㈵㡦㠵㔶㌶㜹攳攰搲㘹昲㔸㥡㈵攴㡤㘷㘰搶㘸愵㤰㌷ㄱ摡㡥挹㘳㉤㤷㤰㌷㠹㐱㌴㜹㉣攸搲㌰愰搳扦㌰㈶挳挷㥡㐲㐷ㄶ㝢ㄹㅣ愶搲㘱ㅡㅤ㔸晦㈵攴㑤㐷㉦㐹ㅥㅦ摤㘲㈰㙦〶㝣㐰ㅥ㙢挰㜴㔰ㄷ㜹ㄵっ㍡㤳㐱㔹㌱㈲㤳㥤挵ㅥ挶昰㔳㍡挴慢晥摥㡢搹扥㐲〳挹㔰挳㤲㠳㡡收㘵㜵㈸昳㘰㤳ㄷ户敤ㄶ㉦搳㐷㐴㠷㑢敥㡤㑤戸㐴㤸改㝤ち㐵㜲散㑢㐸摡㝤㐷捦ㄳ㍥㘴ㄸ㉤慣㘸〸摤昶戳晦㈹ㄶ挹昱㥣㜸摢敤晥ㅣ挳㉤㝣ㄸ愶戸攳㤴摡慡愶挶㐴㘳㑤㜳晦ち㤴㌰昵攷ㄳ㔳㙡搲搲昲㐷㠵㙥㐵㐴㘳㑥〲换㙣攰愳㉡ㄷ昳〹〲㤱㠵つ㡤㑢ㅡ㘴㌶愱〴ㅦㅣ㈳㝣㜵敢挶㌴ㄱ收攱戶ㄷ挸㡢戲晡㠱㠳慤㈳㈰㝢㘶㐴㔹㍥挰㉤捡ㄲ〲㘹戰㕥㐰ㅡ慣ㄹ攰ㄶ㑡〷攱㥤扤㠰捦搸㙡慥慡㔲搵㉡㥥搹慤㥢捡昵㍣㥥挴㜷攱㍦昹㝣㠷㜰㤸搷晤㐳㌷〳㜲攷〶愵㌲捡挱㍣㌰慣愳㌰〵㙢づ㐴㈴㥡〱〵㈷ㄴ㍥ㅡ㜲扢㌱愳㉢㕤昵㑢攱㘳愰敢〱㥤ㄴ㌶攰㔱愲㠹㜰㈵㌴摢㐳㤳晡㘸搰昰戱㔰敦〰㌵ㅥ㕡愰ㅦ㘳挰㐳㈸㥡改㐴户戲㤹㌶㠷愲ち慥㔶㉢㕡㉡っ愳散㠴㌸㔴㙣愰㡦ㄳ〲㤰㍣㜰搵㔵㐰挹挳〵捡戴昰㍣戸〴ㅥ〳敡ち戸昱㌸㐸摤㡦ㄶ㈲㘱㔸㥡㔵ぢ㠹晤ㄸ㘱㝣㙣搱敥扡搱㐳㌷㝡㍡つㄵ㐵㠳晢㔲㕤㠶㜰攴㤹〶㙢㈱〲㔸㜵㄰㤱攸昶㔰㌰㘸戸ㅥ搲换㔷〳㜴愹㝣㌵㐲㘳攰㙢ㄱ搴㈶扥㜶㜰愲户㍤慣搳㑡挰搵收㙢㐷捥㡢搳㘹㠱㉡挹搷捥搰ち㕦㘷㘳戶㥡㉦㡢㙢㠶换㐳㥤〹慤㥦㥡㕤㜴㥥㘵昰〳㌵扢愲捦㉤扡㥢㙥散慥ㅢ㝤㥣㠶摡ㄳつ愱㘶愵㥢㥡ㄳ㌸扤ㄳ㈱㈲搱㝥㜰㘰㕡㡢㠷㤲挵㘳挷攲攱㘲昱攰㠸昶搷挶挱昴挸愷㌸㥤挶㔶戴㔴づ㡣㠲㙣〵㔴㐹㘴㝢㐳㉢挸㡥㜷㈳攳㤱㈰挸㤶ㅡ㤱攵敡㍣㘷挱て挸昶㐱㥦㕢㜴㕦摤搸㑦㌷〶㌸つ㌵〸つ㐱戶搸㡤散ㅣ㑥㙦ㄵ㐴㈴㝡〰ㅣ㤸搶攲㑥户戸㤷㉤敥㔸㡢扢㌱㥡愷㡤㈵昴ㄸ㑡㜱㌱㡤慤㘸愹㝣ㄸ〵搹愵㔰㈵㤱ㄵ㐲㉢挸ㄶㄸ㤱捤㌷㈲㉢搲㜹慥㐴㈸㈰ㅢ㠲㍥户㘸戱㙥㤴攸挶㔰愷愱づ㐴㐳㤰搵戸㤱㕤捤改慤㠶㠸㐴て㠲〳ㅡ㘶㘴〷㙢攳㜰㝡ㅣ㐲㜱ㄳ㠷戶愲愵づ㠱㔱㤰慤㠱㉡㠹㙣㈴戴㠲散㐸㈳戲挳㡤挸㐶改㍣㙢ㄱち挸㐶愳捦㉤㍡㐶㌷捡㜴愳摣㘹愸昱㘸〸戲搹㙥㘴敢㌸扤摢㈱㈲搱〹㜰㐰挳㡣㙣愲㌶㤶搱愳㥣攲㕥づ㙤㐵㑢㑤㠶㔱㤰慤㠷㉡㠹㙣㉡戴㠲㙣愲ㅢ㔹㜲㥤㡤㌷㈲攳戵㘸㤹挴㐳㤰㐰㌶ㅤ㝤㙥搱㐳㜵㘳㠶㙥㔴㌸つ㌵ㅢつ㐱㌶搶㡤散ㄱ㑥㙦〳㐴㈴㝡ㄸㅣ㈴愸㘹㥤ㅤ慥㡤㤳㤰㐶㥥昳㙡㙤攴搰㔶㜴搵㤱㌰ち戲㑤㔰㈵㤱捤㠱㔶㤰ㅤ攸㐶㤶㕣㘷愵㐶㘴扣㔰㉣㤳㜸ㄶㄲ挸㡥㐱㥦㕢戴㔲㌷㡥搵㡤㤸搳㔰搵㘸〸戲ㄲ㌷戲攷㌹扤捤㄰㤱㘸ㅣづㄲ搴戴捥㙡戴㜱〶搲挸搳㘴慤㔷㌹戴ㄵ㕤㌵ㅦ㐶㐱昶ㅡ㔴㐹㘴ぢ愰ㄵ㘴晢ㅢ㤱敤㘷㐴戶㔰攷㜹ㄳ愱㠰慣づ㝤㙥搱㝡摤㘸搰つ㕥愶攵愶㥡搰㄰㘴晢戸㤱扤捤改㙤㠱㠸㐴ㄳ㜰㐰挳㝣㌴㌶㙢攳ㄱ昴攰挳〴慣㔶づ㙤㘵攸挵㌰ち戲慤㔰㈵㤱㉤㠵㔶㤰敤㙥㐴戶慢ㄱ搹㌲㥤攷㔳㠴〲戲攳搱攷ㄶ㍤㐱㌷㑥搴つ㕥㐳攵愶㑥㐱㐳㤰敤散㐶昶ㄹ愷户つ㈲ㄲ㍤ㄵづ㘸㤸㤱㥤愶㡤挷搲㈳㐶昱㙦づ㙤㐵㑢㥤〱愳㈰晢ㄶ慡㈴戲㤵搰ち戲㠸ㄱ㔹㤶ㄱㄹ慦㝦捡㈴㝥㠴〴戲㌳搱攷ㄶ㍤㑢㌷捥搶㡤㜳㥣㠶㍡てつ㐱ㄶ㜶㈳晢㤹搳晢〵㈲ㄲ攵愵㑢〹㙡㍡ㅡ㉦搰挶㜹㐸㈳㡦攳戵㌲㐲ㅡ搹㐵㌰ち戲㄰㔴㐹㘴㤷㐰㉢挸㝥晡挹昴㐹晤〳戴户㘲㉡愹㕦㘲㜸㜱㔲㈶挱㘷昹〳搹㘵攸㜳㡢㕥慥ㅢ㔷攸挶㤵㑥㐳慤㐶㐳㤰㝤㠷㤰㌷㈳㈴つ㔶㜷㑥慦〷㐴㈴捡㉢㡡ㄲ搴昴づ㜲慤㌶戲晣㕤ㅥ〰㙣昵收搰㔶㜴搵昵㌰ち戲㥤愰㑡㈲扢ㄱ㕡㐱昶㑦㈳戲㑦㡣挸㙥搲㜹㜶㐳㈸㈰晢㈳晡摣愲㙢㜴攳㘶摤攰㐵㐱㙥敡㌶㌴〴搹㐷㙥㘴㝤㌸扤扥㄰㤱攸㍡㌸〴㈲扢㕤ㅢ㕢㄰㑢ㅥ㌱㙣敤挵愱慤っ㝤㈷㡣㠲㉣ㄷ慡㈴戲扢愱ㄵ㘴㙦戹㤱㈵摦ㅢ晦㙥㐴昶㈷㥤㘷〰㐲〱搹㍤攸㜳㡢摥慢ㅢ昷改〶慦搸㜱㔳て愲㈱挸㕥㜷㈳ㅢ挸改つ㠲㠸㐴ㅦ㠲㐳攰搱昸戰㌶昲㙥㝥㜹戶戱㔵挴愱慤っ扤〱㐶㐱㔶っ㔵ㄲ搹㘳搰ち戲攷摣挸㤲㥦㘷捦ㄸ㤱晤㔹攷ㄹ㠶㔰㐰昶ㄷ昴戹㐵ㅦ搷㡤㈷㜴㘳愳搳㔰㑦愱㈱挸㥥㜲㈳㍢㠸搳㍢ㄸ㈲ㄲ攵㠵戲挰㝤昶㡣㌶㥥㡥㌴搶ㄹㄴ㘳㌸戴ㄵ㉤昵ㅣ㡣㠲慣ㅣ慡㈴戲捤搰ち戲㠷摤挸㤲晢散㐱㈳戲ㄷ㌰㐸㈶㌱〱愱㠰散㐵昴戹㐵㜹改㑢ㅡ㝦搵㡤㤷㥤㠶晡ㅢㅡ㠲散㝥㌷戲㐹㥣摥㘴㠸㐸㤴㔷戱〲昷搹敢摡㜸㌶挲换㜳㥢慤ちづ㙤㐵㔷晤ㅤ㐶㐱㌶ぢ慡㈴戲户愰ㄵ㘴户戹㤱㈵昷搹慤㐶㘴㙦敢㍣㐷㈰ㄴ㤰㙤㐱㥦㕢㤴搷愵愴昱て摤㜸搷㘹愸て搰㄰㘴㌷扢㤱ㅤ挵改捤㠱㠸㐴㕢攱㄰戸捦㍥搴㐶摥㔸㉦㡦㠷戶慡㌸戴ㄵ㕤昵ㄱ㡣㠲㉣づ㔵ㄲ搹㈷搰ち戲慢摣挸㤲晢散ち㈳戲㑦㜵㥥㕡㠴〲戲㝦愲捦㉤晡㤹㙥㙣搳㡤捦㥤㠶晡ㄲつ㐱㜶㤹ㅢ搹㐲㑥慦づ㈲ㄲ晤ちづ㠱晢散㙢㙤攴ㅤ昳昲㄰㙡㉢挱愱慤攸慡㙦㘰ㄴ㘴㉤㔰㈵㤱㝤〷慤㈰㍢摢㡤㉣戹捦捥㌴㈲晢㕥攷㔹㠶㔰㐰昶〳晡摣愲㍦敡挶㑦扡昱戳搳㔰扦愱㈱挸㔶扡㤱㥤挰改㥤〸ㄱ㠹昲㘳㈰㜰㥦搱㈲挶敢㤰挶扡㥥攲㜴づ㙤㐵㑢挹㠵ㄷ慡㔶㐰㤵㐴挶ぢ㉦㠲散㜸㈳戲愵㐶㘴㈱㥤攷㉣㠴〲㌲㕥㙡攱ㄶ敤愶ㅢ扣戶㈲ㅡ换㘹愸ㅥ㘸〸戲挵㙥㘴攷㜰㝡慢㈰㈲搱㥥㜰愰戳昱㤷攷㜶摡挸㝢摣攵㜹摢搶挵ㅣ㉡挸愲㌰捡㍥扢ㄴ慡㈴㌲㕥ㄵㄱ㘴ぢ摣挸㤲㐷攳㝣㈳戲摥㍡捦㤵〸〵㘴扣づ挲㉤扡㤳㙥昰挲㠷㘸㜶㜱ㅡ㡡搷㌴〴㔹㡤ㅢ搹搵㥣摥㙡㠸㐸戴てㅣ攸㙣晣攵搹㔷ㅢ㜹昳扡㍣搵摢扡㠹㐳〵㤹㕣戲愰㝥つ㔴㐹㘴晤㌱㐴㤰ㅤ㘹㐴㜶戸ㄱㄹ㉦㕣挸㈴搶㈲ㄴ㤰昱㈲〵户攸㕥扡挱慢ㄲ愲挹㜵ㅡ㡡ㄷㅣ〴搹㙣㌷戲㜵㥣摥敤㄰㤱攸〰㌸搰搹㠸㡣搷㈲挴㜸ㅦ㍤搶㔳摣换愱㠲㙣㄰㉣戲捦搶㐳㤵㐴㤶〷慤㈰㥢㘸㐴㌶摥㠸㡣㔷ㄵ㈴捦㐳〸〵㘴昹散㘰㡢昲㉡㠲㌴㜸挹㐰ㅡ㐵㑥㐳昱㙡㠰㈰ㅢ敢㐶昶〸愷户〱㈲ㄲㅤち〷㍡ㅢ㤱昱㐲㠱ㄸ㜹扢戹㍣愱摣摡挸愱㠲㑣㑥昶㔳扦〹慡㈴戲㠳攱㉦挸づ㜴㈳㑢扥㠳㤴ㅡ㤱つ搷㜹㥥㐵㈸㈰攳改㝤㙥㔱㥥攲㤷挶㐸摤攰㌹㝤㙥㡡愷敡〵㔹㠹ㅢ搹昳㥣摥㘶㠸㐸戴ㅣづ㜴㌶慥㌳㥥挵ㄷ攳ㄳ昴搸㐸昱㉡㠷ち㌲㌹ㄳ㑦搵㙢㔰㈵㤱昱㑣扣㈰摢摦㠸㙣㍦㈳戲㐹㍡捦㥢〸〵㘴㤳㤹ㄴ㕢㜴㡡㙥㑣搵つ㥥㜰攷愶㜸ㅥ㕤㤰敤攳㐶昶㌶愷户〵㈲ㄲ慤㠰〳㥤㡤挸㜸㡡㕤㡣扣㐱㕣㥥户㙥戵㜲㈸㤱㐵㘷㘹攳㔶㤹㑥攸〸昴て昲㥣搱㌵摦ㅥ㍡搰晢慣敥㜲㍣㝢㥢㔷愴昱㈴昷昸㌲晢㙥戲捣昴〳晦戳㔸㍣㘷捣㥢㐹昹ㄷ摡ㅤ愸晦て㜱戸扦摡捥换㌳㘲㍦晣㔹ㅦ〳㜰慦愳〰ㄷ晦攲㘶戴㤴敤换ㄱ㑥㜷愴晤㙦㤶昳㙦㜴㘴慦㌹㝡挴搱㉡晢愲㔱愱昷㤶㕦昷搵㙤〷攵㕥㜳搷敦捥扦换户㙦㔹㕣昳搴换戵愳㌸昲愴㜹〵愳㔴ㄵ㐶攴愲㘳扤㑦昱〱㠵ㅣ㔴㍢〱搶㕢戸摤捤昷攰摢ㅤㅤ㠳昷挱户搱㌸㈲攱㠵慡ㄱ搹㔹慡ㄶㅤ敥㌰戵〳㐶㤰㈵〱昶〵㠱㉤㠴扡㙢挰敡昴㠸㈰㘰㜷㡥㝢晦昸ㅤ敦㝣㝡挴愶昳ぢ㤶ㅣ㤰扤㝣㠴㑡㘰㠴〹㔸㑦㘷晥㍥㘰㍤ㅣ㠳昷㠱戶搱ㄶ㐴挲㉢捤晡搶〶戶っㅤ〱ㄶ㜱〳晢㥥挰㑥㠰愹㙢挰㑥搴㈳㍡つ散㜴㡣㌰〱ぢ〵〱换㜴っ摥〷搵㐶㔷㈰ㄲ㕥戸㝦搳〶㜶ㄶ㍡〲㉣摤つ散㜷〲㍢〷愶慥〱㕢愵㐷㜴ㅡ搸挵ㄸ㘱〲昶敢㡦〱㠷攲㉦㡥挱晢〰摡攸愵㠸㠴ㄷ晥ㅦ㝤㔸㍡㍤㌳搴㤵攸〸戰㥦㌰㈲㜹㈸㜶㠳戱搷搵㌰㜵つ搸㙡㍤愲搳挰㙥挲〸ㄳ戰㙦㠳㠰㝤攳ㄸ扣て㤶㡤慥㐱㈴扣㜰扦愵つ㙣㉤㍡〲散㙢㌷戰㕥〴戶づ愶慥〱扢㕤㡦〸〲ㄶ昹慥散敤㤷晢ㅥ㍤攲㤷戵㕦扤㌲㘵敥昴ㄱ敡㕥㡣㌰〱晢㍣〸搸㌶挷攰㝤㘰㙣㜴㍤㈲攱㠵攲ㄶㅢ搸㐳攸〸戰㝦扡㠱敤㐲㘰㡦挰搴㌵㘰ㅢ昴㠸㈰㘰㈷散挸户㡦て㐷攴晣晡㕤换㝢慢㉦ㅣ愱㌶㘲㠴〹搸搶㈰㘰ㅦ㍡〶敦㠳㘰愳㥢㄰〹㉦㍣摣捤〶昶㉣㍡〲散〳㌷戰㝥〴昶㍣㑣㕤〳戶㔹㡦〸〲㤶昳搲㍤搹㥢㍦㕥㌱㘲㙣㙥㑢晡㔵㔹ぢ㐷愸㔷㌱挲〴散㥤㈰㘰㕢ㅣ㠳昷〱慦搱搷㄰〹㉦ㄴ捣搸挰摥㐴㐷㠰扤攵〶戶㉦㠱扤つ㔳搷㠰㙤搱㈳㠲㠰昹摥敥㕢㌱挲〴散戵㈰㘰㝦㜳っ摥〷户㐶户㈲ㄲ㕥㘹搶〱㌶戰㑦搱ㄱ㘰慦戸㠱つ㈶戰捦㘰敡ㅡ戰㙤㝡㐴㄰㌰摦ㅥ晢㌷㐶㤸㠰扤㄰〴㙣戳㘳昰㍥㤰㌵晡㉤㈲攱㠵摢㐲㙤㘰㍦愲㈳挰㥥㜳〳ㅢ㑡㘰㍦挳搴㌵㘰扦攸ㄱ㥤〶㤶㠱〴㈶㘰㥢㠲㠰㍤改ㄸ扣て㕡㡤㠶㄰㐹㠰つ户㠱㔹攸ぢ戰㈷摣挰㐶㄰㔸㜷㤸昰敡挲㔷慡ㅥ㝡㐴㄰㌰㐴晢换摣攷㡥㘹晢㑡搵ㅢ㈳㜲挹戳攷㉢搵愳㐱挰㌶㌸〶敦〳㔴愳㍢㈱㤲〰㉢户㠱敤㠶扥〰㝢搸つ㙣ㅣ㠱昵㠱〹慦㉥〰敢慢㐷〴〱扢敢㡥㡤搷摣戲㜷㕤ㅢ戰扤㌰㈲搷〰㙣㝤㄰戰晢ㅣ㠳昷挱愸搱㕣㐴ㄲ㘰㔳㙣㘰〳搰ㄷ㘰昷戸㠱㑤㈳戰㠱㌰攱搵〵㘰㠳昴㠸㈰㘰㠸㈶㕢昲㕤戱〸㈳㜲愱昲敥戱㍢㠲㠰摤敥ㄸ扣て㍣㡤ㄶ㈳㤲〰㥢㘵〳ㅢ㠶扥〰扢捤つ散㌰〲㍢〸㈶扣扡〰散㘰㍤㈲〸㤸敦㜳㙣っ㐶攴ㅡ㠰慤〹〲昶㐷挷攰㝤㤰㘹戴ㅣ㤱〴搸搱㌶戰〹攸ぢ戰ㅢ摤挰㉡〹㙣ㄲ㑣㜸㜵〱搸㘴㍤㈲〸㤸敦㕤戱〲㈳㜲つ挰慥〹〲戶摡㌱㜸ㅦ㔰ㅡ㥤㠵㐸〲㉣㙥〳㍢〲㝤〱㜶㤵ㅢ搸㍣〲㍢ち㈶扣扡〰㙣㡥ㅥㄱ〴散搹㌷㍦㕦㤱㜱昷扣戶㌵㔶㠵ㄱ戹〶㘰㤷〶〱扢挴㌱㜸ㅦ㍣ㅡ㡤㈳㤲〰慢户㠱搵愲㉦挰㉥㜲〳㙢㈴戰㠵㌰攱搵〵㘰㜵㝡㐴㄰㌰摦ㅥ㑢㘰㐴慥〱搸戹㐱挰㔶㌹〶敦〳㐵愳㉤㠸㈴挰㕡㙣㘰换搰ㄷ㘰㘷扢㠱㉤㈱戰ㄳ㘰挲慢ぢ挰㑥搴㈳㠲㠰昹搶搸改ㄸ㤱㙢〰戶㈲〸搸ㄹ㡥挱晢愰搰攸ち㐴ㄲ㘰㈷搹挰捥㐲㕦㠰㥤收〶戶㥣挰捥㠱〹慦㉥〰㕢愵㐷〴〱昳㝤愵扡ㄸ㈳㜲つ挰㑥ち〲㜶愲㘳昰㍥〰㌴㝡㈹㈲〹戰ㄵ㌶戰㉢搱ㄷ㘰挷扢㠱晤㠱挰慥㠶〹慦㉥〰㕢慤㐷〴〱昳ㅤ㡡㌷㘱㐴慥〱㔸㑢㄰戰㘶挷攰㝤戰㘷㜴つ㈲〹戰㜳㙤㘰㙢搱ㄷ㘰㑤㙥㘰攷ㄳ搸㍡㤸昰敡〲戰摢昵㠸㈰㘰晥摦㘳ㄸ㤱㙢〰㔶ㅦ〴慣捥㌱㜸ㅦ搸ㄹ㕤㡦㐸〲散㔲ㅢ搸㐳攸ぢ戰〵㙥㘰㤷ㄳ搸㈳㌰攱搵〵㘰ㅢ昴㠸㑥〳摢㠸ㄱ戹〶㘰昱㈰㘰搵㡥挱晢㈰捥攸㈶㐴ㄲ㘰搷搸挰㥥㐵㕦㠰捤㜵〳扢㡥挰㥥㠷〹慦㉥〰摢慣㐷〴〱㝢㝤晥㔵㕢㜶戸愳愱敤敤晥㔵㡣挸㌵〰㍢㍡〸搸ㅣ挷攰㝤挰㘶昴㌵㐴ㄲ㘰㙢㙣㘰㙦愲㉦挰㡥㜴〳扢㠵挰摥㠶〹慦㉥〰摢愲㐷〴〱㍢敢摤慦㕦摦昶挰愲㌶㘰慤ㄸ㤱㙢〰㌶㉢〸搸㑣挷攰㝢㜰收㔶㐴敡攸挱㤹慥晦昹㘴㉦㈴つ搵戰㐲戶㝢㡤慤收改㕡㤴㔹搷搶搵㐹㠵㜲て㍣攷慥〹晦晢挷挹㜸㥣㈳㥥㙥㠷晦搱扤㔳㜰㡢挷㍣昲戱㘱晡㐹㙡㤶昴㌸㌸㕣㌳慤〹㡦㔶敢㔶㌳㈱㠱挷㜰㔶㘷攱㝦㕦搷摣ㅣ㙦㙡昸㕦㜸〸ㅥ㙡挶㜹晦㌰㌶晢昱㜷挶㜲㙤搶㘱户昳㝣挲㌶㍥昴晦搵㌱㥤㡦挷晢捦㥥挸ㄹ扥〳㠷㤸扥㥤愰摡昵挰挷㑣㌵〳扢搸慥挲㌹㈵敤㜷㤹㜳㕡㍡晥搷ㅦ昰て摦つ挱晦㉤㥢㕣扦㠰㠸㔸㝦㠲㐶捡昶㐵愴㠵㜸㐶摣ぢ㡥〵昴扣つ㌳捤昳晦㘶散摥㥤㠸昵愶㜸㐲㥡㐷㔱昸摥挰愹㑤㌶㑥㙤㍤愷㜶扦㙦㙡て愴㑥㑤昱㥣㌶愷愷㌷昵慤㑥昸㔰㘰挲戱挶㠴㡦㌰㌲戹㘸攳攱㔱㑦㌲㥥㘷㑥㐹挶㤳户㠲敥捦㠱挹㐶ㅡ㤳㍤捥挸㐴搷㤶㙣愳㈷ㄹ捦晤愶㈴ぢ挱㐱㤲㙤㐲挳扣㤷て㌴㈶㝢㥡㤱㔳㤳㍤敢㐹搶つ晤㤴㘴㍤愱㤰㘴捦愳㘱㑥㌶挴㤸散〵㐶㑥㑤昶ㄲ㔵扣ぢ挴㍥㥣㔴㉦昴㔳㤲敤〴㠵㈴㝢ㄹつ㜳戲㍣㘳戲㔷ㄹ㌹㜵㥦扤㐶㤵㉢搹㉥攸愷㈴摢〳ち㐹昶〶ㅡ收㘴晢ㄹ㤳扤挹挸愹挸摥愶捡㤵慣ㅦ晡㈹挹㜲愱㤰㘴敦愰㘱㑥㤶㘳㑣昶㉥㈳愷㈶㝢㥦㉡㔷戲㝤搱㑦㐹㜶〰ㄴ㤲慣ㄵつ㜳戲扥挶㘴㕢ㄹ㌹㌵搹挷㔴戹㤲つ㐶㍦㈵㔹㌱ㄴ㤲散㔳㌴捣挹㜶㌶㈶晢㡣㤱㔳㤳㝤㑥㤵㉢搹㔰昴㔳㤲つ㠷㐲㤲㝤㠱㠶㌹㔹搴㤸散㉢㐶㑥㍤㐰晥㑤㤵㉢搹〸昴㔳㤲㤵㐳㈱挹扥㐵挳㥣㉣㘲㑣昶㍤㈳愷㈶晢㤱㉡㔷戲㜱攸愷㈴㥢〲㠵㈴晢ㄹつ㜳戲㑣㘳戲㕦ㄹ㌹㤵挶摦愹㜲㈵㥢㠶㝥㑡戲㔹㔰㐸㌲㠵愷㘴㥡㤳晤昶㠳改㜳㈲〳晥ㅥ㘴㈱慡㕣挹づ昳㈶㍢㕡㈷敢ㄶ㤸散〷㘳㌲㡢㤱㔳㤱㜵昷㈴慢昴㈶㡢敢㘴㍤〳㤳㝤㙤㑣搶㡢㤱㔳昷搹昶㥥㘴昳扣挹敡㜵戲摥㠱挹戶ㄹ㤳敤挴挸愹挸㜶昱㈴㙢昴㈶㙢搱挹㜶ぢ㑣昶㤱㌱㔹ㅦ㐶㑥㐵戶㠷㈷搹ㄲ㙦戲㤳㜴戲㝥㠱挹摥㌳㈶换昶㈷摢换㤳㙣戹㌷搹ち㥤㉣㌷㌰搹㕢挶㘴晢㌲㜲㉡㡤〳㍣挹晥攰㑤㜶慥㑥㌶㌰㌰搹摦㡣挹づ昰㈷ㅢ散㐹㜶扥㌷搹愵㍡㔹㐱㘰戲ㄷ㡤挹㡡晣挹㡡㍤挹㉥昷㈶扢㐶㈷ㅢㅡ㤸散ㄹ㘳戲㘱㡣㥣㝡㠰ㅣ攴㐹㜶㥤㌷搹ㅡ㥤㙣㜸㘰戲㈷㡣挹㐶昸㤳㡤昲㈴扢挵㤳㉣㜴ㄷㄴ㥤晥敡慣昰晤愲㌷㝥㘴昰晦㉢㡦㐷㥣昳㐱搹〳敢昰ㄵ戸ㄳ捦㈵ㅦ㠳㠹㈸㝥攷㘵っ慢㡣㍤攷㡢㤹㕡て㉤愷㘱㤵㔳晢㠰昶ㄹ敢昶攱ㄷ㐷昱ㄹ㐷敤愳摡㘷扣摢㠷摦昷挴㘷〲戵晣慡㈷戹㈶扡㝤㥥搶㍥㤳愸攵㌷㌴昱㤹散昶㜹㐱晢㑣愱昶㈵敤㌳搵敤挳㉦㐵㤲㙢ㅡ戵慦㘹㥦改㙥ㅦ㝥㤷ㄱ㥦㐳愹攵搷ㄸ挹㌵挳敤昳慥昶愹愰㤶摦㍥挴㘷愶摢㘷慢昶㤹㐵敤挷摡㘷戶摢㠷ㅦ昸㤲敢㌰㙡㍦搷㍥㠷扢㝤昸㌹㉤㍥㐷㔰换㡦㘸挹㜵愴摢攷㝢敤㜳ㄴ戵晣㘴ㄵ㥦㌹㙥㥦㕦戵捦搱搴晥慥㝤㡥㜱晢昰挳㑣㜲㔵㔲换捦㌱㠹㜳慣摢㠷㥦㐱攲ㄳ愳㤶ㅦ㍦攲㌳搷敤挳㡦づ昱愹愲㤶㥦ㅡ攲㔳敤昶攱㍢扥昸挴愹攵㥢扤昸搴戸㝤昸㐶㉤㍥昳愸攵㝢戴昸捣㜷晢昰晤㔵㝣㙡愹攵㕢慢昸㉣㜰晢昰㙤㔱㝣ㄶ㔲换㜷㐴昱愹㜳晢昰摤㑣㝣敡愹攵ㅢ㤹昸㌴戸㝤昸㈶㈴㍥㡤搴昲晤㐷㝣ㄶ戹㝤昸摥㈱㍥挷㔱换户つ昱㘹㜲晢㜰挹㡢㑦㠲㕡慥㜶昱㘹㜶晢挸搲攳慡㙢㠱㔶㙦㔱㉥㐱㌹㥦戲ㄸつ搴㤰挸攲愳搷ㄲ户ㄷㄷ愱㜸㉤戵扤㘴昹搱㉢㈵ㄶ㤷愱㜸ㅤ㙦㝢挹〲昴挵攲㐲ㄴ慦ㄳ㙤㉦㔹㠲㍥㉦㉥㐵昱㍡搹昶㤲㐵攸昳攲㘲ㄴ慦㔳㙣㉦㔹㠶扥㜹㜱㌹㡡搷㘹戶㤷㉣㐴㕦㉣㉥㐸昱㍡挳昶㤲愵攸昳攲㤲ㄴ慦㤵戶搷㉣晣㈳㕣愷昰挵㐵㈹㕥㘷摡㕥戲ㅣ㝤戱戸㉣挵敢㙣摢㑢ㄶ愴㙦昶㕣㤸攲戵捡昶㤲㈵改昳攲搲ㄴ慦昳㙣㉦㔹㤴扥㡣㕣㥣攲㜵㠱敤㈵换搲ㄷ㡢换㔳扣㉥戲扤㘴㘱晡㘲㜱㠱㡡搷㈵戶㤷㉣㑤㕦㉣㉥㔱昱扡捣昶㤲挵改㡢挵㐵㉡㕥㔷搸㕥戲㍣㝤戱戸㑣挵敢㉡摢㑢ㄶ愸捦㡢ぢ㔵扣㔶摢㕥戲㐴㝤ㄹ戹㔴挵敢㕡摢㑢ㄶ愹捦㡢㡢㔵扣慥户扤㘴㤹晡扣戸㕣挵敢㐶摢㑢ㄶ慡㙦㕥㕣戰攲昵㐷摢㑢㤶慡捦㡢㑢㔶扣㙥ㄶ慦愸㕥㘰㡡敢㔳㑥㜴ㅥ㠱て㝤ㄶ㜷㡤挶搸㉣㍣㙢㐰ㅦ㜸㡡㙢㔳㍣づ㑦昵㔰㕣㡥㘲㌸捣㘳攰ちㄴ挳㙣㡦㠱㡢㑥っ戳㍣〶慥㌳㌱捣昴ㄸ戸戴挴㔰攱㌱㜰㌵㠹㘱㠶挷挰〵㈴㠶㐳㍤〶慥ㄹ㌱㑣昷ㄸ戸㑣挴㌰捤㘳攰捡㄰挳㔴㡦㠱㡢㐱っ㔳㍣〶ㅥ晦㘲㤸散㌱昰㤰ㄷ挳㈴㡦㠱㐷戹ㄸ㈶㝡っ㍣戰挵㌰挱㘳攰戱㉣㠶昱ㅥ〳て㕦㌱㡣昳ㄸ㜸挴㡡㘱慣挷挰㠳㔴っ攵ㅥ〳㡦㑢㌱㤴㜹っ㍣ㄴ挵㌰挶㘳攰搱㈷㠶搱ㅥ〳て㌸㌱㡣㑡㌵㜴晦㝦㌴㈵㈰换</t>
  </si>
  <si>
    <t>㜸〱捤㕤〷㝣㔴㔵昶捥㑤ㄹ㜲㠷㌶㉡戸搸〹ㅡ㐵㑡㐸㐸〲〱愵㠷搰㡢〶㄰ぢ㠶㈱㤹㐰㈰〵㔳㈸㤶挵㠲戸ㄶ㜴㕤㝢挵㡡㕤搷摥㍢扡昶摥ㄵ换㘲㕦㜵搵戵搷晦昷㥤昷敥攴捤㝢昷愵散敥晦昷摢挷攴攴摥㜳捥㍤攷㝥摦㉢㌳㜹昷捣㈳㑤愵愵愵晤㡥㡤扦戹㘵戲戱㘳昹敡愶收㐴㕤摥㠴㠶摡摡㐴㘵㜳㑤㐳㝤㔳摥戸挶挶昸敡改㌵㑤捤ㄹ㜰㠸㔴搴挰摥㤴㔵搱㔴㜳㘸㈲扢㘲㐵愲戱〹㑥㔹㘹㘹搹搹㍡ㅤ昶敤摣㥦㤸改㘸㡥搲㤹ㄴ昰㑡搳ㄱ㡡㉥ㄴ搹ㄴ㥡㈲㑡搱㤵愲ㅢ㐵㜷㡡ㅥㄴ㍤㈹㘲ㄴ㕢㔱㙣㑤戱つ㐵㉦㡡摥ㄴ摢㔲晣㠱愲て〵昳敢敤㈹㜶㠰攸戶㈳挴㥣〹攳㘷㉤㕡ち㌴攵捤つ㡤㠹㐱㝤攷㌹㜳ㅥ㔵㔰㤰㔷㤰㔷㔴㕣㌰㌴㉦㝦㔰摦〹㉤戵捤㉤㡤㠹㔱昵㠹㤶收挶㜸敤愰扥戳㕢ㄶ搵搶㔴㑥㑢慣㥥搳戰㉣㔱㍦㉡戱㈸扦㜰㔱扣愸愴愰愸戸戸㝡挴㠸㤲㙥㍢㈱昲捣〹攳㘷㌷㈶慡㥢晥㕢㌱㜷㘶捣㔹ㄳ挶攷捤㑣㌴晦户㘲敥㠲㤸〸㔹摡㔰ㄷ慦愹晦㉦〵捤攲㍥㉤㉥㑤㔴搶㜰攷㈷ㄲ㡤㌵昵㡢昳㌰敤ㄴ愲搱ㅢ㥥㌷慥愹愹愵㙥㌹㡦愳〹㠹摡摡㝤ㄳ搵戲搳敢㑡㥢㥡㘷挷ㅢ敢㥡扡搵㤱扦㐴㘳愲扥㌲搱搴愳㙥攲慡捡㐴慤敢搸㤴㕤㌷㉦摥㌸㌳㕥㤷挸㘴愳㘷㥤戳て愷㔴㈵敡㥢㙢㥡㔷㜷慦㥢摢㤴搸㌷㕥扦㌸㐱㤷慣扡㐹㉤㌵㔵㉡㌳ㄳ慦戴㡣㍤㙣㌳㤳ㅤ㠵昹搴㑤㔸ㄲ㙦㙣㤶ㅥ㜷㘱㠱捤搷㜳戸〸㡡㤴㜹昱㤰敡敢ㅢ挵㝤㔶㕥㔳㌷㉤搱㔸㥦愸㘵ㄲ敥挹㠱㍥㈷㈱挸搹て㐹愶っㅣ敥㈵搵搵㍤昹㠸㠵㔹㈲㝤㈱〶捦㙣㘸慣挳〱㌹㈳ㄱ慦ㅦ㌵㌸㍦慦愰愸愸㘴搸㠸ㄱ挵㈵㈵㈳ち㜰㌸ㄶっ㉡㙦慥㉡㑤慣ㄸ〵㑢㝥晥㔰㥤㠳㈱扡ㅦ〷敦ち戱㔵㙥摦㠶敡扥昵㠹收扥㑤昱摡㐴搳挸攲㤱㝡㌷㍡攴㐲愸捣㌷㜰昶㝢㜳昲っ㑣慦㠸愷㔷㉣㑡慦愸㑣慦愸㑡慦㐸愴㔷㔴愷㔷㉣㑥慦㔸㤲㕥㔱㤳㕥戱㌴扤㘲ㄹ㝣捣㤶摤愵㑢扡扢挵㝦㜹㙣晡㥣昸昱搳慥㥥㥡㝦昸愰戹搷㑣㔶㍣攱攵㝡戱〷ㅡ㜹㕥っ昹㜹昹昹〵挳㠷て㉢ㄹ㤱㍦㙣㐴㜱㜱㐹晥搰ㄱ㠵㐳㕢㔱挰愸晢㘳㡣摥ㄳ㈲㌲㠰㘱㈶ㄷづ搳〳愹ㅡ〴愱搴㡢㤸㌶愷㍥昲攲敦㔶挷捥扡㝦摡㈵㔹摢ㄷ敥搵㔲㜹愳攲昵㐵㜲收愱㤱攳捤〹摥㤰愶愸㌵㡢㜰㌵㠴㌱昳㈱㈲〵ㅣ㌹戹愸㐸て愵慡㄰㐲愹愷摣㌴㝦㌸㝡戹扡敦㠰户挶摤㌸晡㡥㑤㉦㍦戳㐷㔷挵㉢㤸愴㈹㐶㈳㘵昷㘰ㅦㄴㄴづㅦ㤱㕦㕣㔴㔴㔴㌰扣愰㘰昸搰攲搶㤴昹㠵㐳㡢昴㌰挶ㅦづㄱ㈹㘱㤴㠹㠵㈳昴〸慡㐶㐲㈸昵㠸㥢昲搹㍢㝦㕥㍤戵昱㤴㜱㐷ㅦ㜱改昳搷愹〷㜶㔶扣㕥㑡捡扤搱攸㉣㥢愳㤸㘰㌴㐴㘴っ挳㑣〷㥢㘳愹ㅡ〷愱搴㝤㙥捥摥て晣晣捤〱扤晢㡦摢戰搷戹㥢㐷捣㉡㝤㑦昱㑣㤵㥣ㄳ搰搸换换㘶扢㌰昳扤㕢戱㉥㘵戶㠹㄰㤱㌲挶㥣づ搰㤳愸㥡っ愱搴敤敥〴㕥㌹敤戴㠹㉤㉤㡢㈷㕤搸晤戳㥦昵慢㌳㑦㔴㝣㙢㤰〹㑣㐵挳て扡〰〷捦戰晣愱㐵挳㑡ちぢ㠷て㉢挸㉦昱㄰㥤㕦㔸愸愷㌱挱㜴㠸挸っ㠶㈹㉤㉣搲㌳愹㥡〵愱搴㕦摤㥣昷㍣㌶㜳晡戲ㅦ㑦㤹㜴搴㜷㉦㝣昷㜶㝡挹㔴挵㜷㈲挹戹てㅡ晥㥣敤ㅤ戶晢㌲㐱㌹㐴㘴づ挳㑣〲搱㜳愹㥡〷愱搴㔵㙥捥㌳㘷㕤戹换㌱㙦ㅦ㕢㝡㙦攳摢搷㘴捥摢昸㠲敡㑡㘷晣㐴收㐳㜴昲㜸摡ㅦ㐳昴〱ㅣ㝣㈰〴㘰㡥搰〷㔱戵〰㐲愹㑢摣㤴㉢昷昹攲搶ㄳ㘶晤㍥昹挶攸㥦扡慣散戶捤ㅢ㡡㙦戳㤲戲〲㡤捥挲㕣㠸㌱㍡づㄱ㔹〴㤱㔱〶㤸㤵㔴㔵㐱㈸㜵㥥㥢戳㝢㙤㡦㈱㥢㠷㤴㤴㕥㍦㘲敢㙦㔷㕣昱㐴㙦挵㜷㜵挹㔹㡤㠶㍦㘷㝢扢㜳㌱ㄳ㉣㠱㠸搴㌰捣㐴散捥愵㔴㉤㠳㔰敡㜴㌷攷搷㑦㡥㙦㝥昳攴㡢挶㕦昲捤㤲昳敡㉥㕢昸愱攲㠷〸挹㔹㠷㠶㡦摡晣晣㤲ㄲㅥ㐴㈵㠵挳㡡ぢ㡢㑢㠶ㄷ晡㡥愰㝡挶㙦㠰㠸㉣㠷昰㕦㐹ぢ㐷敡㐳攸搰〸愱搴㝡㜷〲㕢㥤㜹攷敢户て㕢㌳敤摥㐷㘷摦戴敦㔳㉦ㅦ愸昸〱㐶㈶搰㡣挶㉥扥㤳愸挴㝢㜵挸ㅦ㍥㑣户㌰攲ち㠸挸㑡㡥㥢㌴戴㐴慦愲㙡㌵㠴㔲敢摣㈴挷つ搹㈱㈳昱挲㥡㤹挷捣晦戸摢㔹㙢摥ㄹ愴昸〱㐹㤲ㅣ㠶挶㝦㜴愶ㅥ捥㙣㐷㐰㐴晥挸㤸㔳㜰㌸慤愱敡㐸〸愵搶戸ㄳ㜸敢㤰晤㡦㈸摢㝢慢㠹ㄷ㥥㌵慣攸搴て挶㉦㔱晣㜰㈶ㄳ㌸ㅡ㡤㜶㔱ㅥ〳㈷扤ㄶ㈲㜲㉣挷㑤〴捡㜵㔴ㅤ〷愱搴㉡㌷挹㝥昳扢㝥晡敤㘷慦㑣戸慢㝦摡昳愳㌷ㅦ扣㔰昱挳㥦㈴㌹ㅥつ摦扥㙣敦戲㝢〲攳㥦〸ㄱ㌹㠹㔱捡㠰㙢㍤㔵㈷㐳㈸㜵㠸㥢昲昶㡦㠶ㅤ昶昶㌶晢㑦㍥敦昷㤵攷ㅤ扡㝤敥㍡挵㡦㥡㤲昲捦㘸㜴攰つ攵㔴挶晣ぢ㐴攴㌴㡥㥣㡡㌷㤴搳愹㍡〳㐲愹愵㙥㥡捦昷㍥敤挲攷搴㥡戲㥢捥摥㝤晤ㄷ搵㉦㍣愰昸㘱㔶搲㥣㠵㐶扢昴㥤捤㠸攷㐰㐴捥攵戸㌲搰㜷ㅥ㔵攷㐳㈸㔵改㈶㐹㝦愸㘲摣搶㉦扦㍡昵㥡㘵㠷㝤㝦搶愱㕦晤㔵昵愶㌳㝥㈲ㄷ㐲戴㥢㘴〳㥣昴㐵㜴扦ㄸ㈲㘳㉡㤲㕣㐲搵愵㄰㑡ㅤ攴㈶㤹㝤昳㠹ㅦㅣ㥦扦㘰攲扡㌱㕦慤㕣㥣戵捦〶挵て攳㤲攴㜲㌴晣攷㜸晥搰㠲㤲愱㈵昸昴㤲㡦搳慥愴㜸攸戰㤴㌳慥㐰㙦㘴㠲㉢㈰㈲㔷㐲昸㑦戸愲㤱晡㉡㍡㕣つ愱搴㕣㜷〶㥢㡦ㅣ㝢昸慤㙢晦㌸攳扡搱ㄷ慣㕤㌷攰㠸㥢ㄴ晦ㄲ㤰ㄹ㕣㡢㠶㝦〶敤㕤㘵慥㘳㠲敢㈱㈲㌷㌰捣〴㕣㘵晥㑡搵㡤㄰㑡捤㜴㜳扥晡散昷昳㡦㍣戶㝡摡摡㈷㝦慤ㅥ㍥昸㤹㤳㔵ㅦ㍡攳㈷㜲㌳㠴㍦㘷㝢㙦ㅡ户㘰㡣扥㤵愳㙦㠳挸㤸㠶慢改敤㔴摤〱愱搴㈴㌷㘷㕤敥㙥㝦㝦㙣㐸捥攴つ㠷㉤愹扢㐱晦戰戵摡㡥捥昸㠹摣〵昱ㅦ㥤昳㜷㈳㠰扥㠷愱敥㠵挸㤸㡡㜳攳㍥慡敥㠷㔰㙡慣㍢㠱㍢づ戹㙤敡㔱㝤慥㤹㜸攴扣㍤挶㡦㝤攵攴㕦搴昶㜴挶㑦攴㐱㠸づ㥣ㅢて挱㑤㍦捣〱㥢㈰㌲捡㜰㙥㍣㐲搵愳㄰㑡㡤㜰搳挴㑡搷攷㙦扡㜹昷㤹㔷摦㌵晦晡昳㜶㙦㉣㔰㍢搰ㄹ㍦㤱挷㈰㍡㤰收㜱戸改㈷㌸攰㐹㠸㡣㠹㐸昳ㄴ㔵㑦㐳㈸㌵搴㑤戳攲㌶搵敤昵㝢㥥㈹扢晡戸扣㕢㡢晢昵愹敤昶㉣捣晢戸ㅦ扦㑢ㅢ攳㉢昱〷㑤敢摦㑡昸〳㤱晦摡晦㈳ㄱ㝦㈳㔶ㄷ㔷て慦㉥㈸愸㉡捥㡦ㄷ挶戳㜲㄰戶愳㝦㡤昰㉡摥慤㝡扦㥡晡慡㠶㤵昲攷挹㡥攳攳㑤㠹搶扦㔶〶扡戶昱つ㉤昵㔵㑤㍢搸㡤攵捤昱收挴昶㝥㕢㙢㤰挰戰㜲晣昱㤶㘸㤲㝣㍢晢㠷捤㡢搷戶㈴挶慤慡㜱捣㍢昹捣昸搳慤㘱㔱戸戵慣㌱㜱㐸搲ㅡ㤸搱㌸摣㕢㔸㈱戱〳㈸ㅤ㤳㌳慦扥ㄳ㤶㌴㌴㈵敡㘵㝡〳敢㘶搷㔴㉥㑢㌴㤶㈷㜸㘷㈲㔱㈵㔰㝢搳攴晥晤㌸㜰㔶㍤㠰攲㉦挲慡㝥㕥㙤昵挴㔵捤㠹晡慡㐴ㄵ收扢㍣搱搸扣㝡㑥㝣㔱㙤㘲摢ㄴㄷ㈷㈷っ摢愵愸换ㅡ㉡㕢㥡㈶㌴搴㌷㌷㌶搴愶㕡挶㔵慤㠸攳㙦搶慡ㄹつ㔵〹晣挹㤹挹㉤㑤愵㘵㘴㈸㤵㌶挰昶㜷ㅦ攳㌶攵挹㡥昰散攲㥤戰捦晢愴ㅥ㜶㜹晢〲ㅤ㔰搴㈶㜸㑣愶敦搶㑥㌰㠹换㌰㝢㠶㍢㝡㌰昱㌶づ扤晢㠷㝢换ㅣ㤳㝢敥晦搷㌹㍤㝤ㅢㄷ晤挴ㄵ昸扢㝥㜲扣扥慡㌶搱搸收㑤㈸挵ㄹ改攷㈰戲㠶攰㙣づ㘵㉦ㄳㅥ㙡㤵㕡㥤戵戲愶慡㜹㐹㘴㐹愲㘶昱ㄲ㝥〸挳㡤慡散㙣㔲ㅢ搸昴ぢ㔰改ㄷ㈹㕥㠲㠸㐶搳㈲㉦搳㈹ㄲ搵慦㌸晤慣㝥昸摤昹㍢〶改ㄸ愵攵づ〵㙥㈷㌵㘵搵㤵㌵㌴㌶㘵㘴搸㔰㑥㡥㌷㉤㘹收攱搹戶㤱昱㕥愵㜸つ㈲㙢㌷㠸㜶㙦㐸昴㠴㔳㈶敦扢㜴慦㉢㑤㔴挷㜱户㑢捥㙥ㄵ捦慡㜳㙥愰㤴㈶㥡㉡㌵敦戴㑣挱戹戲㉡㠲ㄶ㑥晥㙥㜵㍣晡ㄳ慢㥡㑢攳捤昱㉥㜵戸㘷㠳扤愴攱㌴㔰㐶㌹㉤㡥散㉥㍡㌳㍡敡昶㄰㈱㈶㑤㑦㤴慥愲㜰㈲攱挴挱昹㤲㤶攱捡戶㐱㘰敥㍢〳㐴挴㝦愰愷摥㝢挱㉤愱慡㐹㠹晡㌹慢㤷㈷㥡攸㥥ㅤ㘹㤳㑡晦改挵㘰戳㉡ㄷ捤㙤慥愹㙤捡挳㑣㈷㌵㌶戴㉣晦㙦挶㘱㉣晤㍡㠴搹戲㜶挷㔱摣㜱㑣愰㉢慤换ち敥㥢㡡㡡戴㙣㐶愳㐶敦㑡挱愳ㄵ挱㝥挷㉦搹昴㘶晣㡡戶㘵换捡㠵㐷㘷敥㔳㘵挱扦㕢ㅤㄸ㥡搳㤸㤰㍢㙦搹搲〱摢摤敢昶㙢㘸㕣戶愸愱㘱ㄹ㡦愷ㅥ搲㙢㕡㤲㐸㌴昳㙥㔶㔷昷敥㥤摣愵㔳㉡㈳㈳攵戶㤳攷戶搷㉥㠸ㅦ㜹て愲晢戸摡摡扥㈶㘲㔳攴敦㔰㘵攰扥㕡㘴ぢㅡ㝤㘷㌴㉣㠹慦㕣㌶戸㌰㙦㈸㕥昹〵挳〶㑦㐵捡愶扥攵㑢㙡敡昳㔶搵㌶慤㔲㍢㠲〵摥㈲捡㍤晥晡攸捣愱㑢㑢㑦晣㙣晦㈷㙡㤶㡥㉢㔷㍢戸㠶挰晤慡晥㠸㥢㠳ㅦ晤㈱㠴摡づ㙥扣扡愰㥤扡改㡦搱搷㥦㔰㝣ち㠱㙢㠴戰㡥㑢挴㘷㑥㔷敤㠹摦扣㑣攸捦㈹扥㠰㔰〳㈱㜸㤲敡㝦㐲㤸㑤挵㄰㥦晢㕥昶摦〰愸㠳晢敦㕦搰㐶㜵ㅢ㌶㌵〸ㅥ摣㠷㥡㥣㘹戲愴挹㤰㡡㈰戰㤵㠰㉣搷㄰戸㜹㌶〴挳㠴㠰㕦㌸㍥〳㙥㜶〲㝥㘳づㄲ愳㜹攴㜹〸㐸㜷扡㉡ㅦ㌶㈱㈰〳ち捤㔵〵㌵ㄴ㉡㈱㈰ぢ㍤戳愹㥦㝥昳㄰㔰〰㜵㤰〰捤㤸扡つ㥢㉡挴㌸ㅢ〱㕦㈲戸㤵㠰㝦扡㠶挰㙤扤㘱㠸㤴挳㔹㙣捤㈹㝦づ㌷㍢〱扤㘰搶扤㈹戶㠵昰㄰搰挷改慡攱〸㈲〴㙣㐷愷敤㈱搴〸愸㠴㠰ㅤ搰㌳㥢㝡摦㑢㐰〹搴㐱〲㜶㘱㑣摤㠶㑤㡤挴㌸ㅢ〱㙦㠴ㄱ昰扡㙢〸摣㘴ㅣ㠵㐸㌹㥣㐵㝦㑥昹搵㔰〲〶挰慣〷㔲っ㠲昰㄰㤰攷㜴搵㘸〴ㄱ〲㠶搰㈹ㅦ㐲㡤㠵㑡〸㈸㐰捦㙣敡ㄹ㉦〱㘳愰づㄲ㔰捣㤸扡つ㥢ㅡ㠷㜱㌶〲㌶㠵ㄱ昰戰㙢〸摣昱㉣㐵愴ㅣ捥㘲㌴㤲慡〷㐳〹ㄸぢ戳ㅥ㐷㌱ㅥ挲㐳㐰愹搳㔵ㄳㄱ㐴〸㤸㐸愷㌲〸挵ㅢ㥥㐲挰㈴昴捣愶敥昰ㄲ㔰〶㜵㤰㠰㘹㡣愹摢戰愹挹ㄸ㘷㈳攰晡㌰〲慥㜳つ㠱㍢慥搳㄰㈹㠷戳㤸挳㈹㕦ㄳ㑡挰㍣㤸昵㝥ㄴ昳㈱㍣〴ㅣ攰㜴搵㜴〴ㄱ〲づ愴搳㐱㄰㙡㈶㔴㐲挰〲昴捣愶㉥昱ㄲ㌰〳敡㈰〱㜱挶搴㙤搸搴㉣㡣戳ㄱ㜰㜶ㄸ〱㘷戹㠶挰敤摦㝤ㄱ㈹㠷戳㔸捡㈹㥦ㄱ㑡㐰㉤捣扡㡥愲ㅥ挲㐳挰㜲愷慢捡ㄱ㐴〸㌸㠴㑥㡤㄰㙡㉥㔴㐲㐰ㄳ㝡㘶㔳㈷㜹〹㤸〳㜵㤰㠰㤵㡣愹摢戰愹㜹ㄸ㘷㈳攰攸㌰〲㡥㜲つ㠱㝢搱晢㈳㔲づ㘷㜱㈴愷扣㈶㤴㠰愳㘱搶挷㔰慣㠵昰㄰戰捥改慡〳㄰㐴〸㌸㡥㑥㝦㠲㔰〷㐱㈵〴ㅣ㡦㥥搹搴ち㉦〱〷㐲ㅤ㈴㘰㍤㘳敡㌶㙣㙡〱挶搹〸愸つ㈳㘰㤹㙢〸摣ㄹ㕦㠸㐸㌹㥣挵㤹㥣㜲㑤㈸〱㘷挳慣捦愱㌸ㄷ挲㐳挰昹㑥㔷挵ㄱ㐴〸戸㠰㑥ㄷ㐲愸㑡愸㠴㠰つ攸㤹㑤㉤昴ㄲ戰〸敡㈰〱㤷挲㍦慡摢戰愹㉡㡣戳ㄱ㌰㉦㡣㠰戹慥㈱㜰㥢㥥㜷摡㜳㌸㡢㙢㌹攵昲㔰〲慥㠷㔹摦㐰昱㔷〸て〱㌷㌹㕤戵〴㐱㠴㠰㥢改㜴ぢ㠴㕡ち㤵㄰㜰㉢㝡㘶㔳㔳扤〴搴㐰ㅤ㈴攰㑥挶搴㙤搸搴㌲㡣戳ㄱ㌰㌶㡣㠰㌱慥㈱戰㘶㔰㡦㐸㌹㥣挵㐳㥣昲愸㔰〲㌶挱慣ㅦ愱㜸ㄴ挲㐳挰㘳㑥㔷㌵㈰㠸㄰昰㌸㥤㥥㠰㔰㠷㐰㈵〴㍣㠹㥥搹㔴㤱㤷㠰攵㔰〷〹㜸㤶㌱㜵ㅢ㌶搵㠸㜱㌶〲〶㠴ㄱ戰愷㙢〸慣㔹戴㈰㔲づ㘷昱ㅡ愷扣㐷㈸〱㙦挰慣摦愴㜸ぢ挲㐳挰摢㑥㔷慤㐰㄰㈱攰ㅤ㍡扤ぢ愱㔶㐱㈵〴扣㠷㥥搹搴捥㕥〲㔶㐲ㅤ㈴攰〳挶搴㙤搸搴㙡㡣戳ㄱ搰㉢㡣㠰㙤㕣㐳㘰㍤攵㜰㐴捡攱㉣扥攰㤴户ち㈵攰㑢㤸昵㔷ㄴ㕦㐳㜸〸昸挶改慡㈳㄰㐴〸昸㤶㑥摦㐱愸㌵㔰〹〱摦愳㘷㌶㤵敤㈵攰㡦㔰〷〹昸㤹㌱㜵ㅢ㌶㜵㈴挶搹〸昸敤搷㤰㡦挲扦扡㠶挰㝡捥㌱㠸㤴挳㔹㘴愶㘳捡㍦挳捤晥㔱㌸〲戳敥㐲㤱つ攱㈱㈰㡡㙥愴㉢㠵㜳戳㉢㥡愶搶㈲㕥㍦挶散〶戵敥づ愱搶愱㉢㕣昴㐰捦㙣敡㉢愴㑢晥㕤㜴㉣搴㐱㉥戶㠶㝦㔴户㘱㔳㕣㑢戲㜱昱㔱ㄸㄷㅦ扡㠶挰戲搳〹㠸㈴㕣散挰㈹扦ㅦ捡挵㑥㌰敢㥤㈹㜶攱散㕡晦㌰捣㜱扡敡㐴〴敡㐷㌸晤攸戴㉢㠴㕡㡦慥㄰戰ㅢ㝡㘶㔳㙦㝡〹㌸〹敡㈰〱晤攱ㅦ搵㙤搸搴挹ㄸ㘷㈳攰昹㌰〲㥥㜳つ㠱㐵戰㔳ㄱ㐹〸㈸攰㤴㥦〹㈵愰㄰㘶㕤㐴㔱捣搹戵ㄲ㌰摣改慡扦㈰㔰㍦挲㈹愱搳〸〸㜵㍡扡㐲挰㐸昴捣愶ㅥ昱ㄲ㜰ㅡ搴㐱〲㐶挳㍦慡摢戰愹㌳㌰捥㐶挰摤㘱〴摣攵ㅡ〲换㜳㘷㈳㤲㄰㌰㠹㔳扥㈳㤴㠰㈹㌰敢愹ㄴ搳㌸扢㔶〲㘶㌸㕤㜵づ〲昵㈳㥣㤹㜴㥡〵愱捥㐳㔷〸㤸㡤㥥搹搴つ㕥〲捥㠵㍡㐸挰ㅣ昸㐷㜵ㅢ㌶㜵㍥挶搹〸戸㍣㡣㠰换㕣㐳㘰改㜰〳㈲〹〱ぢ㌸攵㑢㐲〹愸㠰㔹㉦愴㠸㜳㜶慤〴㔴㍡㕤㜵ㄱ〲昵挳㡦慥愲㔳〲㐲㕤㠲慥㄰㔰㡤㥥搹搴㌹㕥〲㉥㠶㍡㐸挰㔲昸㐷㜵ㅢ㌶㜵㈹挶搹〸㌸㈵㡣㠰㤳㕤㐳㘰㔹㜳㈳㈲〹〱㑤㥣昲㐹愱〴戴挰慣㔷㔰慣攴散㕡〹㔸敤㜴ㄵ㔷㌷晢ㄱ捥愱㜴㍡っ㐲㕤㠵慥㄰㜰㌸㝡㘶㔳挷㜸〹戸ㄲ敡㈰〱㐷挲㍦慡摢戰愹慢㌱捥㐶挰敡㌰〲㔶戹㠶挰慡敡㜵㠸㈴〴ㅣ捦㈹慦〸㈵攰㐴㤸昵㐹ㄴ敢㌹扢㔶〲㑥㜱扡敡㝡〴敡㐷㌸㝦愶搳愹㄰敡慦攸ち〱㝦㐱捦㙣慡捥㑢挰つ㔰〷〹㌸ㄳ晥㔱摤㠶㑤摤㠸㜱㌶〲㉡挳〸㔸攴ㅡ〲㑢扣户㈰㤲㄰戰㠱㔳㕥ㄸ㑡挰挵㌰敢㑢㈸㉥攵散㕡〹戸摣改慡㕢ㄱ愸ㅦ攱㙣愴搳ㄵ㄰敡㜶㜴㠵㠰㉢搱㌳㥢摡捦㑢挰㙤㔰〷〹戸ㄶ晥㔱摤㠶㑤摤㠱㜱㌶〲㘶㠴ㄱ㌰摤㌵〴搶㥢敦㐶㈴㈱攰㔶㑥㜹㙡㈸〱户挳慣敦愰戸㤳戳㙢㈵攰㙥愷慢敥㐱愰㝥㠴㜳て㥤敥㠵㔰昷愱㉢〴摣㠷㥥搹搴㌸㉦〱昷㐲ㅤ㈴攰㈱昸㐷㜵ㅢ㌶㜵㍦挶搹〸ㄸㅥ㐶挰㌰搷㄰㔸敦㝥〸㤱㠴㠰㈷㌹攵愲㔰〲㥥㠶㔹㍦㐳昱㉣㠴㠷㠰攷㥤慥㝡ㄸ㠱晡ㄱ捥ぢ㜴㝡ㄱ㐲㍤㠲慥㄰昰ㄲ㝡㘶㔳〳扤〴㙣㠲㍡㐸挰㙢昰㡦敡㌶㙣敡㔱㡣戳ㄱ㤰ㄳ㐶㐰㕦搷㄰㔸㠹㝦ㅣ㤱㠴㠰昷㌸攵㥤㐳〹搸〲戳㝥㥦攲〳捥慥昵〸昸挸改慡㈷㄰愸ㅦ攱㝣㑣愷㑦㈰搴㔳攸ち〱㥦愲㘷㌶搵摢㑢挰㤳㔰〷〹昸〲晥㔱摤㠶㑤㍤㡤㜱㌶〲扡㠶ㄱ㄰㜵つ晥ㅡ㠱慣攷㄰愹ㄳ㙢扢㕤㌹攱敡㜹㌵㠹㤵㕣㡣敡㔱㡤㝡攵〹㉤㑤捤つ戲㜲搶扤扡戴㘱㘶㐳㜳㘹㑤搳昲摡昸敡㙤慡摤挶㝥㑢ㄲ昵㔸搷㙥挴昲戶㑦搷戰㝣㜹愲㑡㔷㤷㌷戴㌴㔶㈶愶㤴晥㉦慣㝢〳ㅦ㜶㥤㉣㜹愷㉢㙣晦摥㔲㙥ㅡ㐶攲㈸挱㤶㤶昵〲〲晡㔷攴戰㈰攷㔶搹㍢慢攷戲攰ㅤ㠳㘳捦㔶㐶攷搴㌴搷㈶扡㔶换捡戵戴戳慢挱㈲㡡〵慡扡㔴捦㔹㠲㤵慡搲敥搵㤳ㅡ㙢慡㙡㙢敡ㄳ摣ㄹ扤ㅣ搷改㠹挵㈸っ㤸摤搰㔴挳〲昵敥搵㜳ㅡ攳昵㑤换戹挶㔹戹㝡敢㤴㥥㉣㠶㘶㔵㡦慦愹㙦㐲ㅡ搹㡢㙣昷慣㉥㕦搲戰ㄲ摦㤵㘸愹慢㥦ㄴ㕦摥昴㍦戱㔷ㄴ㜷㡢㙣戲㙢㔴扡㑡㑦㔷搹改搹晦敥晥㠹㝣㡦㜳㙣ㅢ愷㜴戱㉦㡥搳收挶㥡㐵㉤㈴㑣㜲っ㠵捣愴㤰㝤㤸㤶昵㈲㕡晥搵㑣捦㉥昴㤵㈲㜰慥㈹摦〱戰慥㡡㈷扦㠰戲ㄳ摣昵て㤸㑥户ㅦ㈱愶㑥㥡㍢愵戵㐸攷㍦晡㌶㐷搶㑢㠸摣攱㥡㠸摥㜰敥攱ㅣ㐲慣㤳攰ㄱ㠵㌳ㄳ㐷〲㝢晥挳㌲㕡㉤㍥㍣㐲㝢戴㌶换戰慣摥慤㝡㝡㝣㔱愲ㄶ搵〰㜵昱收ㅥ㑥㠷㘵ㄹ愸昶㙦㜲㙤ㄳㅡ敡敡攲㍣攴昸㥤㠵昲㑡搴昰㘷㔷㡦㙢㘹㙥㤸㔱㔳慦慢㈱攴戸㜴㔵昱㔵㔰挵㔷㌹敢昶搵晢戲㑡㐸摡㡣搵戰㌸摥㔸搳扣愴慥愶㌲㥢ㅤ㔶昲晣㑦ㅣ慢戸㝥㘴㠲㑣戳㤹㙢㠹扦㄰挰㔹㡥挷敥捥挳敤〴㔲挷摤㡦㈳㍡㕤㐵昰㑦晤㥢㐵㈴戸昲挸ㅢ㡡晥ㄹ搱戲昰㈳㤷㈲㤹换㤷戲㉡㡢收㤷㙢㜰㠸捡挵㐹扤㐲〷晣攸㕦攰捡〶㝦㌲㕦㠵㘸戳挲愰ぢㅣ愲搳ㅢ攲㔵㘵昱㑡㝣晦愸㡢晢敤愳㙣散㕡㕥㙡ㅡ㘳慣昹㤸㠰㌲㈲㤴㈷慤愸愹㑡㌴㘶㔳㔱㡥㙦㔷㘵戲㕡㈴攲散㐳慣㝥㘷愴㘵㘵㜵捤戶攵㥡㘲㘲敤收慥愴㝢扦扤㌵㈵㄰晦戳㝤㑡戸㥥〶㔸ㄹ㤰晡㔷挰搱扦ㄱ搳㙢攸ㄲ㡦捦攱㜷㍡戰〸㉦敢㜵ㄸ晤晢㈶戵晣〲㐵ㅡㅡ㑥㤹昲扤ㅤㄶ㠶㘴愳㠸㐲㉡㑡戲〴㐸㔷㑦㈵㐸挴㈹〲挹㌶㕦〶㡡㤴攳㈸㑦㔴㐵㥤敢㉢㉢㑥昰捥㤰㤶㥥㥥㠹㕤ㅤ昱㔷搱〵搲㈲㔸㕤㜹㐲㑡㐴搴捥㤸㐲㐴㘱挶摢昱㘴㐱晣㡡攰昷㘰㕥㠶てㄶ戹㝦挷㉦搹愲㔱つ㡡挱㡡摡っ㘹㘸攸㐶㑤㤴晢㔰㘷挲慡昹捤㈷昵㈱扡晣㌰㠰愶㜹敢㔲ㅦ愳挷户慦戴㐸〴㉥ㅤ扤㕣慡㑦㌰㠲㤷㑣摤㠵㠱㍦㐵㡢㔷愲攴㤱挹㉦捦戵㝦㘴㝥挶ㄱ昸搱摣愱收挸㔴㥦㐳㘳㘰愰㘹㜶㜷㔷昸攸㙥㜴晣挲敥搰㥤づ㍤攸昰㑦㌸㜰㤷㐷㝡愲搷搵㔰挹㙦攳㔸挸摢ち㍥㈰敦㕦㥥愰ㅥ昲戶㘶搰㙤ㄸ昴ㄷ㌸昸挹晢つ㍡㠷扣㕥㜰改㌰㜹摣㜷㐲㕥㙦〶㈶昲ㄴ昲晥〰㙤晢攴愵㘳㤸㤰搷㐷㠲㌸ㅤ挵摡〵ぢ㜹摢挱㐷㙦㑦㐷搶㌵㔸ㅣ㜶愰挳㡥㜴㘰愹㠳㤰户ㄳ㝡慤攴愱ㅥ搵㐲摥㉥昰〱㜹㉣㜷㌰㐱㍤攴昵㘵搰ㅣ〶㘵㘹㠲㥦㍣搶㈳㌸攴昵㠳㑢㠷挹㘳〵㠳㤰户㉢〳戳㤴㈱㠵扣㕣㘸摢㈷㡦㈵て㜸愵改摤ㄹ〴つ昹㘱摤㠳㠱〱㥤㌹昲昶㠰㡦敥㑦㐷搶㐴㔸ㅣ昶愴挳〰㍡戰㑣㐲挸ㅢ㠸㕥㤲㍣㝥㕢捡㐲摥㘰昸㠰扣㕤㍣㐱㍤攴攵㌱攸㄰〶㘵㔹㠳㥦㍣搶㌲㌸攴攵挳愵挳攴戱晡㐱挸㉢㘰㘰㤶㐱愴㤰㔷〸㙤晢攴戱㕣〲㉦摣㌴㘵㄰㌴攴㠷㌵ㄳㄶ㙥㡡攱愳㠷搱㤱昵ㄴㄶ㠷攱㜴㈸愱〳㑢㉣㠴扣ㄱ攸㈵挹攳搷扥㉣攴敤〵ㅦ㤰挷㌲ぢㄳ搴㐳摥摥っ㍡㡡㐱㔹ㄲ攱㈷㙦㉣㜴づ㜹愳攱搲㘱昲挶㘱㤸㤰㌷㠶㠱挷愳㤷㐲摥㌸㘸摢㈷㡦愵ㄶ㜸愱〴㠳㐱っ㜹慣户㌰㌰愰㌳㐷摥〴昸攸㔲㍡戲ㄶ挳攲㌰㤱づ㘵㜴㘰㜹㠶㤰㌷〹㍤て㜹搶㈳㙦ち㝣㐰ㅥ㑢㌴㑣㔰て㜹㔳ㄹ㜴ㅡ㠳戲㥣挲㑦ㅥ㙢㈸ㅣ昲愶挳愵挳攴戱敡㐲挸㥢挱挰㉣扦㐸㈱㙦ㄶ戴敤㤳挷㌲つ扣搲昴㙣〶㐱㐳㝥㔸慢㘱㘰㐰㘷挸摢〷㍥㝡㕦㍡戲㡥挳攲㔰㑥㠷㌹㜴㘰㘹㠷㤰㌷ㄷ扤㈴㜹晣敥㥤攵挸摢て㍥㈰㉦敥〹敡㈱㙦㍥㠳敥捦愰㉣挵昰㤳挷晡ぢ㠷扣〳攰搲㘱昲㔸戱㈱攴ㅤ挸挰㉣摤㐸㈱㙦〱戴敤㤳挷ㄲて扣搲昴挱っ㠲㠶晣戰捥挳挲㑤〵㝣昴㐲㍡戲〶挴攲㄰愷挳㈲㍡戰㉣㐴挸慢㐴㉦㐹ㅥ扦㐴㘸㈱㉦〱ㅦ㤰挷搲㄰ㄳ搴㐳㕥㌵㠳㉥㘶搰㈳攱攰㈷敦㘸攸ㅣ昲㤶挰愵挳攴戱摡㐳挸慢㘱㘰㤶㝤愴㤰户っ摡昶挹㘳㜹〸㕥㘹扡㤶㐱っ㜹慣ㄱ㌱㌰愰㌳㐷㕥ㅤ㝣㜴㍤ㅤ㔹㍦㘲㜱㘸愰挳㜲㍡戰愴㐴挸㍢〴扤㈴㜹晣㍡愴㠵扣㈶昸㠰㍣㤶㤵㤸愰ㅥ昲昸㤸〳摤挲愰㉣〱昱㤳挷扡て㠷扣ㄵ㜰改㌰㜹慣ㄴㄱ昲㔶㌲㌰㑢㐶㔲挸㕢つ㙤晢攴戱戴〴㉦慣ㅥ㌰〸ㅡ昲挳晡ㄲ〳〳㍡㐳摥㘱昰搱㠷搳㤱戵㈷ㄶ㠷㈳攸昰㐷㍡㙣㠰㠳㤰户〶扤㈴㜹晣㕥愷㠵扣愳攰〳昲㔸㤲㘲㠲㝡挸㍢㥡㐱㡦㘱㔰㤶㡦昸挹㘳捤㠸㐳摥㕡戸㜴㤸㍣㔶㤹〸㜹挷㌲㌰换㑤㔲挸㍢づ摡昶挹㘳㔹ち㕥愸㐵㘲㄰㌴攴㠷戵㈹〶〶㜴㠶扣攳攱愳㑦愰㈳敢㔶㉣づ㈷搲攱㈴㍡戰㤴㐵挸㕢㡦㕥㤲㍣㝥㐱搵㐲摥㈹昰〱㜹㉣㘷㌱㐱㍤攴晤㤹㐱㑦㘵㔰㤶㥥〸㜹慤㌷挷ㄴ敢㑤ㅣ昲晥〲㤷づ㤳挷ちㄵ㈱敦㌴〶㘶愹㑡ち㜹㘷㐰摢㍥㜹㉣㘹挱ぢ㔵㔱っ㠲㠶晣戰慥挵挰㠰捥㤰㜷ㄶ㝣昴搹㜴㘴捤㡢挵攱ㅣ㍡㥣㑢〷㤶挱〸㜹攷愱ㄷ昶挷ㅡ扥㙡㙢愱昲〲㡣〰㤵㉣㡣㌱㈹㍣㔴㕥挸ㄴㅢ㤸㠲㐵㉣晥攳㤰㤵㉢づ㤵ㄷ挱愵挳㔴戲搶㐵愸扣㤸㠱㔹昴㤲㐲攵愵搰戶㑦㈵㡢㘳昰㑡搳㤷㌱〸ㅡ昲昳づ愴㠱〱㥤愱昲㜲昸攸㡤㜴㝣搷敥㜰〵ㅤ慥愴挳㝢㜰㄰㉡慦㐲㉦㜹ㅣ昲㉢挴ㄶ昲慥㠱て挸㘳㔱㡤挹敡㈱敦㕡〶扤㡥㐱㔹〰攳㈷㡦㔵㉦づ㜹搷挳愵挳攴戱㑥㐶挸扢㠱㠱㔹㌰㤳㐲摥㡤搰戶㑦ㅥぢ㙢昰㑡搳㌷㌱〸ㅡ昲挳敡ㅡ〳〳㍡㐳摥捤昰搱户搰㤱㤵㌷ㄶ㠷㕢改㜰ㅢㅤ㔸㡣㈳攴摤㡥㕥㤲㍣㝥晤搹㐲摥㥤昰〱㜹㉣挸㌱㐱㍤攴摤挵愰㜷㌳㘸㈶敥㥢昸挹㘳挵㡣㐳摥㍤㜰改㌰㜹慣戱ㄱ昲敥㘵㘰ㄶ摢愴㤰㜷㍦戴敤㤳挷愲ㅣ捣㌹㑤㍦挰㈰㘸挸て换㜱っっ攸っ㜹て挲㐷㍦㐴㐷㤶敡㔸ㅣㅥ愶挳㈶㍡戰㝡㐷挸㝢〴扤㈴㜹晣㕡户㠵扣扦挱〷攴戱㠲挷〴昵㤰昷ㄸ㠳㍥捥愰慣戶昱㤳挷ㄲㅢ㠷扣㈷攰搲㘱昲㔸㤴㈳攴㍤挹挰慣捥㐹㈱敦㘹㘸摢㈷㉦〷挳㠴扣㘷ㄸ挴㤰挷㔲ㅥ〳挳㐳摥戳昰搱捦搱㤱㘵㍥ㄶ㠷攷改昰〲ㅤ㜶㠳㠳㤰昷㈲㝡㐹昲昸〵㜵ぢ㜹㉦挳〷攴戱晡挷〴昵㤰昷ち㠳扥捡愰慣搴昱㤳挷昲ㅣ㠷扣搷攰搲㘱昲㔸搰㈳攴扤捥挰慣散㐹㈱敦㑤㘸摢㈷㡦ㄵ㐰㐲摥㕢っ㘲挸㘳ㄹ㤰㠱攱㈱㙦㌳㝣昴摢㜴ㅣ㘱㜷㜸㠷づ敦搲㠱㔵㐳㐲摥㝢攸㈵挹攳搷敥㉤攴㙤㠱て挸㘳攵㤰挹敡㈱敦㝤〶晤㠰㐱㔹攵攳㈷㡦愵㍤づ㜹ㅦ挲愵挳攴戱ㄸ㐸挸晢㠸㠱㔹ㄵ㤴㐲摥㈷搰戶㑦ㅥ慢㠷㠴扣㑦ㄹ挴㤰挷ㄲ㈲〳挳㐳摥㍦攰愳㍦愳㈳换㡢㉣づ㥦搳攱ぢ㍡戰攲㐸挸晢㈷㝡㐹昲昸㌸〱ぢ㜹㕦挱〷攴戱敡挸〴昵㤰昷㌵㠳晥㡢㐱㔹㈱攴㈷㡦㘵㐱づ㜹摦挰愵挳攴戱㤰㐸挸晢㤶㠱攳攸愵㤰昷㍤戴敤㤳挷捡㈳㈱敦〷〶㌱攴㔵㐱㙢㘰㜸挸晢ㄱ㍥晡㈷㍡㈶散づ㍦搳攱ㄷ㍡戰㕡㐹挸晢ㄵ扤㈴㜹㝣㑣㠲㠵扣摦攱〳昲㔸戱㘴戲㝡挸㑢挳ち㠸收㌲㠸㘲㜵㤱㤰攷昹搴挷㤲㈲㠷㍣摣〷敦㌸㜹㉣㐲ㄲ昲㌲ㄸ㤸搵㐸㈹攴㘵㐱摢㍥㜹慢㌱㑣挸㡢㌰㠸㈱㡦愵㑢〶㠶㠷扣㉥昰搱搹㜴㘴㔹㤳挵㠱捦㠰搳㔱㍡戰搲㐹挸敢㡡㕥搸愷㍥㍣敦挱㐲㘵㜷㡣〰㤵慣㝤㌲㈹㍣㔴昶㘰㡡㥥㑣挱㍡㈵晦㜱挸攲㈴㠷捡ㄸ㕣㍡㝣ㅣ戲㥣㐹愸摣㡡㠱㔹搷㤴㐲攵㌶搰戶㑦㈵敢㥦㠴捡㕥っ㘲愸㘴ㄱ㤴㠱攱愱戲㌷㝣昴戶㜴㘴㠱㤴挵攱て㜴攸㐳〷搶㑣〹㤵摢愱㤷㍣づ昹攰ちぢ㜹㍢挰〷攴戱㙥捡〴昵㤰户㈳㠳敥挴愰慣㜱昲㤳㜷㌱㜴づ㜹㍢挳愵挳攴戱ㄴ㑡挸摢㠵㠱㔹ㄳ㤵㐲㕥づ戴敤㤳㜷㌹㠶〹㜹晤ㄸ挴㤰挷〲㉡〳挳㐳摥慥昰搱扢搱㤱挵㔵ㄶ㠷㕣㍡散㑥〷搶㕢〹㜹㝢愰㤷㈴㡦㑦攰戰㤰户㈷㝣㐰ㅥ㙢慥㑣㔰て㜹〳ㄸ㜴㈰㠳戲㍥捡㑦ㅥ㡢愲ㅣ昲〶挱愵挳攴戱㡣㑡挸ㅢ捣挰㜷愲㤷㐲摥㄰㘸摢㈷㡦㜵㔷㐲㕥㍥㠳ㄸ昲㔸㝣㘵㘰㜸挸㉢㠰㡦ㅥ㑡㐷ㄶ㘶㔹ㅣち改㔰㐴〷搶㙡〹㜹挵攸㈵挹攳搳㐳㉣攴つ㠷て挸㘳扤㤶〹敡㈱慦㠴㐱㐷㌰㈸㙢慢晣攴戱愰捡㈱㙦㈴㕣㍡㑣ㅥ㑢戰㠴扣扤ㄸ㤸戵㔸㈹攴㡤㠲戶㝤昲㔸戳㈵攴㡤㘶㄰㐳ㅥぢ户っって㜹㘳攰愳挷搲㤱㐵㕤ㄶ㠷㜱㜴ㄸ㑦〷搶㜹〹㜹ㄳ搰㑢㤲挷㘷愲㔸挸㥢〸ㅦ㤰挷㕡㉦ㄳ搴㐳㕥ㄹ㠳㑥㘲搰昷攰攰㈷㡦挵㔸づ㜹㤳攱搲㘱昲㔸扥㈵攴㑤㘱攰て搰㑢㈱㙦ㅡ戴敤㤳挷㝡㉦㈱㙦㍡㠳ㄸ昲㔸昴㘵㘰㜸挸㥢〱ㅦ㍤㤳㡥㉣〸戳㌸捣愲挳㙣㍡戰㐶㑣挸摢〷扤㈴㜹㝣搲㡢㠵扣㜲昸㠰㍣搶㠹㤹愰ㅥ昲收㌰攸㕣〶㘵㔵㠹㑣㜶ㅥ㝢ㄸ挳昷散㉣㔶〶昸ㄷ扣〳挵〸㤲愱㥡㘵〹攵捤慢㙢㔱ち挲㈶ㄷ挰㥤ㄶ㤷昲愳愲挳戲㝣㐳㈳ㄶづ㌳晤て慤㐸㡥㝤ㄶ㐹扢昶昲㍤㄰㐴㠶搱挲慡㠷慣慢㝥づ㍥昴㈲㌹㥥ㄳ㙦㝤㍡〰挷㜰㡢捣挷ㄴ㝢捤愸愹㙣㙣㘸㙡愸㙥敥㕢㡥㌲愷扥㝣挰㑡㜵㕡㕡晥戸慣㉢㄰搱㥡㤳挰㌲敢昹㜸捤ㄵ㝣攰㐰㜴㔹㝤挳捡㝡㤹㑤㔶ㄳ㥦㌳㈳㝣㜵改挲㌴㔱收攱戶㉢挸㡢戱㐲㠲㠳昵〱㤰摤㌳㘲㉣㌱攰ㄶ㘳㤹㠱㌴㔸㔳㈰つ攱ㄹ慤慣っ㄰摥搱㐵㝥挶㔶㡢㔴愵慡㔲㠹捣㉥㕤㔴慥敦㘹㈶㠱攲㠰攴攳㈰㈲ㄱ搶〶㘴㕤づ挸ㅤㅢ㤴捡㈸〷昳挰搰〷㘱ち㝡〱㐴㌴㤶〹〵㈷ㄴ㌹ㄸ戲挷㠴昱ㄵ㥥ㅡ愷㐸〵㜴摤愰㤳攲〷㍣晥戴㈹戲㄰㥡慤愰㐹㝤㥣㘹㈴づ昵搶㔰攳ㄹ〷收愹〷㍣㠴㘲㔹㙥㜴㥤挳戴晤㈸慡攰慡户愰愵扡挰㈸㍢愱ㅡ㉡㌶搰㑦㔳ㅡ㤲〷慥㍡〷㈸㜹戸㐰㠹㙦敡挲㠵扢㕢㥤〵つ㜷㜹敡㉥㡢㘲㄰㍤昴㔲㐸散戲慥っ㠵㉤搶捤㌴扡㥢㐶て户愱戶㐲㠳扢㑤㥤㠱㜰愴㤴〶㕤㡢〰扡づ㈲ㅡ摢ㅡち〹㑡㙡㌴戹搰㠴慦〹㌶戶㡤㌱昶攷愸㍤㈹㥡㘹摣㠲㤶敡つ愳㈰㕢〱㔵ㄲ搹ㅦ愰ㄵ㘴挷㈳㔹㄰搹㜱搰〶㤱昵㌱㜹づ㐵㈸㈰摢づ㝤㙥戱敤㑤㘳〷搳搸搱㙤愸㕤搰㄰㘴挷㝡㤱ㅤ捥改ㅤ〱ㄱ㡤昵㠵〳ㅡ㔸〴愲捥㠷㉣挷ㄸ㠷搰㈳㥦㘲㉤摤戶愰愵㜶㠵㔱㤰慤㠳㉡㠹㉣ㄷ㕡㐱戶摡㡡㙣愵ㄵ搹敥㈶捦〹〸〵㘴㝢愰捦㉤搶摦㌴昶㌴㡤〱㙥㐳つ㐶㐳㤰戵㜸㤱㥤挴改慤㠷㠸挶昲攰㠰㠶ㅤ搹㄰㘳ㅣ㐶㡦攱ㄴ愷㜳攸ㄶ戴㔴〱㡣㠲散㑣愸㤲挸ち愱ㄵ㘴㌵㔶㘴㡢慤挸㡡㑣㥥㜳ㄱち挸㡡搱攷ㄶㅢ㘶ㅡ挳㑤愳挴㙤愸扤搰㄰㘴〹㉦戲昳㌹扤ぢ㈰愲戱扤攱㠰㠶ㅤ搹㈸㘳ㅣ㐵㡦搱ㄴ㤷㜱攸ㄶ戴搴ㄸㄸ〵搹㐶愸㤲挸挶㐱㉢挸昶户㈲摢捦㡡㡣换搵㌲㠹慢㈱㠱㙣〲晡摣㘲愵愶㌱搱㌴捡摣㠶㥡㠲㠶㈰㥢敢㐵㜶㉤愷㜷ㅤ㐴㌴㌶ㄵづㄲ搴㜶㌴㑥㌳挶㔲愴㤱挷戰敡㕢㌸㜴ぢ扡㙡〶㡣㠲散㌶愸㤲挸㘶㐱㉢挸愶㜸㤰㐵敥㠰㑢攸扢㠸㥡㘴㠵换〵㘶っ㑢搳㜷㐱〲敥㍥攸㜳㡢敤㙢ㅡ攵愶㌱挷㙤愸晤搰㄰戸ㄳ扤㜰敦㐱〰㝤㉦㐴㌴㌶ㅦづっㅡ戹て搲㝦挵扤ㅦ扡搴㉢敥〳搰㔸慥戸て㐲㙤扢攲敥敦㐶㙦㝤㠴慣摥〴㔷㠷慦〳㘱ㄴ扥ㅥ㠵㉡挹搷〲㘸㠵慦ㄱㅥ扥㌴昹㤲㉢敥㜰㉢㌵㕣㍥愶㠷㝥〲ㄲ搴㔴愰捦㉤戶搰㌴攲愶挱昵㘱㙥㉡㠱㠶㔰㔳散愵收㈹〴搰㑦㐳㐴㘳搵㜰㤰愰愴㐶㤳ぢ㑤昸㥡㘰㘳㡢㡤㜱㕦挴㤲〷搵敡㤷㘸摣挲搰㌵㌰ち戲㔷愰㑡㈲㕢〶慤㈰摢搳㡢㉣昹㕥戲㠷ㄵ㔹慤挹昳〶㐲〱㔹ㅤ晡摣㘲昵愶搱㘰ㅡ㕣扣攵愶㥡搰㄰㘴戹㕥㘴㙦㜱㝡㥢㈱愲戱㘶㌸愰㘱㍦㝢㕢㡣㜱㝦㝡昰搹〳晡㝤づ摤挲搰㉢㘱ㄴ㘴ㅦ㐲㤵㐴戶ㅡ㕡㐱戶㥤ㄷ㔹㜲㥦晤挱㡡散㔰㤳攷㔳㠴〲戲挳搰攷ㄶ㍢摣㌴㡥㌰つ慥慣㜲㔳㐷愱㈱挸㝡㝢㤱㝤挶改㝤づㄱ㡤㜱捤ㄴ㡤㌴㙤摢㘷挷ㄸ攳㐲㝡挴㈹扥攱搰㉤㘸愹㘳㘱ㄴ㘴摦㐱㤵㐴㜶ㅣ戴㠲㑣㕢㤱㜵戱㈲攳慡愸㑣攲㈷㐸㈰㍢ㅥ㝤㙥戱ㄳ㑣攳㐴搳㌸挹㙤愸㔳搰㄰㘴㔹㕥㘴扦㜰㝡扦㐲㐴㘳㕣搰㤴愰㌶㘴愷ㅡ攳㘲愴㤱㘷晢敡捣㉣㠳散㌴ㄸ〵㔹〴慡㈴戲㌳愰ㄵ㘴㍦晥攴㜹晦㑦敥戳敦愱扤〲㔳㐹晤㘴挳㈵㑢㤹㐴ㄴ愱㠰散㉣昴戹挵捥㌶㡤㜳㑣攳㕣户愱㉥㐰㐳㤰㝤㡢㤰㤷㈳㈴つ扡ㅢ愷搷ㅤ㈲ㅡ攳晡㘲㈸戲つ挶挸ㄲ㜹㜹㠴戰敥挵愱㕢搰㔵ㄷ挳㈸挸戶㠵㉡㠹散㔲㘸〵搹㈷㔶㘴ㅦ㔹㤱㕤㘶昲㙣㡦㔰㐰㜶㌹晡摣㘲ㅢ㑤攳ち搳攰ㄲ㈱㌷㜵つㅡ㠲散〳㉦戲ㅤ㌹扤㥤㈰愲戱㙢攱㄰㡡散㍡㘳㙣㐱㉣㜹㔲戱摥㡤㐳户㌰昴つ㌰ち戲摤愱㑡㈲扢ㄱ㕡㐱昶扡ㄷ㔹昲ち昲慡ㄵ搹㑤㈶捦〰㠴〲戲㥢搱攷ㄶ扢挵㌴㙥㌵つ慥摦㜱㔳㜷愲㈱挸㕥昶㈲ㅢ挴改つ㠶㠸挶敥㠲㠳㈰㍢ㄸ搲晦㤹敤㙥㘳攴㤷晦攵ㄱ挸扡㠸㐳户㌰昴扤㌰ち戲㘱㔰㈵㤱摤て慤㈰㝢摣㡢㉣㜹㌴晥捤㡡散〱㤳㘷㈴㐲〱搹㠳攸㜳㡢㜱慤㑤ㅡて㥢挶㈶户愱晥㠶㠶㈰㝢挴㡢㙣㙦㑥㙦ㄴ㐴㌴挶㘵戳搰㝤昶戸㌱ㅥ㠳昰㝡㉤㐵㈹㠷㙥㐱㑢㍤〹愳㈰㉢㠳㉡㠹散㘹㘸〵搹㥤㕥㘴挹㝤㜶扢ㄵ搹㌳ㄸ㈴㤳㤸㡡㔰㐰昶㉣晡摣㘲㕣〸㤳挶昳愶昱㠲摢㔰㉦愳㈱挸㙥昵㈲㥢捥改捤㠰㠸挶戸愶㈵㐱㙤晢散㔵㘳㍣〱攱攵昱捥㝡づ㠷㙥㐱㔷扤づ愳㈰㥢〷㔵ㄲ搹㥢搰ち戲慢慣挸慥戰㈲㝢换攴㌹〰愱㠰㙣㌳晡摣㘲㕣愵㤲挶㍢愶昱慥摢㔰㕢搰㄰㘴㤷㝢㤱ㅤ挴改㉤㠰㠸挶摥㠷㐳㈸戲て㡣㤱㕦扥㤷㈷㑡敢㉡づ摤㠲慥晡〸㐶㐱㔶つ㔵ㄲ搹㈷搰ち戲㜳扣挸㤲㐷攳㔹㔶㘴㥦㥡㍣㑢ㄱち挸晥㠱㍥户搸㘷愶昱戹㘹㝣攱㌶搴㔷㘸〸戲㌳扣挸㙡㌹扤㍡㠸㘸散㙢㌸〸㌲摢㔵晦㕦挶挸㙦搵换㘳慣㜵㌳㠷㙥㐱㔷㝤ぢ愳㈰㕢〱㔵ㄲ搹昷搰ち戲攳慤挸㡥戳㈲晢挱攴㌹ㄴ愱㠰散㐷昴戹挵㝥㌲㡤㥦㑤攳ㄷ户愱㜸㤵ㄷ㘴挷㝡㤱ㅤ捥改ㅤ〱ㄱ㡤ㄱ㔶㈸㌲㘵㡣ㅢ㤰㐶㕦㐴戱㤶㐳户愰愵㘴ㄹ㠶慡㜵㔰㈵㤱㜱ㄹ㐶㤰慤戶㈲㕢㘹㐵ㄶ㌱㜹㑥㐰㈸㈰攳挲ぢ户ㄸㄷ㕦愴㈱晦摢づ㌵㔱㔷愳扡愳㈱挸㕡扣挸㑥攲昴搶㐳㐴㘳㕣㌹愱戳昵㌳〸㔷㔴挴挸敦挱换ㄳ扡昵改ㅣ㉡挸㘴㔵㠴晡㌳愱㑡㈲攳慡㠸㈰慢戱㈲㕢㙣㐵搶换攴㌹ㄷ愱㠰㡣敢㈰摣㘲摢㥡〶ㄷ㍥㐴搳挷㙤㈸慥㘹〸戲㠴ㄷ搹昹㥣摥〵㄰搱搸㡥㜰愰戳ㄵ搹㑥挶挸㉦戸换㤳扦昵㘵ㅣ㉡挸㜶㠱㔱㡥挶㡤㔰㈵㤱攵㐰㉢挸昶昷㈲㑢㕥ㅢ昷戳㈲攳挲〵㕥㜸㝡㌹㐲〱ㄹㄷ㈹戸挵㜶㌳つ慥㑡㠸㘶㜷户愱戸攰㈰挸收㝡㤱㕤换改㕤〷ㄱ㡤つ㠰〳㥤慤昷㈰戸ㄶ㈱挶㕢攸㜱㉢挵㉤ㅣ㉡挸〶挳㈲挸㙥㠳㉡㠹㡣敢〹㠲㙣㡡ㄵ搹㈴㉢㌲慥㉡㐸㥥扢㄰ち挸戸㠲挰㉤挶㔵〴㘹㜰挹㐰ㅡ㐵㙥㐳㜱㌵㐰㤰㑤昴㈲扢㠷搳扢ㄷ㈲ㅡ㉢㠱〳㥤慤挸戸㔰㈰㐶㝥㈵㕤ㅥ㕣慥㌷㜱愸㈰㤳㥢晤搴㍦ち㔵ㄲ搹㈸昸ぢ戲ㄱ㔶㘴挳慤挸㐶㥢㍣㑦㈰ㄴ㤰㡤㘱㔲㙣戱戱愶㌱捥㌴㜸㑦㥦㥢攲慤㝡㐱㔶散㐵昶ㄴ愷昷㌴㐴㌴㔶〶〷㍡㕢㤱昱㉥扥ㄸㅦ愲挷挳ㄴ㉦㜱愸㈰㤳㍢昱㔴扤〲㔵ㄲㄹ敦挴ぢ戲㍤慤挸昶戰㈲㥢㙥昲扣㠱㔰㐰㌶㠳㐹戱挵㜸晦㕤ㅡ扣搹㉥つ摥㜰攷愶㜸ㅦ㕤㤰攵㝡㤱扤挵改㙤㠶㠸挶收挰㠱捥㔶㘴扣挵㉥㐶㝥㠹㕣ㅥ捦慥摦攷㔰㈲㡢捤㌳挶て㘵㍡㔹〷愰扦㤷敦㡥慥晤㉢愴〳晤㡦昶㥥㠸㐷㜵㜳搵ㅡ捦搱㑦慣㜶扥㜱㤶㤹㍥昲摦㡢挵㝢挶晣挲㈹㝦戲戶〳敡晦㈰づ昷㔷敢㝤㜹㐶摣〵㍦晡㘳〰敥㜹㄰攰攲㜷㕡〴㍦㥥敤换㌱㙥㘷慣昳㍢摢晤ㅤㅢ摢㜳㠱ㄹ戱㐰攵晣㘵㕣搶扢㙢㌶㝣㜵昵㕥戹ㄷ摣昰扢晢㝢捤㌵㌳㥦㤹戶摤㠹て摤㝦昷ㅥ㍤扢摥扡昱捥㌱慡ち㈳㜲ㄱ㐷扦㐷昱㜷ち㌹愸㝡〱搶ㅢ昸ㄲ㕣攰㌹戹摢戸〶晦㜳㜲㘳搵㠸㠴ㄷ㙡㐸㘴㘷愹愵攸㜰㠷愹慤㌰㠲㉣〹戰㉦〹慣ㄶ敡捥〱慢㌳㈳挲㠰㐵扦㉢㝤昳昹ㅤㄷ㡣昹攵慡慦㕥㤸戱㘸昶ㄸ搵㡣ㄱ㌶㘰摤摣昹〷㠰㜵㜵つ晥攷摦挶㔶㈰ㄲ㕥㜸㑣㤷〳散㔰㜴〴㤸昶〲晢㠱挰づ㠷愹㜳挰㡥㌰㈳挲㠰攵戶愴㥦㥢扤挳㠵慤㝢㙣㉤㐶搸㠰㘵㠶〱换㜰つ晥攷摡挶搶㈱ㄲ㕥昸㡥愷〳散〴㜴〴㤸昲〲攳攱搷昳㈴㤸㍡〷㙣扤ㄹㄱ〶散敢搳㌷㥦戰㌰攷摥㌱㐷晦晤㙦㘷摦㝤收㐵㘳搴改ㄸ㘱〳昶换㡦㈱㠷攲捦慥挱晦扣摡搸㤹㠸㠴ㄷ晥㑢㐱捣扤㝢㠶㍡ㄷㅤ〱昶㈳㐶㈴て挵㙣〲㍢ㅦ愶捥〱扢挰㡣〸〳ㄶ㌸ㄴ㉦挳〸ㅢ戰㙦挲㠰晤换㌵昸㥦㐳ㅢ摢㠸㐸㜸攱㕢㤸づ戰慢搱ㄱ㘰㕦㜹㠱挵〸散㕡㤸㍡〷散㍡㌳㈲っ㤸搹㘳挷㤸㍤㜶ぢ㐶搸㠰㝤ㄶ〶散ㅦ慥挱晦㝣搹搸㙤㠸㠴ㄷ㡡㕢ㅣ㘰㜷愱㈳挰㍥昱〲敢㐳㘰昷挰搴㌹㘰昷㥡ㄱ㘱挰晡㍤㝢㔳捥㔳ㅦㅤ㍢愶㑣㑥戶㘵㘳搴㈶㡣戰〱㝢㍦っ搸ㄶ搷攰㝦㙥㙣散㔱㐴挲ぢて㠰㜳㠰㍤㠱㡥〰㝢捦ぢ慣㉦㠱㍤〵㔳攷㠰㍤㙤㐶㠴〱ぢㅣ㡡㉦㘱㠴つ搸㕢㘱挰摥㜴つ晥攷挱挶㕥㐱㈴扣㔰㌰攳〰㝢〳ㅤ〱昶扡ㄷ㔸㝦〲㝢ぢ愶捥〱摢㙣㐶㠴〱㌳㠷㘲昲攲昱㍥㐶搸㠰扤ㄴ〶散㐵搷攰㝦捥㙢散㐳㐴挲㉢㑤攷㌹挰㍥㐵㐷㠰㍤敦〵㤶㑦㘰㥦挱搴㌹㘰㥦㥢ㄱ㘱挰〲㝢散ㅢ㡣戰〱㝢㉡っ搸㤳慥挱晦晣搶搸㜷㠸㠴ㄷ扥㉣敡〰晢〹ㅤ〱昶戸ㄷ㔸〹㠱晤〲㔳攷㠰晤㙡㐶㠴〱ぢ㥣㘳㤹㐸㘰〳戶㈹っ搸挳慥挱晦㕣搶㔸〴㤱〴搸㘸〷㔸ㄴ㝤〱昶愰ㄷ搸㔸〲敢〶ㄳ㕥㥤昸㐸搵摤㡣〸〳㜶搵扣搷㈷㔷敡愳㕢㉦ㅥ扤㌰㈲㤷㍣晢㍥㔲摤ㄳ〶散㙥搷攰㝦摥㙡㙣㕢㐴ㄲ㘰㘵づ戰敤搱ㄷ㘰㜷㝡㠱㑤㈶戰ㅤ㘱挲慢ㄳ挰㜶㌲㈳挲㠰㕤㍦改扤㐳㝢㕤晦户㌱㡦㥣㔲戰㜲㜰捥㥡㌱㙡㌷㡣挸戵〰扢㈵っ搸捤慥挱晦ㅣ搵搸敥㠸㈴挰㘶㍡挰〶愰㉦挰㙥昴〲㥢㑤㘰㠳㘰挲慢ㄳ挰〶㥢ㄱ㘱挰捣挵㈳昹㍥㔶㠴ㄱ戹ㄶ㘰搷㠶〱扢挶㌵昸㥦㡦ㅡㅢ㠶㐸〲㙣㥥〳㙣㈴晡〲散㉡㉦戰昹〴戶㌷㑣㜸㜵〲搸㈸㌳㈲っ㔸㘰㡦㤵㘲㐴慥〵搸㘵㘱挰㉥㜵つ晥㠷㥤挶捡㄰㐹㠰ㅤ散〰㥢㡡扥〰扢搸ぢ㙣㈱㠱㑤㠷〹慦㑥〰㥢㘱㐶㠴〱㌳㝢㉣㜹戹㥦㠳ㄱ戹ㄶ㘰攷㠷〱㍢捦㌵昸ㅦ㘲ㅡ㥢㠷㐸〲慣摡〱㜶〰晡〲散ㅣ㉦戰㈵〴㜶㄰㑣㜸㜵〲搸〲㌳㈲っ㔸攰搳㝤ㄵ㐶攴㕡㠰㥤ㅥ〶散㌴搷攰㝦㌸㘹慣ㅡ㤱〴㔸扤〳㙣㈹晡〲散㔴㉦戰攵〴㔶ぢㄳ㕥㥤〰㔶㘷㐶㠴〱ぢㅣ㡡捤ㄸ㤱㙢〱㜶㔲ㄸ戰ㄳ㕤㠳晦愱愳戱ㄵ㠸㈴挰㔶㌸挰づ㐵㕦㠰ㅤ敦〵戶㡡挰づ㠷〹慦㑥〰㍢挲㡣攸㌰戰戵ㄸ㤱㙢〱戶㌶っ搸㌱慥挱晦㌰搱搸㍡㐴ㄲ㘰㝦㜴㠰㥤㠰扥〰㍢捡ぢ散㐸〲㍢〹㈶扣㍡〱㙣扤ㄹㄱ〶㙣挸㥦㑢晦昱昰㝢昱搶扦愰㑦挷㠸㕣ぢ戰挳挳㠰ㅤ收ㅡ㌶晢晥敢挵搸㤹㠸㈴挰搶㌹挰捥㐵㕦㠰慤昶〲晢ㄳ㠱㥤てㄳ㕥㥤〰㜶㠱ㄹㄱ〶㉣昰挹攳㌲㡣挸戵〰㙢づ〳搶攴ㅡ晣て晦㡣㙤㐴㈴〱㜶戲〳散㙡昴〵搸㈱㕥㘰㝦㈶戰㙢㘱挲慢ㄳ挰慥㌳㈳挲㠰〵㍥㉢摥㠲ㄱ戹ㄶ㘰戵㘱挰㤶戹〶晦㐳㍤㘳户㈱㤲〰㍢搳〱㜶ㄷ晡〲慣挶ぢ散㙣〲扢〷㈶扣㍡〱散㕥㌳㈲っ㤸戹摣㈷摦愰㌷㘱㐴慥〵㔸㔵ㄸ戰㑡搷攰㝦㔸㘷散㔱㐴ㄲ㘰ㄷ㍡挰㥥㐰㕦㠰挵扤挰㉥㈲戰愷㘰挲慢ㄳ挰㥥㌶㈳挲㠰〵㉥昷㉦㘱㐴慥〵搸㐱㘱挰づ㜴つ晥㠷㜰挶㕥㐱㈴〱戶搱〱昶〶晡〲㙣㝦㉦戰㉢〹散㉤㤸昰敡〴戰捤㘶㐴㠷㠱扤㡦ㄱ戹ㄶ㘰㜳挲㠰㤵扢㠶挰挳㌵㍦㐴愴昶ㅥ慥改昹扦㉡㝢㈲㘹㔶㌵㉢㘴扢㔶㍢㙡摥慥㐵㤹㜵㑤㙤慤㔴㈸㜷挳戳昰ㅡ昱扦㐵㑥挷㈳ㅦ昱〴扣昲ㅡ昷㝦㈰㥢㠲㐷㐱昲搱㘲收㘹㙢㕡㝡ㅣㅣ愹㥥搵㠸挷慦㜵愹㥥搲㠴㐷㜵㔶㘵攳㝦扢㙢㙥㑥㌴搶晦㉦㍣㈸て㌵攳晣㌶㌱㌶攷ㄱ㜹搶㜲㙤搶㘱户昱っ挳㔶㍥捣㝦〲㤹捥㐷攸晤㝢㑦敤㡣㕣㡦㐳捣㝣㥤愰捡昳㔰挸㑣戵て㜶戱㔳㠵㜳㘴摡敦㌲攷戴㜴晣㈷㈱昰㡦摣〸挱晦挵㑤搶㉦㈰愲晡㈶㘸愴㙣㕦㐴㕡ㄶ敦㠸晢挱戱㠰扥㡣攸㝤晦㤵㘳搷慥㐴㙣㌶挵ㅢ搲㍣㡡㈲户㠴㑥㙤㥡㜵㙡户㜱づ㥣㕡敢戴敥㐸㥤㤶攲晤㙣㑥捤㙣敡㍢㤳散慥搰㘴ㄳ慤挹敥〹㈶扢捦㤷㡣昷㤸㔳㤲昱挶慤㈰㝢㈰㌴搹ㄸ㙢戲㠷㠲挹㌶昹㤲昱昲㤰㤲㉣〲㠵㈴㝢ㄴつ晢ㅥㅥ㘱㑤昶ㄸ㈳愷搲昸〴㔵晣㔲㠶戳㜷㔵㌶晡㈹挹㝡㐰㈱挹㥥㐲挳㥥慣搰㥡散ㄹ㐶㑥㑤昶ㅣ㔵㥥㘴㌱昴㔳㤲㙤ぢ㠵㈴㝢〱つ㝢戲挱搶㘴㉦挱㍦昲㌲㐴敡戱晢ち㌴摥㠴㝤搰㑦㐹戸㌳ㄴ㤲昰㌵㌴散〹昷戰㈶㝣㐳㈲㐳戴ㅥ㤱㙦㠹慡㤵捡扥攸愷㈴摢ㅤち㐹昶㌶ㅡ昶㘴㌹搶㘴敦㌲㜲㉡㤵㝦愷捡㐳㘵㝦昴㔳㤲攵㐱㈱挹摥㐷挳㥥㙣〷㙢戲て㈵㌲㐴㉢戲㡦㐵搵㡡㉣ㅦ晤㤴㘴挳愰㤰㘴㥦愲㘱㑦搶摢㥡散㌳㠹っ搱㥡散ぢ㔱戵㈶㉢㐱㍦㈵搹㘸㈸㈴搹㤷㘸搸㤳昵戴㈶晢㕡㈲㐳戴㈶晢㐶㔴慤挹挶愲㥦㤲慣っち㐹昶ㅤㅡ昶㘴摡㥡散〷㠹っ搱㥡散㈷㔱戵㈶㥢㡣㝥㑡戲㤹㔰㐸戲㕦搰戰㈷换戰㈶晢㡤㤱㔳て㤰㌴㍣ㄱ搳㝢㠰捣昶㈷㥢㘷㤲愵挳搳㥥散搷ㅦ㙣敦ㄳ㤹ㄲㄹ愳㕢㤱㐵㝣挹收晢㤳ㅤ㙣㤲㘵㠷㈶晢摥㥡㡣て昶昴㈱敢收㑢戶搰㥦慣摡㈴敢ㄱ㥡散㉢㙢戲㔸㌰搹搶扥㘴㑢晣挹敡㑤戲㕥愱挹晥㘱㑤戶慤㐴挶攸㔶ㅡ晢昸㤲㉤昷㈷㕢㘱㤲㙤ㅦ㥡散〳㙢戲ㅤ㠳挹㜶昶㈵㕢攵㑦昶㐷㤳慣㙦㘸戲㜷慣挹晡〵㤳敤收㑢㜶愴㍦搹㍡㤳㙣昷搰㘴慦㕢㤳昵て㈶ㅢ攰㑢昶㈷㝦戲㤳㑤戲㐱愱挹㕥戴㈶换㘳攴搴昳㉣摦㤷散捦晥㘴㘷㥡㘴㐳㐳㤳㍤㙤㑤㔶ㄴ㑣㌶捣㤷散㙣㝦戲ぢ㑤戲㤲搰㘴㝦戳㈶ㅢㄹ㑣戶户㉦搹㐵晥㘴ㅢ㑤戲搱愱挹ㅥ戴㈶ㅢㅢ㑣㌶摥㤷散㑡㕦戲慣扦㐲搱攱㡦捥㉣收搸〶㝦㘴昰扦愱挷㘳搰挷攳㘱摡〳㙢昱ㄱ戸〳捦㉥㉦挵㐴ㄴ㍦昳㌲㠶㥥挸㥥㝢㡡慡摢愰攵㌴㜴ㄹ戵㜷ㄸ㥦㐹㕥ㅦ㝥㜸ㄴ㥦挹搴摥㘷㝣愶㜸㝤昸㤹㑦㝣愶㔲换㡦㝢㤲㙢㥡搷攷㌱攳㌳㥤㕡㝥㑡ㄳ㥦ㄹ㕥㥦㘷㡣捦㑣㙡㥦㌳㍥戳扣㍥晣㘰㈴戹㘶㔳晢㡡昱搹挷敢挳捦㌲攲戳㉦戵晣ㄸ㈳戹捡扤㍥敦ㅡ㥦㌹搴昲搳㠷昸捣昵晡㝣㘸㝣收㔱晢戱昱搹捦敢挳㌷㝣挹㌵㥦摡㉦㡣捦晥㕥ㅦ扥㑦㡢捦〱搴昲㉤㕡㜲ㅤ攸昵昹挱昸ㅣ㐴㉤摦㔹挵㘷㠱搷攷㌷攳㜳戰㘸㕤㤳慥昰晡昰捤㑣㜲㉤愴㤶敦㘳ㄲ㈷敥昵攱㝢㤰昸㉣愲㤶㙦㍦攲㔳改昵攱㕢㠷昸㔴㔱换㜷つ昱㐹㜸㝤㜸挵ㄷ㥦㙡㙡㜹戱ㄷ㥦挵㕥ㅦ㕥愸挵㘷〹戵扣㐶㡢㑦㡤搷㠷搷㔷昱㔹㑡㉤㉦慤攲戳捣敢挳换愲昸搴㔲换㉢愲昸搴㜹㝤㜸㌵ㄳ㥦㝡㙡㜹㈱ㄳ㥦〶慦て㉦㐲攲戳㥣㕡㕥㝦挴攷㄰慦て慦ㅤ攲搳㐸㉤㉦ㅢ攲搳攴昵攱㈹㉦㍥捤搴昲㙣ㄷ㥦ㄶ慦㡦㥣㝡㍣敢㔶㐰㙢戶ㄸ㑦㐱戹㥦戲ㄲつ搴㤰挸挹ㄷ昰攲㐹㈸㕥慢ㅤ㉦㌹晤〲㕥㍣つ挵敢㌰挷㑢㑥挰㠰ㄷ㑦㐴昱㍡挲昱㤲㔳㌰攰挵㔳㔱扣搶㌸㕥㜲ㄲ〶扣㜸㌲㡡搷㔱㡥㤷㥣㠶昴㍡ㅡ㝤戳挵㜸㍡㡡搷㌱㡥㤷㥣㠸〱㉦㥥㤰攲㜵慣攳㈵愷㈲扤㔲昸攲㈹㈹㕥挷㌹㕥昳昰㑢戸㑥挹挸㤳㔲扣㡥㜷扣攴㜴っ㘴攴㘹㈹㕥㈷㍡㕥㜲㐲〶扣㜸㘲㡡搷㝡挷㑢㑥挹㠰ㄷ㑦㑤昱㍡挵昱㜲㑥㑡晦散㜹㜲㡡搷愹㡥㤷㥣㤶㠱㔸㍣㍤挵敢㌴挷㙢ㄱ㝥〹挶ㄴ㈶㜸㠲㡡搷ㄹ㡥㤷㥣㥡㡣㤵攲挵㔳㔴扣捥㜲扣攴攴っ㘴攴㐹㉡㕥攷㌸㕥㜲㝡〶扣㜸㥡㡡搷㜹㡥㤷㥣愰〱㉦㥥愸攲㜵㠱攳㈵愷㘸挰㡢愷慡㜸㙤㜰扣攴㈴愵㔷捡散㜹戲㡡搷挵㡥㤷㥣愶〱㉦㥥慥攲㜵愹攳㈵㈷㙡挰㡢㈷慣㜸㕤敥㜸挹愹ㅡ昰攲㈹㉢㕥㔷㠸㔷捣㑣㐷昱晣㤴ㅢ㥤昳昱愶捦攲慥昱ㄸ㥢㡤㠷扥昳㤴ㄴ挳㝥㍥〳捦㐲㌱捣昳ㄹ㜸攲㠹㘱慥捦挰㜳㑤っ㜳㝣〶㥥㕥㘲㈸㑦㌵挴捣㔱慦㜸㙡㠹挷扥愹ㅥ㡡㘷㤳ㄸ昶昱ㄹ㜸〲㠹㘱戶捦挰㜳㐶っ戳㝣〶㥥㈶㘲㤸改㌳昰捣㄰挳っ㥦㠱㈷㠳ㄸ愶晢っ㍣晥挵㌰捤㘷攰㈱㉦㠶愹㍥〳㡦㜲㌱㑣昱ㄹ㜸㘰㡢㘱戲捦挰㘳㔹っ㤳㝣〶ㅥ扥㘲㈸昳ㄹ㜸挴㡡㘱愲捦挰㠳㔴っ愵㍥〳㡦㑢㌱㑣昰ㄹ㜸㈸㡡㘱扣捦挰愳㑦っ攳㝣〶ㅥ㜰㘲ㄸ㥢㙡攸晡㝦㐵㤶㙥㝣</t>
  </si>
  <si>
    <t>fd108d96-95b9-4084-9c8f-e9be31b23f8e</t>
  </si>
  <si>
    <t>㜸〱捤㕣〷㜸ㅣ搵戵摥㉢㘹㔷扡敢戶㘰〳挶ㄸ㉣〳㌶〴ㅢ愱㤵㉣㔹㌲挵㤶㉤㜷攳㠲㡣改㠸戵㌴㙢慤扤㐵摥㕤戹搰㡣㐲敦㤸〴㌰㈵〱ㅥ〹摤㄰㔳ㄲ㕡攸㠴㤲㔰㥣〰愶㤷〰㠱㈴ㄴㄳ㐲㜹〴昰晢晦㌳㌳搲散散慣㈴ㄳ摥昷㌱搲㕥摤㝢捥戹攷摣晦扦㜷㘷昷㥥㤹㤱㑦昹㝣扥㉤㌸昸㤷㐷〹㉢挳㥢㔶㘷戲㐶愲㘲㑡㉡ㅥ㌷㕡戲戱㔴㌲㔳搱㤰㑥㐷㔶捦㠹㘵戲挵㌰〸㌴挷愰捦昸㥢㌳戱㘳㡤戲收ㄵ㐶㍡〳㈳扦捦㔷㔶愶㡢愰ㅦ㘸扤㐲㜶㐳戳㤷㉥㘱〱㉢㥦づ戰㈸㘵㔱挶㐲戳〸戲攸挷愲㍦㡢〱㉣攸㐸て㘲ㄱ㐲搱㝦ㅢㄴぢ愷㑣㥥户㜸㈹㠶搵㤴㑤愵㡤戱攵㡢捣攰晢㠷挳ㄵ攱㡡㜱㌵攱慡㡡捡戱攵㔳㍡攲搹㡥戴戱㝦搲攸挸愶㈳昱戱攵昳㍢ㄶ挷㘳㉤戳㡤搵ぢ㔳换㡣攴晥挶攲捡敡挵㤱㜱㜵攱㜱㌵㌵搱晡晡扡晥摢挲昳摣㈹㤳攷愷㡤㘸收㠷昲㌹㤸㍥攷㑤㤹㕣㌱搷挸晥㔰㍥㠷挰㈷㕣㌶愶ㄲ㤱㔸昲〷㜲敡攷攴搴㌴ㅡ㉤㌱捥愲㘱愴㘳挹㈵ㄵㄸ㜶づ搱㘸㡤慦㘸挸㘴㍡ㄲ敤㕣㄰㔳㡣㜸晣㈰㈳㉡戳㤷㘸捣㘴攷㐷搲㠹㑣晦〴昹㌳搲㐶戲挵挸っ㑣㑣㕤搵㘲挴㉤挳㑣㔹㘲㔱㈴㍤㌷㤲㌰㑡㔸ㄹ㤴㌰攷㜰㘶慢㤱捣挶戲慢〷㈴づ捥ㄸ〷㐵㤲㑢っ㥡昸ㄳ搳㍢㘲慤慡愴〴扦扥攲㍤扣㐶㈶ㄳ㠵昱㈴愶戴㐵搲㔹㘹㜱ち挳㕥戶㡥攵㈲㈸㜲挶挵㈵㔵敥敡挵㌹㙢㡡㈵㘶ㅢ改愴ㄱ㘷㄰捥攴ㄸ㤷㤱㄰㘴捥㐳ㄷ㔳㌶ㅣ捥㤲敡㘷扤㡢㠸㠵㔱〲摢愱搸㘵㙥㉡㥤挰㠲㍣搰㠸㈴昷慦慣愸ㅤ㌷戶㈹摢摡㘸慣㐰扤㌲㍣扥㑡㙦てㅢ扤〳慤㠷愲㈸㙥慣慡搵㍢㔲㌴っ㠵㉡㜹て敦㔴愷㕢扥㕢㡡㥡㈳㐵捤㡢㡢㥡㕢㡡㥡㕢㡢㥡㡤愲收㘸㔱昳㤲愲收戶愲收㔸㔱昳搲愲收㘵戰戱㡦戲搲搲㈲敢昰愹捥攴㔹㔷捣㥣戱扥收摢昰挵捦㌵搷㉢扥㌹攵扤㍤ㅣ㤵摥㠶戹㌳㙣昴㉥㈸〲㈳搸㙤㈶㠶㔹㑥搱㐸ㄴ㑡扤㠱㘱㜲愸㔷捥摣改挵㝢捥㥦㜱攰晡攳㑢慥㥦搰戹昳ㅦㄴ摦晢ㄲ㘳㌷㔴㝡㡢戱㍢ㅤ㡥㐲ㄱㄸ捤㙥㔳㄰㘳て㡡昶㐴愱搴㈶㉢㐶散捤捤晥㔷㠷戵㑥㕥㍢晡㡦㔷㝤㜴搹㈷㍦㔳㍣戵㐸㡣扤㔰改㉤挶ㄸ㍡ㅣ㡢㈲戰㌷扢㑤㐷㡣ち㡡昶㐱愱搴㜳㔶㡣慦㡥摡㜷搳㤷㕦捥㥣㝢捡收㍤㡥㥢扦攳挴㜵㡡㘷㉥㠹ㄱ㐶愵户ㄸ㔵㜴㔸㡤㈲㌰㡥摤愶㈲㐶つ㐵戵㈸㤴㝡搲㡡昱敥㠵扦㙤扤㜳昱戱戳敦晥㔵㙣昰㔹㥢〷㥣愷昸搶㤲ㄸ㜵愸昴ㄶ愳㥥づ㈷愰〸散换㙥㌳㄰㘳㍦㡡昶㐷愱搴挳㔶㡣搴摣㜳搶挵㠷扦㌹改敥㔹晥换㔶愶て扤㐳昱扣㉢㌱㈶愲戲㜷敥搲っ搷㡦慢慢慦慤ㄹ㍦扥戲扡慡慡ㅡ㠵㘳愵㔶㡥慦搵㤳搰㐵㌷愰〸㑣㐶戱捤愸昲㔴戴㍣㘹㘴换㌳㤱戸㤱㤹㔰㌵㐱㑦愱㐱㈳ち愵敥戵〶㌰攴㥣慦㍥ㄸ昳昴戹㔳㑦ㄹ晤㜹晦〷ㄶ㙣扣㐳昱㥣㉦〳㤸㠶㑡捥〰挲㤵攳㙡慡敡㉢敢㉡挲戵㠸㍤扥戲戲㉢㝥㌸㍣慥戲戶戲㐶㑦愷晦ㄹ㈸〲㌳改㘵㙡㔵㤵㥥㐵搱㙣ㄴ㑡摤㘱㠵㝣攷昳昶搹㠱摦摦㌹攳挶ㄱ敢㑥㜸昸攴㥤㜶㔳晤㘸㡣㔷攰㐰ㄴ愳㥣㤸敢挶搷搷㔵㔶㔶㔷搴㡥户愱摡愱收挲㔴捦㘳愷昹㈸戰ㄴ慢昴〲㡡づ㐲愱搴㝡㉢搴㈹㌷㕥搵ㄶ扢敤攱㐹攷摣ㅥ晣搵㍢户づ㍤㕢昱㜳㑣㐲㉤㐴㈵ㄷ㕤戸扡扥扡戶戶扥愲慥㝥摣昸㥡摡㜱搵搵敥㤰〷搳晦㈲ㄴ㠱㐳攸㘵ㅡ㐲ㅥ㑡搱㘱㈸㤴扡搶ち㜹摢㕢搳敥㝣昶㤰㑤昳敥〸ㅡ昷㙦㙣扢㙤愳攲愷愶㠴㍣〲㤵㥣㤰㌸搹㈰㔰㘵㙤晤戸敡昱搵㌵戵㜵㤵攳扡㘲㕡攷㥥㈳改晦㈸ㄴ㠱愳㔱っ捣㥤㔱摤㑣敤㌱㈸㤴扡搲㡡㝥昲昱户扦昶挴㠰㌳ㅢ慦㕡ㄹ扣攰戴㉦慦㝦㑡昱攳㕡愲㉦㐶愵户㌵摢〲ㅢ摤㡡㈲㘰戰摢㙣慣搹㈸㐵㑢㔰㈸戵捥㡡㌱昲㠴㈷〶㉤昸攸㥤挹户㔶扣㤹搹㘳㘰敤㝤㡡摦〶㈴㐶っ㤵戱捥昹ぢ搷㠷㉢敢慡慢㙡㉡〰慤扡㉥㍣扥捥捤改㔲扡㕦㠶㈲㄰愷㤳㌹攰㌴㐱㔱ㄲ㠵㔲㙢慤㠸㙦捣㙥ㅦ昳昲㈱㙢㈷㕦㕣晡摥㠲昷㜷㥤㝤戴攲㔷て㠹搸㡥㑡づ愷昵㌵㜵昵㜵㔵攳㉡㉡戱㙣昰慡っ㜷㥤捥敤㤵戳㥣晥搳㈸〲ㄹ㝡㘹㐴挸㉣㐵ㅤ㈸㤴㍡换ち戹㘸搰捦昷㝥㘷㔹㘲收愹ㅢ㐶㍦㝡摦㕢㜷㕣摥㝦㈵搴ぢ慣捦㡦挶㜴㘴㈵㍥㤱扢㍦散昱つ㠷㍦扤㝦换挱㤷㥣㘸㑤㜴㝣㌴ㅣ㙥慤愹㡣㔴㐷晣晣㜴改敢挷愹㝣攱㡡ㅥㄲ㑢戶愶㔶捡攷敢昰挹㤱㡣搱晤㜱㍢挶搲㑤㑥㜵㈴㕢㌳㍢㜹㉢㥢戲㤱慣㌱捣慤敢㜶㤲搷慤〹摦㍥㡣㡣挴摢挵摤㙤㔱㈴摥㘱㌴慣㡡㤹敡㥤㕤㙡㝣昷㐸㉤㉥慣㥤㤶㌶㤶㜷㘹昳㐶搴㠰㙦戹㉢挴㜷ㅥ㑡㔳㘵㡥慢㝣㑡㕢㉡㘳㈴㘵㜸㘳ㄲ昳㘳㉤换㡣㜴㤳挱敦挸㐶慢㐰摤㡥㉡敢ぢ搰㤸㜹㐹〰挵㔷㥡搶㕤㥤搲攸搴㔵㔹㈳搹㙡戴㘲扣敤㐶㍡扢㝡㘱㘴㜱摣搸㍥挷挴㡣〹挵㡥㌹攲㘹愹㤶㡥捣㤴㔴㌲㥢㑥挵㜳㌵つ慤㉢㈲昸搲搵㝡㘰慡搵挰㜷愶ㄲㅥ㍥攵㉢㉥㔶捡户㤷搷ㄷㄷ晡捤㔴挸㐴㌸愶㤸㕦愱㠶收㉥扢㡡㠳㠰づ㈸攲〶搷㘴搱敥扤㌸ㄳ扦㜴昳㤳挲㠶づ㑣摣㔰搰㝡捦挲搶㌲挶慥㤹晢晦㌵㉥㉡ㅡ㙣愱㥦扡〲㕦㑣㘷㐴㤲慤㜱㈳摤攳㜶㐸㜱㐴㝡ㄵち晦改㜸㌷ㄷ㘴㡦㕦慦搴㉡戵摡扦㌲搶㥡㙤ぢ戴ㄹ戱㈵㙤㍣ㄳ㘰换㔴㔶㐶㙡昳づ㝤㉣㐴晡㌸ㄶ挷愳〸〶㝤㠱ㄳ㘸ㄴ〸敡ㄳ捤戶㝦〷晣摤晡慦扣摣㤴㘹昹㡡㡤晤㔰挶㥦㤸㤶㑡㘷㡡㡢扤㔰捥㠸㘴摡戲㕣㥥㍤㉡昹攵㔶慦㘱㜱ㄲち㍦扦慦昶晡㡤㥡㘷昱ㄲ㙥ㅣ〶㈴ㅡ㡤㘸〴摢㌵㜹㜷慢㠸㍦㘱敥〰ㅡ㡤㑣㡢收㔶㘱㈶摥㉢慢〲愸攱捤摦㍦挱搵㙦慣捡㌶㐶戲㤱搲〴㌶ㅤ㤸㈵つ愳㌱搲换慣戱攷〰㤱搹扤㠳㔶ぢㅥ㐲㔲㜵㜸改㈷〲搳ㄳ摥㌸㜸扦昸㡡慤戲㘷㄰ㄸ㍢户〵〱昷㐲捦摤㍣㘰㑦搳㍡摤㐸㉥㕣摤㙥㘴㘸㕥ㄶ攸㤱㑡昷摢㡢捥收戵㉣㍥㌸ㅢ㡢㘷㉡㌰搲改改㔴㐷晢て改㠷扥㜴㈷ち晢昰㥦㠸㔵摣㜷㑣愰换㔷扡㠲㜳搳摣散㉢愳㌷㑡㌴㌷㉦㥡慢ㄵ捥戶攰㡦ㅣ晡㔴晣〹昶愴昳㜳㥢戳㌵ㅢ㉤㙥㈸晡㈷挰搰挲戴㈱㕢挷㌲㘹㠰敤〱㠹㐳㔲改㘵㡢㔳愹㘵㕣㑦〳愵㤵㘹㌳㡣㉣户㘳晤慣敤愷㙣㌳㤵㉡㉥捥搹㔴㌹昶㙤㐳攰㍦㜰㈶㡡〱つ昱㜸戹敤㌱ㄳ㌸ぢ愲㘲㙣っ〳㘷愳㔲㝥㘰慡㉤戲㜲搹摥搵ㄵ㔵昸慤っ搷敥㍤ぢ㈱㌳攵㑤㙤戱㘴挵慡㜸㘶㤵捡㠲〵㙥㠸㐶㥤㜹㑢㜰㙥搵搲挶戳㍦㍣散愹搸搲㠶㈶㤵戱ㄴ㜹扢戱㥤攱㔷昶㠲攷愱愲㤶挳㡣㘷ㄷ搴㜳て㝤〱摡㝡㉤㡢ぢ㔱攰ㅣ㈱慣攳ㄴ昱㜳戳愹戸㐹攳㘹㐲㕦挴攲㘲ㄴ慡ㅣ㠵㙣㉡㉦㐱挵㍥㔴ㅢ晣㜳敥㘵晥㐶㐰㥣㍦㝦㤷㐳ㅡ搴㍤攸搴㐸㔸㜰づ㌵㌹搳㘴㐹㤳㈱㜵㌴ㅣ㝢ㄲ㜰㤴愵挸摢㉡㜲昷㈷〴晣㡡晤㡦㠰㤹㌷〱搷㌲挶㜵㉣慥㐷攱㈰攰㐶戳愹戸㠳ㄴ〲㙥愲搱捤㈸搴ㅥ㈸㠴㠰昵愸搸㠷㍡〸㌱扡〸ㄸつ㜱㍥〱ㅢ㈰つ敡ㅥ㜴㡡㥢㔳㉦〲㘶ㄴ㈲㘰扡愵挸摢挷㡥㠱㈷㈱攰ㅥ㔴搴搴㠲〴摣〷戵晥㍤㡢晢㔱㌸〸㜸搰㙣㉡㙥㙦㠵㠰㠷㔰搱て愳㔰ㄵ㈸㠴㠰㐷㔰戱て戵㥦㤳㠰扤㈱捥㈷攰㜱㐸㠳扡〷㥤攲捥搹㡢㠰慡㐲〴㠴㉤㐵摥㈶扢ち㥥㠴㠰攷㔰㔱晢ㄴ㈴攰捦㔰敢扦戰㜸ㅥ㠵㠳㠰ㄷ捤愶慡挶㕦㈱㘰ㄳ㡤㕥㐲愱戸〱ㄷ〲㕥㐶挵㍥搴㘸㈷〱攳㈰捥㈷攰㜵㐸㠳扡〷㥤慡㠵㠵ㄷ〱挳ぢㄱ戰㤳愵挸换〰搴挳㤳㄰昰㌷㔴搴㡥〵〹昸〰㙡晤㜷ㄶ晦㐰攱㈰攰㐳戳愹㈶攰慦㄰昰ㄱ㡤㍥㐶愱㤸ㅤ㄰〲㍥㐱挵㍥㔴挸㐹〰㌳〹昹〴㝣〶㘹㔰昷愰㔳晢挳挲㡢㠰㐰㈱〲晣㤶㈲㉦㍤㌱〹㥥㠴㠰㙦㔰㔱挵〵〹昸づ㙡捤㤳愳收愷㡦㠳㠰㈲戳愹ㅡ愰ㄳ〲㡡㈱搰捣㜱慢㈹㄰〹〱㝥戴散㐳㝤晤㥤攳ㅣ挰扣㐶㍥〱ㅡ昶㐱摤㠳㑥㌵愲㥦ㄷ〱㥢攱摣昳㈴昸㠹愵挸㑢㡦㑣㠷㈷㈱㘰㕢づ昹㈳㤸㜹㥦〴㠷㐰慤户㘳戱㍤㐷搷晤㈹㌰搴㙣㉡愶㐹㠴㠰ㅤ㘹㌴っ㠵㥡〵㤱㄰戰ㄳ㕡昶愱摥㜵ㄲ㌰ㄳ攲㝣〲㐶搰愷敥㐱愷㘶愳㥦ㄷ〱慦ㄴ㈲攰㘵㑢㤱㤷慣㤹ぢ㑦㐲挰㥥ㅣ昲愶㠲〴散〵戵ㅥ挳㘲㉣㐷搷㑤㐰㠵搹㔴昳攰㐸〸搸㠷㐶㤵㈸搴〲㠸㠴㠰㌰㕡昶愱㥥㜱ㄲ㌰ㅦ攲㝣〲㙡攸㔳昷愰㔳〷愱㥦ㄷ〱㡦ㄶ㈲攰ㄱ㑢㤱㤷㐲㘲ㅡ㐸〸㌸㠰㐳㝥愸㈰〱㤳愰搶つ㉣㈶㜳㜴摤〴㌴㥡㑤戵〸㡥㠴㠰愹㌴㥡㠶㐲㌱㥦㈴〴㑣㐷换㍥搴㕤㑥〲づ㠱㌸㥦㠰搹昴愹㝢搰愹挳搰捦㡢㠰㕢ちㄱ戰摥㔲攴㈵戴㡥㠴㈷㈱㘰㈱㠷㝣㔳㐱〲ㄶ㐱慤て㘱㜱㈸㐷搷㑤挰攱㘶㔳ㅤ〵㐷㐲挰ㄱ㌴㍡ㄲ㠵㙡㠶㐸〸㌸ち㉤晢㔰晦攳㈴攰㘸㠸昳〹㠸搰愷敥㐱愷㡥㐱㍦㉦〲搶ㄵ㈲攰ㄲ㑢㤱㤷㔳㙢㠱㈷㈱㘰㈹㠷㝣㔱㐱〲攲㔰敢〴㡢㈴㐷搷㑤㐰扢搹㔴慤㜰㈴〴㉣愷㔱ㅡ㠵㡡㐲㈴〴㘴搰戲て㜵㡥㤳〰收收昲〹㔸㐹㥦扡〷㥤㕡㠲㝥㕥〴晣戴㄰〱㥤㤶㈲㉦攱户ㄴ㥥㠴㠰㤳㌸攴㌵〵〹昸㈹搴晡㘴ㄶ愷㜰㜴摤〴㥣㘶㌶搵㌲㌸ㄲ〲㑥愷搱ㄹ㈸㔴〲㈲㈱攰㑣戴散㐳慤㜰ㄲ挰㔴㘱㍥〱攷搲愷敥㐱愷㤲攸攷㐵㐰扣㄰〱换㉣㐵㕥晥㜱㌹㍣〹〱ㄷ㜳挸戱㠲〴慣㠳㕡㕦捡攲㌲㡥慥㥢㠰㉢捣愶㑡挳㤱㄰昰ぢㅡ晤ㄲ㠵捡㐲㈴〴㕣㠹㤶㝤愸㘳㥣〴㘴㈰捥㈷攰ㅡ晡搴㍤攸ㄴ㔳㥣㕥〴㉣㉡㐴挰挱㤶挲㥤つ昵㌳扢戲ㄵ㔹慣㝥ㅣ㜰㜴㔱捣㔸挹㙤昷挰㈸㉥㉤㑥改挸㘴㔳㤲㈳ㄸ㄰㙤㑣捤㑤㘵ㅢ㘳㤹昶㜸㘴昵攰愸㔵㌹愴捤㐸㈲㠳㤷㐶㈲捦㈵㑢戵户ㅢ慤㍡摡㤴敡㐸户ㄸ㌳ㅢ㝦っㄹ㍥攰挳搴㐹㜲慦㐸攱昸㝥㐹㉢戸㔰㔸㈵㌸㝣晥㘳攱搰㥤㝢㤰ぢ㥣㡥㍣愱㔴㐳㌰ㅣ搴捤攸挲㔸㌶㙥昴㡢㑡㡥㑥敡㘵㔱戰㠸戴㘸㙢㘹㜴㘱ㅢ昶攴㡤〳愲搳搳戱搶㜸㉣㘹㜰㌲㠶㤸愶㜳㡣㈵㐸㠱捥㑦㘵㘲扣㤶㍣㈰扡㌰ㅤ㐹㘶摡㤹捤㘹㔹扤㙤㑥㑢搲㍥晥攸攴㔸㌲㠳㌰㌲㡢慣て㡡㌶戵愵㔶攲晥㠴㡥㐴㜲㝡愴㍤昳愳㤸㤵敥㜷㤰㑣㡤㉡㔲㐵㐵慡慣愸散晢捥㑦攰㘶㜸ㅣ㙣㕥攱㈸挷㍡捤愶㘳㡢㍢㐸ㄸ愷摦挷敤㔱〹ぢ㤹㐳㥦㥦㠹㐲㜷摥挶㌱㠵慥愴㉢挷㥡㜳戹摥㌳晦搷㜵搳挷戶㌰搷敢搱愹晦㉤㈸㘶㑤㍦㜸㘶昷攵㠸晦敡挶ぢ晦昱昰摣攷散敦㜶㌰ㅥ㘸㉥㈱㘶㠴戹愲昰捥挴㑡㘰换扤㉣㠳㔱戱攱ちㅤ搸㕤㥤㠶〴㘲晦攸㥣挸㘲㈳㡥扣㘷㈲㤲ㅤ㘸㌶㤸㠰挶㠵昹㡣愵㥢㤲㑡㈴㈲㕣㜲扣扤愰愹〵搷㌴换愲つㅤ搹搴㠱戱愴㡥愲㤰㜵㘹㠹㈲慢㈰㡡慣㌲㌳㤴搱㠳㜸㍤㐴敡昴㤵㕡ㄲ㐹挷戲㙤㠹㔸㑢ㄹㅢ扣㘶昱愳㔸慢㜸昳㤷㠰㑣晢戰捦㈵敥㤴愷㤹㜸挴㜴㔷攰㉡〱愹攳昴㘳㐵ㄷ愹〰㝥搴昷㑣㤷攳挴㈳ㅦ㈸晡㌷昰收㉦挲㈰㜰ㄲ㌳㠷戲搹扥ㄳ㘹昳ㅡ㐸攴攴愴㑥愴〱㕥㝡〳㑡㔶昸㉡㔹㠳愲挷㕣㙡㈹っ㠲㜳㔲㤱搶㘹㤱ㄶ摣㉡㔴㙡摤㈸㔴㠶愹攵愹㈶ㅤ㘲㜶㝢ち㉥㤸攰㐲捣㡡㔸慢㤱㉥愳愰〹㜷㌴㤵㌰㉦ㅥ㌰攷㄰㜹扥㘲㥦摦摦慦捣㉢搶㑣摢搷敥㔶捥搰㜹挷搴捣㍣晦ㅦ㉥愸㥢㠸㐱〱ㄶ㉦㈷敡摢㠰㐳摦㑥㑣㈷愱㐹㍣㉥㠳㍢㘸㜰㈷ち㝦㈷㤴敥戹挹㑤㌴㈳ㅤ慤㘱㔴㈲户搸㌰〵㕥㠶㜴戱攴捥晤〲愴㥦㈳攷ㅤ㌰搳摤㘵昶㝤㍢㠱㈶慣㜲愳㌵㘸㥥㕦㤹㕢攷㜴ㄴㄵ㤵㘰慡〳敥敢㠵㜹㘱攱㉣搱㘴㐸㌲㕣つ挶㄰〲扦㐵攷㝥㝣戳挰㝦㌳敦㘰㌹〱㔲㙣摥户攰㡦ㅣ挱愰扥ぢ㌶扥愰㍡ㄵ愵つ扣㍦㈵㐱捥㥡扥ㅢ㕡㝤てち㜵ㅥ㥡晣昸㐷搵晥戰㔲ㄷ愰挵て㉣㕦攰㕥㤸昴昵〴愹㤸㈵攵㐹㔲摦㐷挷ㄷ愲挶㜳㑦搷㕡扣ㅦ搲摥搷攲捦搹〳㉦晤〰㥤㔸つ㜵ㄱ㉡㌶っ㔴敤〹㝥㄰〶晡㈱ㅡ㕥散㙤昰㌰つㅥ愱挱㈵㌰攸挴㉢昰㈸㕡㕤攴昱扥ㅡて昲晥〰ㅢ㤰㜷戹挳愹㠳扣挷愱搵㑦愰㔰㑣㥤扡挹扢ㄶ㌲㤳扣㈷㘱搲㘷昲慥㐳㌷㈱敦㈹㍡㘶慡㌵㠷扣㍦㐱摡㍢㜹㑣挹挲搰愷㥦愶ㄳ慢愱㙥㐲挵㠳扣㘷㘰愰㥦愵攱捤摥〶捦搱㘰㈳つ搶挳愰ㄳ慦挰㥦搱敡㈲㡦㌷っ㜹㤰昷㍣㙣㐰ㅥ㔳戹㜶㔴〷㜹㉦㐰慢㕦㐴愱敥㠱㠱㥢扣晢㈰㌳挹摢〴㤳㍥㤳昷㝢㜴ㄳ昲㕥愲攳晢搱捡㈱敦ㄵ㐸㝢㈷敦㐱㜴㠳愱㑦扦㑡㈷㔶㐳㍤㠴㡡つ〳㔵㝢攵扤〶〳晤㍡つㅦ昶㌶㜸㠳〶㙦搲㠰㈹攰㑥扣〲㙦愱搵㐵ㅥ敦㠴昲㈰敦慦戰〱㜹㡦㍢㥣㍡挸㝢〷㕡晤㉥ち昵ㅣっ摣攴晤ㄹ㌲㤳扣昷㘰搲㘷昲晥㠲㙥㐲摥摦攸昸㜹戴㜲挸晢〰搲摥挹㝢ㄱ摤㘰㠸㌴㈹㥤㔸つ戵〹ㄵて昲晥〱〳晤㑦ㅡ扥攴㙤昰㈱つ㍥愲挱换㌰攸挴㉢昰㌱㕡㕤攴昱ㄶ㉦て昲㌶挳〶攴扤敥㜰敡㈰敦㔳㘸昵扦㔰㈸愶㝢摤攴㌱挷㙢㤲昷ㄹ㑣晡㑣ㅥ戳挲㐲摥扦改㤸改攱ㅣ昲扥㠰戴㜷昲㍥㐴㌷ㄸ晡昴㤷㜴㘲㌵ㄴ㜳挹ㅥ攴㝤〵〳晤扦㌴晣搸摢攰㙢ㅡ晣㠷〶㑣㍤㜷攲ㄵ昸〶慤㉥昲㜸敦㥡〷㜹摦挱〶攴㝤收㜰敡㈰㡦摦ㅡ戴て摦㈴搴㌷㌰㄰昲昸㤵挲摣摤愸敦㈰㌳挹㔳㌰改㌳㜹㕢搰㑤挸㉢愲㘳㈲捦㈱慦〴搲摥挹㉢㐲㌷づ㕤搳㤴ㄵ㜹ㄵ愳昴㈰㉦〰ㅢ㕤㑡挳ㄲ㙦㠳㌲ㅡ昰ㄶ㙢挵戴㜵㈷摣〵㠲㘸敤㘸㝦摡收摥戳挵扢昰㍣愸散㡦ㅥ愰㤲㠹㙣㝢っづ㉡〷㌰挴㐰㠶搸ㄶ〶敥㜵㌸〴㌲㤳捡㐱㌰改㌳㤵捣㑤ぢ㤵扣㈳㕣㙤㡦㔶づ㤵摢㐲摡㍢㤵㐳搱つ扦㍥㍤㤸㑥㙣㉡㤹搱戶㘱㐰㘶㥦〱㠷挰㐶㙦㐷挳㘱摥〶摢搳㘰〷ㅡ散〴㠳㑥昴っっ㐵慢㙢ㅤ昲㝥㐲て昲㠶挱〶攴㡤㜰㌸㜵㤰户ㄳ㥤づ愷㔳㈶慣摤攴㌱㑢㙤㤲户㌳㑣晡㑣ㅥ昳摡㐲摥㉥㜴㍣ㄶ慤ㅣ昲捡㈱敤㥤扣ち㜴挳㉦㙥搱愵ㄳ㔴攴挵㙣戸〷㜹扢挲㐶敦㐶挳㑡㙦㠳摤㘹㌰㡡〶㘱ㄸ㜴㤲扣搱㘸㜵㤱挷㍢㈴㍤挸摢ㄳ㌶㈰㡦〹㜴㍢慡㠳扣㥦搰改㕥㜴㝡〰っ摣攴㑤㠲捣㈴㙦っ㑣晡㑣㕥〳扡〹㜹㘳改㜸㌲㕡㌹攴㔵㐰摡㍢㜹㡤攸㠶㕦摣ㄷ㑣㈷㌶㜹捣愴摢㌰㈰戳㔷㕥㈵㙣㜴㤸㠶捣戲㝢ㄸ㔴搱愰㥡〶㑣扣㜷愲㘷㘰ㅣ㕡㕤攴昱㕥㑦て昲㙡㘱〳昲㤸㝣户㥤㍡挸ㅢ㑦愷㜵㜴扡㄰〶敥㌳攰㈲挸㑣昲敡㘱搲㘷昲㤸㑦ㄷ昲㈶搰昱愱㘸攵㤰户ㅦ愴扤㤳㜷㌸扡攱ㄷ㌷㈳搳〹㉡昲㍡〲愵つ〳㌲㥢扣〳㘰愳㈷搲昰㐸㙦㠳㐹㌴㘸愰〱㤳昶㥤攸ㄹ㤸㡣搶昶摥㘷㐰㉦ㅥㅢ㘱づㅥ㈳づ晦づㅥ愷搲晦㌴晡㘷扥摤扤〸攳㤰㤹㍣㑥㠷㐹㥦㜹㑣愰㥢昰㌸㠳㡥㤳㘸攵昰㌸ぢ搲摥㜹㙣㐷㌷晣攲〶㘷㍡㐱㐵㕥换㔱㝡昰㌸〷㌶晡㐰ㅡ愶扤つ收搲㘰ㅥつ㤸晢敦㈴㡦昳搱敡㕡㠴扣ㅤ搷㘳ㄱㅥ〴ㅢ㤰挷晣扦ㅤ搵㐱㕥ㄳ㥤㉥愴搳㤳㘰攰㈶敦愷㤰㤹攴ㅤっ㤳㍥㤳㜷㌲扡〹㜹㡢攸昸ㄴ戴㜲挸㍢ㄴ搲摥挹攳㌵〰晣攲晥㘹㍡戱挹攳㠵〰ㅢ〶㘴昶㈲㍣ㅣ㌶晡〸ㅡ昲㈲㠱㠷挱㤱㌴㌸㡡〶扣㙥搰㠹㥥㠱愳搱敡㈲㡦㜷ㄶ㝢㤰㜷っ㙣㐰摥戹づ愷づ昲㈲㜴扡㤸㑥㉦㠶㠱㥢扣㜵㤰㤹攴戵挰愴捦攴昱㜲㠰㤰搷㑡挷㤷愱㤵㐳㕥ㄴ搲摥挹扢〲摤昰㡢㕢戳改〴ㄵ㜹昱㈲㠲〷㌷㙤戰搱㌱ㅡ晥搲摢㘰㈹つ㤶搱攰㑡ㄸ㜴㤲扣㌸㕡㕤攴昱ㅥ㘹て昲㤲戰〱㜹搷㌸㥣㍡挸㑢搱㘹㍢㥤慥㠷〱㝥㝤㝡㌹㕢愸㌰搷攲晦つ㙡敥〴㑡㕥㜲㡢ㄹ戱㘰㤴㘹慥愶散敡㌸㔲㡢慣㌲愱㘲搶㤸ㅡ㌲搵㐸昳愴搲㈵捡㔷攲扥摤戳慢敦㑡戸敡㌷挴㜵㉢慤㜴愳收ㄶ㡣挶㝦摥户昹户㡢㜶昵攷挰扢敦慢㘳ㅦㅥ㠱っ㌰つ㌹㌰搶㤲㑥㘵㔲搱㙣㜹ㄳ搲收攵扣㌵ㄹㄷ昲㉡ㅢ晣攷挰愳㘷㑣〲㉢㐹昲挹慡ㄵ扣㔵㉦戸㉣㤹㕡㤹㤴搱昸㌳扣㐳㥢搱㜴㘹㈹挳〴昱㤲㘳㌷㤰ㄷ摡〰つ㍢敢づ〴ㅥ㔰ㅣ扡㡤㤶㌸㐲㑣㕢㐹攵づ扢挲㍣ㄵて晦㕤愸昴㌵㘹㐴摦㙡戱㙡㔱慤捡㈸㈹㉤㔵愳㕣昷〱攷㈵㥢扡㙥愴っ〴㤸㙢昲㥦〵挸㝤敢挴攱㜵㌳捡捥㤲㠴㕢〹㘰㝡ㄵ㡡㘰㠸㔹㈷づ㈸戰ㅡ捤㠱㔳㈶㌷㍢㜲收㠱㘳㈱敢て㤹㈴搳昰攴㕢㈶㜰ㅣ㈴摢㐰㤲晢㈴㕢攰㜸㠸户㠵ㄸ㜷〷摡昷ぢ㜲〹㠵敥戱扣㜷㍦攲愵搷挰搴扣㍦敥㍥㈸㌹㐰摤〹ㄱ㉢ㅣ㥢扡ㅦ㌵㉥㕣㜵㈲㔰㜲戹㐰攸搳㕣〳㥣㙥㜵㍣㈴㥣昲摣㈹㝢〰ㅤ㘴捡㑥㠵ㅤ愶散㐱扡挳ㄱ㘲㈲㑡㉡て摢㤵㐷慣㡡㘲㐲㠹搳愶㡥㠵㍢㔲㉡搴㥣捥攱㥤㠱㈲ㄸ㘲㑥㐹㥣㤲ㅡ㑤㉥㌴攱㙢㠲つ㌱搷㈴捡㥤攱㕥㥥ち搳攷㔳㜹㌶㥡㑡昲㐵㤴慦㠵〸㠶㈶㌲收㡢〴㔹ㄲ挱昲㤱挵㈱捤㐷昶戴ㅤ攷㈲戸〲戲㘷攸づ㐷㠸㔹㈲愹㍣㘷㔷㌶㕡ㄵ昵㍣㉡㠲㙣愹ㄳ搹㈵ㅣ摥㍡ㄴ挱㄰ㄳ㍥〵㤱扤㘸㉢㜷㠷㝢㜹ㄶ㑤㕦挹慥㠲散㈵㈸昱敢搳㔷㐳挴㡡捣搹㉢愸〹戲愳㍤㤱ㅤ改㠹㡣㈹ㅤㄹ挴慦攱ち挸㕥愳㍢ㅣ㈱愶㜰愴昲㠶㕤㜹搳慡愸扦愲㈲挸づ㜷㈲扢㡥挳扢ㅥ㐵㌰昴づっち㈲㝢搷㔶㡥㠱㝢㜹〲㑥摦捡慥㠲㑣㌲㉤㤴㙦㠰㠸昱〴ㄹ㌳㉤㠲㙣慥㈷戲㌹㥥挸㤸㙦㤱㐱摣〹㔷㐰挶摣ち㡦㄰昳㉢㔲㘱㌲㐵㉡ㅦ㔹ㄵ戵ㄹㄵ㐱㌶换㠹散㜷ㅣ摥㕤㈸㠲愱㑦㘱㔰㄰ㄹ㔳㈸愲攴戵㌱㜹敥㑥㍦挰慥㠲散摦㔰攲ㄷ㔹㔹㠸㔸ㄱ㘴㕦愰㈶挸づ昰㐴戶㥦㈷㌲㈶㐳㈴捥㘳㜰〵㘴㕦搱ㅤ㡥㄰㤳ㅦ㔲昹摡慥㌰摢挱㐳㝤㠷㡡㈰㥢攰㐴昶㌸㠷昷〴㡡㘰㘸ぢっち㈲㘳㝥㐳㤴昵昰㈵㑦晢改㘷搹㔵㤰㤹㌹ち戴㌶㐲挴㜸㠲㡣㌹ち㐱㔶攱㠹㙣慣㈷㌲㝥㈱㤰㌸㉦愰〲㘴捣㑡昰〸㤵摡㤵㌲扢㈲㑦㝢㐳愵㤸㔳㄰㘴㝢㌹㤱㙤㠲㔴扦㠴㈲ㄸ㘲㕡愱㈰㌲愶ㅢ㐴㌹〹扥㜴〳㡢㌷搹㔵㤰㐹捡㠰愲户㈱敡㐲挶㤴㠱㈰摢挵ㄳ搹㜰㑦㘴㠳敤㌸敦愱〲㘴㑣ㄲ昰〸㙤㘷㔷㤸ㄵ㄰挹づ㔶㐵つ㐳㐵㤰つ㜳㈲㝢ㅦ㔲晤〱㡡㘰㠸㝢晥㠲挸㠶摢捡改昰㉡㑦㉢敡㑦搸㔵㤰挹㝥㥥昲㑦㈱敡㐲挶晤扣㈰ㅢ攸㠹慣扦㈷戲㤱㜶㥣捦㔱〱㌲敥攰㜹㠴戸㡢㤷ち户散㔲ㄹ㘵㔵搴㥥愸〸戲愰ㄳ搹㤷㤰敡慦㔰〴㐳摣㤰ㄷ㐴挶㡤扡㈸攷挲慢㍣ㅣ愹户戰慢㈰㤳捤㌶攵ち换戰ぢㄹ㌷摢㠲散扢㙦扣捥晡摦㐰㥡㝦搶摦挷㡥挳挷搴㠱㡣摢㙢ㅥ愱戰㕤攱㝥㕡㈴搵㔶㐵㜱慢㉣挸扥㠶换戳㠰㡥㙦〶㕤㡡㔲㤷愱〸㠶挶挳愰㈰戲㍡㕢挹㥢敦攴ㄹ㑣㍤㠸㕤〵搹〴㈸〹㐸㙦〳㔱ㄷ戲晤㈰ㄵ㘴ㅦ㝢㈲晢搰ㄳㄹ昷挳㌲㠸敤攰ち挸戸昷攵ㄱ㥡㘸㔷戸搹ㄵ㐹㠳㔵㔱摣扣ち戲㝦㌸㤱敤挰攱つ㐵ㄱっ㑤㠵㐱㐱㘴摣搷㡡昲㐸㜸㤵㐷㍤昵〸㜶ㄵ㘴㌳愰ㄴ㘴㈳㈱敡㐲挶扤愹㈰㝢挳ㄳ搹㙢㥥挸戸㐳㤵㌸愳攰ち挸戸ㅢㄵㅣ摣㤱㑡㠵摢㑦愹捣戳㉡㡡㍢㑢㐱昶㡡ㄳ搹ㅥㅣ摥㥥㈸㠲愱㈶ㄸㄴ㐴挶㑤愷㈸㕢攰㔵㥥㉡搵晢戰慢㈰㤳㡤㈳攵㘱㠸扡㤰ㅤ㡡㉥㠲散ㄹ㑦㘴㝦昲㐴挶敤愳挴愹㠱㉢㈰㍢ㅣ㙤ㅥ㈱㙥ㄷ愵㜲愴㕤攱晥㤰㠷㍡〶ㄵ㐱昶㤴ㄳ搹㜸づ慦づ㐵㌰ㄴ㠱㐱㐱㘴摣ㄱ㡡㜲㈹㝣挹搳慢㝡㈲扢ち㌲搹搵㔱摥〰㔱ㄷ㌲敥敡〴搹晤㥥挸敥昳㐴戶挴㡥㌳ㄵ慥㠰慣つ㙤ㅥ㈱敥攵愴挲㡤㥢㔴戸㜹攳愱戸㈷ㄳ㘴昷㌸㤱㑤攷昰㘶愰〸㠶㔲㌰㈸㠸㡣摢㌵㔱昲〶㌷㜹㐸㔶捦㘳㔷㈲ぢ㉤户㤵ぢ㘴㌸晥づ戴昷㜵敤づ扣㙦㙦ㄹ攳㝥挰㜲㉡ㅥ㤸攴昷㔶㍣㘳㙣慣㌶慦㠶㤷ㄴ㑤昸㝥扥戸晦攰捤㌰㝣昹㙦〱敡晦挲て攷慢㝢㐷㐲㡦㈳昰搲㑤〰㍣㘸㈵挶敢㐷㉢㠰㤷攳搸㍣搱㙡㑣㌲晦㤶㔹㝦㐳㤳〶慤戲㝢ㅣ愵㐶㕥搸攰㝦㙢捤㤵㥦摥戸敦愸㕦摣扡挵晡扢收戸㈱户㑣㝦晢搸㜷㈷敥晡敤ㄷㅤ㙦㕤戱㜶愲㕡㠳ㅥ挳攰挷晤戰捥つ㠰挵晢搴㉦㍥㌷昴敤摤ㄷ㥤㌲改㡡昳晦㝥㝦昸戶㠹攷愹敢㉤㠵晢㘹愵㔰㈷㍣挹㑣ㅥ㈶㤳愵㑥㐵㥢ㄳ愶慥㐵て戲㈴挰㡥㈰戰搳㈱摥㍡㘰㘷搸㍤晡っ散㝣昴昰〲㜶㜵㈱㘰㔷㔹ち昷㔳㐸愱戵昰㈴挰㈲㈶戰㡢搰ㄶ㘰扦㜴〲㙢㈱戰㑢散㘱㥡㌳㘳㤷㍤捣搸㍡扢㐷㥦㠱㕤㠹ㅥ㕥挰㉥㉤〴㙣㥤愵㜰㍦㕤ㄴ扡ㅡ㥥〴㔸捣〴昶㙢戴〵搸挵㑥㘰换〸散㍡㝢㤸㌶㈴昳㙦て挰慥户㝢昴ㄹ搸慤攸攱〵㙣㙤㈱㘰ㄷ㔸ち昷㔳㐳愱つ昰㘴㥥㔴㑣㘰㜷愲㉤挰捥㜳〲换㄰搸敦散㘱昶ㄹ搸㕤㜶㡦㍥〳㝢〰㍤扣㠰㥤㔹〸搸ㄹ㤶挲晤㌴㔰攸㈱㜸ㄲ㘰慢㑤㘰㡦愱㉤挰㑥㜳〲㍢㡥挰ㅥ户㠷搹㘷㘰㑦搸㍤晡っ散㔹昴昰〲搶㔹〸搸㐹㤶挲晤㤴㑦㘸㈳㍣〹戰㑥ㄳ搸ぢ㘸ぢ戰ㄳ㥤挰㑥㈶戰㑤昶㌰晢っ散㈵扢㐷㈱㘰㑦㉦㥡昰捤搱晦㝡㘲攲㘳攷㠷㔷敥㍤㜲捤㐴昵㈶㝡㜸〱㕢㕤〸搸㉡㑢攱㝥㝡㈷昴㌶㍣〹戰㌳㑤㘰敦愱㉤挰㔶㌸㠱㥤㑤㘰敦摢挳散㌳戰て散ㅥ㠵㠰つ㡤㡥㍣昵昳㑦㕡ㅡ攸昱㠴㈵攱〶昵〹㝡㜸〱㕢㕥〸㔸扢愵㜰㍦㤵ㄳ晡ㄴ㥥〴搸㕡ㄳ搸攷㘸ぢ戰愴ㄳ搸捦〸散㑢㝢㤸㝤〶昶㤵摤愳㄰戰㑤搷戴㜷晣敤昱㘳扡㠱㙤㐱て㉦㘰戱㐲挰摡㉣㠵晢㘹㥢㤰挲㤰〵搸愵㈶㌰㙥㌹〴㔸搴〹散㜲〲攳㘶㘲敢㍥挷戸昳㤰ㅥ㠵㠰ㅤ昰搲搵昷捤扦搷攸〶挶㕤㠷ㄷ戰㐸㈱㘰挷㔸ち昷㔳㌴㈱㙥㔶〴搸搵愸っ㈸㔶摣㜱〸戰愳㥤挰慥㠱㜴㄰昷ㄲ㕢〷㡣ㅢ㡦ㅥ㠱㠵㥦㍣㙤搷㤹敡扤敥㙦ㅥ摣㜴㜸〱㍢慣㄰戰㐳㉤㠵晢改㤸搰㐸㜸ㄲ㘰㌷愰〲㘰摣㜰〸戰㐵㑥㘰㌷㐱㍡㠸㕢㠹慤〳挶㝤㐷㡦挰昲扥㔲㜱捦攱〵㙣㐱㈱㘰昳㉤㠵晢愹㤷㄰户㉡〲㙣〳㉡〰挶晤㠶〰㥢敢〴㜶㍢愴㠳戸㤳搸㍡㘰摣㜶昴〸㙣攸㠶つ昳㜷愹㑦㜷㉦㐵㙥㌹扣㠰捤㉣〴㙣㠶愵㜰㍦捤ㄲ㙡㠰㈷〱㜶㌷㉡〰挶敤㠶〰㥢收〴㜶㉦愴㠳戸㤱搸㍡㘰摣㜵昴〸㙣㌴㐲㥤㌱㙢㜱㌷㌰敥㌸扣㠰㌵ㄴ〲㌶挹㔲攴㍤愵戲〰㥥㝡㝢㑡挵昱敦㙤〶攱㡣攸㡦昲搲㐰扦愸㈹收摥〲搷㤷㘲昱戸㕣㥡改㡦㥢捡搳昸〷㌳㜳昰散〴㙥㈵挷㍦愴戳慥㌴攰㤹ち摥愳㙢摦戶慣愵挵捥㠱攸扣㌴敥㘳㉥㡤捥捣攰㤹㤷搶㌲晣㠳㡣㙣ㄶ晦挴敥挷㜰挷㌹㉥㤶㌱ㄹ㠹挳扣搷摣昳㍡ㄵ㉦㐰昵昰㌰㐰㌷ㅦ昶晦㡤㈹攲扤攸摦敦昱㤷挰㐳㤸㉦晢㍡㙡慢攳改㡡ㄲ㜵〰愶搸㑣㐴㥤攴㤳㙢㉥戸ㄹㅡ昷改挲㍥昰㈸ち晥攳〷搹㙣愳〸敡挷㈰㤱敢㤵㔲昸晣摣扥戹挱昱捡㈱㜳㉦㍥搷㝦㝦改搷捦扥戲㐷㘲ㄴ㜷㑦㕣㐵㠱挷㔱㜸て慤捥㜳㘸㑦挲㕥㜳㘸摤挳晡㈳㐵扣㡣㙡づ㑢㜱昳挵愱搹㠷㡡愰㈱挱㥥㐶挵㍢㔸㤵㘷戰㘷㘱敦ち戶㤱㈲㐷㌰㙥㠸㜲㠲㜱㤷㈱挱晥㠲㡡㜷戰戱㥥挱㕥愰攷㕣㘴㥢㈸㜲〴攳㈶㈵㈷搸㜲〸㈴搸换愸㜸〷ㅢ敤ㄹ散㔵㝡捥つ昶㍡㐵㡥㘰ㄹ戴㜳㠲慤㠶㐰㠲扤㠹㡡㜷戰㜲捦㘰㙦搳㜳㙥戰㜷㈸㜲〴㍢づ敤㥣㘰㥤㄰㐸戰昷㔰昱づ㌶捣㌳搸晢昴㥣ㅢ散敦ㄴ㌹㠲㥤㡣㜶㑥戰㌳㈱㤰㘰晦㐴挵㍢搸㄰捦㘰ㅦ搱㜳㙥戰㑦㈸㜲〴㍢ㅢ敤㥣㘰㙢㈱㤰㘰㥦愲攲ㅤ㙣愰㘷戰捦攸㌹㌷搸攷ㄴ㌹㠲晤っ敤㥣㘰㤷㐲㈰挱扥㐴挵㍢㔸㤹㘷戰晦愵攷摣㘰晦愱挸ㄱ散㜲戴㜳㠲㕤つ㠱〴晢ㄶㄵ敦㘰㐵㥥挱戶搰㜳㙥㌰㍥戳攳っ㜶㡤㍢搸つ㜶戰㘲㔸㝡〷晢收㍦㕥㈷㌷㍦㍤攷〶㉢㜵〵扢挹ㅤ㙣㠳ㅤ㡣晦搸搷㍢搸ㄷ㥥挱晡攵〷ㅢ攰ち㜶扢㍢搸摤㜶戰㐱〵㠳㙤昶っ戶㑤㝥戰挱慥㘰昷扡㠲昹ㅦ㠱愰捦㥦㐳ち愷搴挱昸挴戶晥㔵㌲ㅦ昱ㅡㄳ攷㍦㑡昶㝡㘲㈸昷㠹扡敤㌰㄰挵て㄰晡搰摢戳㠵㡡扣㥥㠴㤴挳搰㍢㔰晡㐷摢㘶愸搳㠶㘷㘲戱搹㤱搲㡤戶捤㌰愷つ㑦愰㘲戳ㄳ愵㍣㜷㑡慣攱㑥㥢㔷㙤㥢㥤㈹攵㈹㑦㙣㜶㜱摡昰㜴㈵㝥㐶㔰晡㡥㙤㔳敥戴攱㔹㐶㙣㐶㔲捡ㄳ㡣昸搹搵㘹挳㤳㠳搸散㐶㈹捦ぢ㘲戳扢搳收㌳摢㘶ㄴ愵㝣㍢㡢捤㘸愷つ摦㡡攲㘷て㑡昹㉥ㄴ㥢㍤㥤㌶㝣〷㠹捤㑦㈸攵㥢㐷㙣昶㜲摡㜰攱㡢捤ㄸ㑡戹收挵㘶慣搳㠶敢㔵㙣昶愶㤴㑢㔵㙣㉡㥣㌶㕣㘶㘲戳て愵㕣㘱㘲㔳改戴㤱改收㑣㠷㈱戵㡦㄰愷㥤㙤㕤㠵ㄲ㕦㠸㘵挲搹捥戱攲挴㡢搵㌸搳㑡愶㍣捦㡡㔳㉦㔶戵愶㤵㑣㝡㥥ㄵ㈷㕦慣敡㑣㉢㤹昶㍣㉢㑥扦㔸㑤㌰慤㘴攲昳慣捡㙤慢晤㑣㉢㤹晡㍣㉢㉥〱晣晡昴〱愶㤵㑣㝥㥥ㄵㄷ㠱㔸㑤㌲慤㘴晡昳慣戸っ挴㙡戲㘹㈵ぢ㈰捦㡡ぢ㐱慣ㅡ㑤㉢㔹〲㜹㔶㕣ち㘲㌵捤戴㤲㐵㤰㘷挵挵㈰㔶㌳㑣㉢㔹〶㜹㔶㕣づ㘲㌵换戴㤲㠵㤰㘷挵〵㈱㔶㜳挴㉡㘴㑦戲攲散换㍥攸㜶㥣挶㙥挱㈷挲㘴昴㉤挳㘳〷㥣㜰㔱摣收㔲㜰㡥㐵戱挱愵攰戴㡡攲㌷㉥〵㘷㔲ㄴ户扡ㄴ㥣㍣㔱摣攲㔲㜰扥㐴戱摥愵㤸㘴㉢㙥㜶㈹㌸㉢搲攳㈶㤷㠲ㄳ㈱㡡ㅢ㕤ち㜲㉦㡡ㅢ㕣ち搲㉤㡡敢㕤ち㌲㉣㡡敢㕣ち㤲㉡㡡㙢㜳ㄵ晤晥てㅡ攳收㌵</t>
  </si>
  <si>
    <t>㜸〱捤㝤〷㝣ㄴ搵昶㝦㙥㤲㕤㌲ぢ挸㉡㜶㔰㐸㌴㉡㠲㈱㠵㐰㔰㤱㤶搰㥢〴戰愱㜱㐹㌶㄰㐸挱㙣㐲戱㘱挳㘷挱摥ㄵ晢㐳㐵㙣㑦㐵㐵搱昷ㄴ戱愲㍥㝢挳㘷㠹㔸昱搹㝢晢㝦扦㘷收㙥㘶㘷敥愴扣摦晢㝦㍥㙦搸ㅣ敥㍤攷摣㜳敥昷㍢㜳㜷㌷㌳㘷㈶㘹㉡㉤㉤敤㑦㙣晣㥦㕢㈶ㅢ扤换㤷㈶㥡攲㜵㜹愳ㅢ㙡㙢攳㤵㑤㌵つ昵㠹扣㤱㡤㡤戱愵㤳㙡ㄲ㑤ㄹ㜰〸㔷搴挰㥥〸㔵㈴㙡㡥㡤㘷㔵㉣㡡㌷㈶攰ㄴ㑡㑢换捡戲搲㘱摦挵昹㠹敡㡥挵㔱㔶㈶〵扣搲慣㌰㐵ㄷ㡡㉣ち㡢㈲㐲搱㤵愲ㅢ㐵㜷㡡㙤㈸㝡㔰㐴㈹戶愵搸㡥愲㈷挵昶ㄴ㍢㔰散㐸戱ㄳ挵捥ㄴ捣㙦敤㑡搱ぢ愲㕢㙦㠸ㄹ愳㐷㑤㥤㌳ㅦ㘸捡㥢ㅡㅡ攳〳晡捥戲攷㍣慣愰㈰慦㈰㙦㔰㜱㐱㘱㕥晥㠰扥愳㥢㙢㥢㥡ㅢ攳挳敡攳捤㑤㡤戱摡〱㝤愷㌵捦愹慤愹㥣ㄸ㕦㍡愳㘱㐱扣㝥㔸㝣㑥㝥搱㥣搸愰㤲㠲㐱挵挵搵㐳㠷㤶㜴摢つ㤱愷㡣ㅥ㌵慤㌱㕥㥤昸㙦挵摣㥤㌱愷㡥ㅥ㤵㌷㈵摥昴摦㡡搹〷㌱ㄱ戲戴愱㉥㔶㔳晦㕦ちㅡ攲㍥㉤㉥㡤㔷搶㜰攷挷攳㡤㌵昵㜳昳㌰敤ㄴ愲搱ㅢ㤲㌷㌲㤱㘸慥㕢挸攳㘸㜴扣戶㜶㝡扣㕡㜶㝡㕤㘹愲㘹㕡慣戱㉥搱慤㡥晣挵ㅢ攳昵㤵昱挴㌶㜵㘵㑢㉡攳戵㡥㘳㈲慢㙥㔶慣㜱㑡慣㉥㥥挹㐶㡦㍡㝢ㅦ㡥慦㡡搷㌷搵㌴㉤敤㕥㌷㌳ㄱ㥦ㅥ慢㥦ㅢ愷㑢愸㙥㙣㜳㑤㤵捡捣挴㉢㉤㘳㙦搳捣㘴㐷㘱㍥㜵愳攷挵ㅡ㥢愴挷㕤㔸㘰昲㜵ㅤ㉥㠲㈲㘵㕥㍣愴晡㝡㐶㜱㥦㤵搷搴㑤㡣㌷搶挷㙢㤹㠴㝢戲扦挷㐹〸戲昷㐳㤲㈹つ㠷㝢㐹㜵㜵ㄶㅦ戱㌰㑢戸㉦挴敥㔳ㅡㅡ敢㜰㐰㑥㡥挷敡㠷攵攷つㅥ㌴愰扣愹慡㌴扥〸敤晣㠲㈱㠵㔶㌶㝣慣ㅣ㝡敦〱㤱㌱愱㜰戰戵㈷㔵戹㄰㉡昳㉤㉣㜰㜷㔸㉥戲昴㡡㔸㝡挵㥣昴㡡捡昴㡡慡昴㡡㜸㝡㐵㜵㝡挵摣昴㡡㜹改ㄵ㌵改ㄵ昳搳㉢ㄶ挰㐷㙦㔹㕤扡愴㍢㕢挶ㄵ㈳慦ㅦ扥㕤慦戲搵㘹ㅢ摦敢㔳㜸攲敦㡡㙢㕡摥ㄲ昶㐶愳㑦敡㌴ぢ㑡㡡㕤昳捣ㅦ㌲搸摡〷㑥㔶㍦㠸昰扥ㅣ㌷戱戰挴敡㑦搵〰〸愵㕥挶㍣㌹搷㕦ㄷㅥ昷攵敡〷搷㡥扦㝥昲昳慦㕥㔳㔹㤶慥昸㥥㈱㐹昲搰挸㑢㑤㤲て〲㠶っ㉥ㄹ㥡㍦㜸㘸㜱㜱㐹㝥攱搰愲㐲㜷搲〲㙢㈰ㄳ攴㐳㠴ぢㄸ愶慣㘸戰㔵㐸㔵ㄱ㠴㔲㥢㥣㥣㐷搷ㄷ晥㜴搱㤷㕦㑣㍥㜷㔸慦收捦扦㝢晡㘶挵户㈸挹㔹㡣㐶慦㤴㥣敥昸㐵㐵搶㘰㐶ㅢ〲ㄱ㉥攱㤸㐹㐵㠳慣愱㔴敤て愱搴㐶㈷挱敦扢昶摢㜶摢㘹て㑥㌸㝤㐵㘸摥晡㐹㝤㠷㉢扥晤㐹㠲〳搱攸㉣愸㘱㑣㜰㄰㐴㜸㌸挳㡣〶愸ㄱ㔴㡤㠴㔰敡ㄱ㈷㘷摤挰愱摤慦摦㘵晦㤱㈷ㅦ㍥㜹捤敥㠷慥㉡㔷㕣㜸㤲㜳㌴ㅡ摥㥣〵愰㜰㜰㝥攱愰挱㈵㐵㐵㐳〶ㄷ攴㤷㜸㜰㤶㌲㐱ㄹ㐴㜸っ挳㡣〳捥戱㔴㡤㠳㔰敡㝥㈷㘷㜴㜹昵慥〵㑦㍥㔸戶昶攰ㅥ㉢ぢ敥㍥㍤㔷昱捤㕤㜲㑥㐰愳摤㈳㘴㈲㈳㑥㠲〸㑦收戸昱㌸㐲愶㔰㌵ㄵ㐲愹扢㥣㈴慢扦敦㝥攷捤搳㝡㑥扥㙣换挴昳㌶晤戰㘶扣攲㠷㠷㈴㌹ㄸ㡤昶㔶换㜴〶㉣㠷〸捦攰戰㐹㔸㉤㌳愹㥡〵愱搴㙡㈷㐷昱㥡挲扦㥣㔹㍡愹散㠶慤扦敤昱搸挶㡡㤳㔵㔷㍡攳㈷㝣㈸㠴㤷扣昶㡥挲挳㌰挶㍡㥣愳㡦㠰挸㈸挵づ㥢㑤搵㤱㄰㑡摤攰攴摣㝡昲ぢ〷づ扢戵㜰攲㡡㠷㙥昸㈱㜷愷改㍢㉢㝥ㄴ㑡捥ち㌴昶㜳ㅦ㠵〵㠵㠳ち㠶ㄶ攴攷攷㘱㤵ㄵ㤶昰ㄳ㑣敦慥㠲㠲㐱昹㠳昳㡢慤愳㌱挴㡡㐱㠴攷㐰㘴㡣㉤㉣戴㉡愹慡㠲㔰敡㉡㈷攵捥㠷挷㍥戸攸捥㘷愷慣晤愱攰㠸〷敥㝦昰㐴挵て㕥㐹㔹㡤㐶㝢㔴捥㘵挰㜹㄰攱ㅡづㅢ〳㉡攷㔳戵〰㐲愹㡢㥤ㅣ挷㍣㌷㘷改㤶て㐶㡤扦扡敥㠴㕦㕦晣搷晥愷㉡㝥慥㑢㡥㍡㌴扣㔴戶㜷ㅣ搶㌳㐱〳㐴㜸㈱挳㑣挴㜱㜸っ㔵㡤㄰㑡㥤攳攴扣㜴昲㥡㜵ㅦ昴慡ㄸ晦㐰攴戵㠳㥥散戹昷㐶挵慦ㄱ㤲戳〹㡤㜶㡦挳㘶㐶㕣〴ㄱ㕥捣㜱㤳㜰ㅣ㉥愱㙡㈹㠴㔲愷㍢㐹㝥㉥㥥㌳昲换㤹搷㡣扢攷戲㍢昶昹㕢㘲摤㌱㡡㕦㔳㈴挹㜱㘸愴敥慦挱昹㈵㐵昹㐳〷攵㤵っ㉤㉡ㄹ㔴㔲㔲㤰㕣㕥㝡㝦ㅤ捦昸㈷㐰㠴㑦㘴㤴〹搸㕦换愸㍡〹㐲愹㘵㑥捡て㤶㝦摦敤捤つ㘹㔳搷㙣摤㜶㜳敦扣㝦㍣慥昸愵㐸㔲㥥㠲㐶扢戸㑥㠵㤳㜵ㅡ㐴㜸㌹挷㡤〳慥搳愹晡ぢ㠴㔲㑢㥣㈴㕤敦㕥㌷攷挱扦昷ㅤ扤晡挶㍢愶㔸㝢㥦搰㑤昱㑢㤷㈴㌹ㄳ㡤〱㈹挷攱愰㈱挵挵〵㐵㠵㜹㐳㡢昲ぢ㡡〶ㄷㄷ㜹て挳戳ㄸ晥㙣㠸昰ち〶ㄹて㔸攷㔰㜵㉥㠴㔲挷㌸ㄹ㤷搴㘵㝦㜷㤴㍡㙡昴攵ㄳ捦㍡昴摣昳㉥㙢㔱晣㠶㈷ㄹ捦㐷愳㕤㔸ㄷ㌰攲㠵㄰攱㡢㌸㙥㌴㘰㕤㑣搵㈵㄰㑡捤㜷㤲慣㥦㜶晤㠷㡦㥣昱㔵搹㐵晦㍡改昵〹搷㥦昷㤱攲㌷㐸㐹㜲ㄹㅡ愹扢㙢㐸㜱㔱㝥昱㤰愲扣㐱㐵㠳ち㠷ㄶㄷㄶㄴ㜸㜱㕤捥昸㔷㐰㠴慦㘴㤴㠹挰㜵ㄵ㔵㉢㈱㤴慡㜴㔲㕥戳捦挶〱愷敤㍤㘷晣晤㥦摦㔸昴挱昹㜵㥦慡ㅤ攸㡣㥦昰㌵㄰㥤㍤昴慦挵ㄸ敢㍡㡥扥ㅥ㈲㘳㍣づ晤ㅢ愸扡ㄱ㐲愹搹㑥捥㐳㉦㝣改散㘱ㄷ慤ㅡ戹㙡昸摣搰挰㠶㝥㙦㉢㝥㍤㤶㥣慢搰㐸㠵㔹㔴㕣㌴戸愴㘰㘸㕥㘱㝥〱摥晣ぢち㠶㝡㘱摥挴昸㌷㐳㠴㙦㘱㤴㜱㠰戹㥡慡㕢㈱㤴㥡改愴㍣扤昷戲㍢㐲戵㘷㡤扦敤挰ぢ慦晢扡戶攷挷㡡㕦挶㈵攵㙤㘸㜴ㄶ收敤㑣㜰〷㐴昸㑥㠶㤹〰㤸㜷㔱昵㌷〸愵愶㌸㌹て㥢戸晦〵㤹㔷㙣ㅥ昵昰㐷㔷つ摢㌸㘶攰昳㙡㘷㍡攳㈷㝣て㐴㘷㜳摥㡢㌱搶㕡㡥扥て㈲㘳っ㜲摥㑦搵〳㄰㑡㡤㜵㜲㌶搵㔸㤳捥搹㍣扦㙣㑤㥥ㄵ摢㜲摦敡摦搵㉥㜴挶㑦昸㐱㠸捥收㝣〸㘳慣昵ㅣ晤㌰㐴挶㔸攴㝣㠴慡扦㐳㈸㌵挲挹戹戰改挰捤㥢㍥㍥戹昴攱㜷㙡㐳㙡捤攳㥦愸㕤改㡣㥦昰愳㄰敤㉥㡤挷攰㘴㙤愰晢攳㄰ㄹ愵㔸ㅡㅢ愹㝡〲㐲愹愱㑥㤲ぢ㝥ㄹ㌴敤愶㡢ㅡ㈷摤晣挲㥤㙦㕤扢㜶㐳ㄷ搵㡢捥昸〹㍦〵㤱攳㕥昱㈵昹㐳ち㡡〷晢搶昹搳昰戳㥥攱㠸㘷搹挲㙦㉦㝤ㄳ戱摡㜸挲摡挴敥㜳㄰㑡ㄵ㍡搹㠶㌶㑣扢愷㝢挵搰愹㈷ㅦ昴㜶捥㤷㔳㉦㕣搶敤〵㤸て㜶扥昹㤶㌶挶ㄶ攳㜷㠹搶㕦㔳昰扢ㄹ晦戵晦晢ㄹ㝥㍤慢㉥慥ㅥ㔲㕤㔰㔰㔵㥣ㅦ㉢㡡㠵戲ㄱ戶愳扦〸昰慤扢㕢昵㈱㌵昵㔵つ㡢攵㌷㠳摥愳㘲㠹㜸敢㉦ち晤ㅤ摢愸㠶收晡慡㐴㉦戳戱扣㈹搶ㄴ摦搵㙢㙢つ攲ㅢ㔶㡥摦㥢攲〹挹户扢㜷搸慣㔸㙤㜳㝣攴㤲ㅡ摢扣㥢挷㡣摦㥡ㅡ收〴㕢挷㌴挶㡦㐹㕡㝤㌳ㅡ㠹㕦敢ㄷ㐹㙣ㅦ㑡摢㘴捦慢敦攸㜹つ㠹㜸扤㑣慦㝦摤戴㥡捡〵昱挶昲㌸㑦ち挴慢〴敡づ㌴㌹扦扡昵㥦㕡て愰昸㘵慣㉡挷慤慤㉥㕢搲ㄴ慦慦㡡㔷㘱扥ぢ攳㡤㑤㑢㘷挴收搴挶㜷㑣㜱戱㜳挲戰㑢㡡㝡㑣㐳㘵㜳㘲㜴㐳㝤㔳㘳㐳㙤慡㘵㘴搵愲ㄸ㝥㕤慣㥡摣㔰ㄵ挷㙦㝢㤹摣搲㔴㕡㐶㠶㔲㘹晢㥡㝥攵㘲摣㐴㥥散〸搷㉥摥つ晢㝣攷搴挳㉥㙦㍡搰〱㐵㙤㥣挷㘴晡㥥敤〴㤳戸っ搳㉦搸搱㠵㠹㘷㔰攸扤㑦戰户捣㌱戹攷晥晦㍡愷愷昷㜴搰㤷㉤挲慦搴攳㘲昵㔵戵昱挶㌶捦晦㈸捥挸晡㈷㐴㘸㈰㔶㜳㈰㝢㤹昰㔰㑢搴搲搰攲㥡慡愶㜹攱㜹昱㥡戹昳昸捤ぢ攷㠸戲戲㐸慤㙦戳㕥㠲捡㝡㤹攲ㄵ㠸㐸㈴㉤晣㉡㥤挲ㄱ敢㌵扢ㅦ捡挱晦㥤晦㘵㍤ㅤ愳㉣㌹㌹㠰㌳㌹㠹㔰摤㤸㠶挶㐴㐶㠶〹攵戸㔸㘲㕥ㄳて捦戶㡤㡣昷㍡挵ㅢ㄰愱㍤㈱摡㍤ㄷ搰〳㑥㤹㍣攵搱扤慥㌴㕥ㅤ挳㠹㈶㔹摤㉡ㄶ慡戳捦㕤㤴挶ㄳ㤵ㄶ㑦㜲㡣挷㕡㔹ㄲ㐶ぢ㡢扦㕢ㅤ㡦晥昸㤲愶搲㔸㔳慣㑢ㅤ㑥㤷㘰㉦㔹㜰敡㉦愳散ㄶ㐷㜶ㄷ㥤ㅥㅤ㜱㝡㠸㄰㤵愶㉢㑡㔷㔱搸㤱戰㜰戰㕥搲㌲ㅣ搹㌶〸捣㝤㜷㠰〸㝢て昴搴搳ㅥ㌸ㅢ㔳㌵㌶㕥㍦㘳改挲㜸㠲敥㔹攱㌶愹昴㉥㉦〶㥢㕡㌹㘷㘶㔳㑤㙤㈲て㌳ㅤ摢搸搰扣昰扦ㄹ㠷戱慣㌷㈱昴ㄶ摡ぢ㐷㜱挷㌱㠱慥戴㉥㡢戸㙦㉡㉡搲戲ㄸ㡤ㅡ㙢てちㅥ慤〸昶㈷晥㤳捤㝡〷晦㐵摡戲㠵㜲攱搱㤹㔳㐴㈱昸㜷慢〳㐳㌳ㅡ攳㜲搲㉢㑢㍡㘰扢㝢摤㈱つ㡤ぢ收㌴㌴㉣攰昱戴㡤昴ㄲ昳攲昱㈶㥥㐸敡敡㥣㌸㤳ㄳ㘴㑡㘵㘴愴㥣づ㜲㥤㜱敡㠳昸攱昷㈱扡㡦慣慤敤慢㈳㈶挲ㅦ㐰㤵㠱㔳㕡攱ㄶ㌴晡㑥㙥㤸ㄷ㕢扣㘰扦愲扣㐲扣昲ぢ〶敦㌷〱㈹ㄳ㝤换攷搵搴攷㉤愹㑤㉣㔱扤挱〲捦攴攴㥥㜹㐷㘴㑡攱晣搲戳户ㅥ昶㑣捤晣㤱攵慡㤷㘳昰㥤㐷摡〷㜱戳昱㘳㝤〴愱㜶㠱ㅢ摦㕤搰㑥摤慣㑦搰户㍥愵昸っ〲敦ㄱ挲㍡摥㈲戶摡㕤搵て晦昳㙤挲晡㠲攲摦㄰慡㍦〴ㄷ愹昵㈵㠴摥㔴ㄴ昱戹敦㘵晦敤ぢ戵㝦晦㝤ぢ㙤挴㙡挳愶〶挰㠳晢搰㈲㘷ㄶ㔹戲挸㤰ち㈳戰㤱㠰㤰㘳昰㥤攳ㅡ㠸㘱㐲挰㙦ㅣ㥦〱㌷㌳〱㝦㌰〷㠹戱㜸攴戹〸㐸户扢㉡ㅦ㌶㈱㈰〳ち㡢㈷昴㔵㈱㔴㐲㐰〸㍤扤愹㕦晥㜰ㄱ㔰〰戵㥦〰㡢㌱慤㌶㙣慡〸攳㑣〴㝣㠵攰㐶〲扥㜴っ扥ㄳ㙥㠳ㄱ㈹㥢戳搸㡥㔳晥〲㙥㘶〲戶㠷搹摡㠱㘲㐷〸ㄷ〱㍢摢㕤㌵〴㐱㠴㠰㕤攸戴㉢㠴ㅡち㤵㄰搰ぢ㍤扤愹て摤〴㤴㐰敤㈷愰て㘳㕡㙤搸搴晥ㄸ㘷㈲攰慤㈰〲摥㜴っ扥ㄳ㠲挳㄰㈹㥢戳搸㠷㔳㝥㍤㤰㠰㝤㘱戶晡㔳っ㠰㜰ㄱ㤰㘷㜷搵㐱〸㈲〴っ愴㔳㍥㠴ㅡ〱㤵㄰㔰㠰㥥摥搴昳㙥〲㠶㐳敤㈷愰㤸㌱慤㌶㙣㙡㈴挶㤹〸㜸㍣㠸㠰つ㡥挱㜷㜶戲ㄴ㤱戲㌹㡢㠳㤰㔴㍤ㅡ㐸挰〸㤸慤㤱ㄴ愳㈰㕣〴㤴摡㕤㔵㠶㈰㐲㐰ㄹ㥤挶㐰㈸㥥愹ㄴ〲挶愲愷㌷昵㠰㥢㠰㌱㔰晢〹㤸挸㤸㔶ㅢ㌶㌵づ攳㑣〴摣ㄱ㐴挰敤㡥挱㜷慡㜴㈲㈲㘵㜳ㄶ㌳㌸攵㌵㠱〴捣㠲搹㍡㠴攲㔰〸ㄷ〱㠷摢㕤㌵〹㐱㠴㠰㈳攸㌴ㅢ㐲㑤㠱㑡〸㌸ㄲ㍤扤愹ㅢ摣〴㑣㠶摡㑦㐰㡣㌱慤㌶㙣㙡㉡挶㤹〸戸㍣㠸㠰换ㅣ㠳敦㌴敥㜴㐴捡收㉣收㜳捡㤷〴ㄲ㔰ぢ戳㔵㐷㔱て攱㈲㘰愱摤㔵攵〸㈲〴ㅣ㐳愷㐶〸㌵ㄳ㉡㈱㈰㠱㥥摥搴ち㌷〱㌳愰昶ㄳ戰㤸㌱慤㌶㙣㙡ㄶ挶㤹〸㌸㈵㠸㠰㤳ㅤ㠳敦ㅣ昳㘱㠸㤴捤㔹㥣挴㈹㉦ぢ㈴攰ㄴ㤸慤㔳㈹㑥㠳㜰ㄱ㜰扡摤㔵㠷㈳㠸㄰昰ㄷ㍡㥤〱愱㘶㐳㈵〴㥣㠹㥥摥搴㈲㌷〱㐷㐰敤㈷攰ㅣ挶戴摡戰愹㈳㌱捥㐴㐰㙤㄰〱ぢㅣ㠳敦㠴昷搱㠸㤴捤㔹㕣捡㈹搷〴ㄲ㜰㌹捣搶ㄵㄴ㔷㐲戸〸㔸㘹㜷㔵っ㐱㠴㠰慢改㜴つ㠴慡㠴㑡〸戸ㄶ㍤扤愹愳摤〴捣㠱摡㑦挰㡤昰㡦㔸㙤搸㔴ㄵ挶㤹〸㤸ㄵ㐴挰㑣挷攰㍢晤捥㌳敡搹㥣挵㙤㥣㜲㜹㈰〱㜷挰㙣摤㐹㜱ㄷ㠴㡢㠰扢敤慥㥡㠷㈰㐲挰㍤㜴扡ㄷ㐲捤㠷㑡〸㔸㡢㥥摥搴〴㌷〱㌵㔰晢〹㔸挷㤸㔶ㅢ㌶戵〰攳㑣〴㡣〸㈲㘰戸㘳昰㕤ㅢ愸㐷愴㙣捥攲㌱㑥㜹㔸㈰〱㡦挳㙣㙤愴㜸〲挲㐵挰㔳㜶㔷㌵㈰㠸㄰昰㌴㥤㥥㠱㔰挷㐰㈵〴㍣㡢㥥摥搴㈰㌷〱ぢ愱昶ㄳ昰〲㘳㕡㙤搸㔴㈳挶㤹〸搸㌷㠸㠰㝥㡥挱㜷愱愲ㄹ㤱戲㌹㡢㌷㌸攵扤〳〹㜸ぢ㘶敢㙤㡡捤㄰㉥〲晥㘵㜷搵㈲〴ㄱ〲摥愵搳㝢㄰㙡〹㔴㐲挰晢攸改㑤敤敥㈶㘰㌱搴㝥〲戶㌰愶搵㠶㑤㉤挵㌸ㄳ〱摢〷ㄱ搰搳㌱昸㉥愲ㅣ㡦㐸搹㥣挵扦㌹攵㙤〳〹昸ち㘶敢㙢㡡㙦㈰㕣〴㝣㘷㜷搵〹〸㈲〴㝣㑦愷ㅦ㈰搴㌲愸㠴㠰ㅦ搱搳㥢捡㜲ㄳ㜰㈲搴㝥〲㝥㘵㑣慢つ㥢㍡〹攳㑣〴晣昱㝢挰㔷攱摦ㅤ㠳敦㤲捥愹㠸㤴捤㔹㘴愶㘳捡扦挲捤晣㔵㌸っ戳搵㠵㈲ぢ挲㐵㐰挴敥慡搳㄰㈴㠷㠱扡搲愹ㅢ㠴㍡ㅤ㕤㈱愰㍢㝡㝡㔳摦㈰㐷昲㤷愱攵㔰晢〹搸ㄶ晥ㄱ慢つ㥢攲㌵㈴ㄳ〱㥦〴ㄱ昰戱㘳昰㕤㙥㍡ぢ㤱㠴㠰㕤㌹攵㉤㠱〴昴㠶搹摡㡤㘲㜷捥慥昵户挱扥㜶㔷㥤㡤㐰㌹㠴㤳㑤愷ㅣ〸㜵づ扡㐲挰ㅥ攸改㑤㙤㜶ㄳ戰〲㙡㍦〱㝢挳㍦㘲戵㘱㔳攷㘲㥣㠹㠰㤷㠲〸㜸搱㌱昸慥㝥㕤㠰㐸㐲㐰㍥愷晣㐲㈰〱㠵㌰㕢㐵ㄴ㠳㌸扢㔶〲〶摢㕤㜵㈱〲攵㄰捥㄰㍡㤵㐰愸㡢搱ㄵ〲㠶愲愷㌷昵㠴㥢㠰㡢愰昶ㄳ㌰っ晥ㄱ慢つ㥢扡〴攳㑣〴慣て㈲攰㈱挷攰扢㌲㜷㌹㈲〹〱㘳㌸攵㜵㠱〴㡣㠳搹ㅡ㑦㌱㠱戳㙢㈵㘰㤲摤㔵㔷㈰㔰づ攱㑣愶搳ㄴ〸㜵ㄵ扡㐲挰㔴昴昴愶敥㜲ㄳ㜰㈵搴㝥〲捡攱ㅦ戱摡戰愹㤵ㄸ㘷㈲攰愶㈰〲㔶㌹〶摦㜵挲㙢ㄱ㐹〸㤸捤㈹摦ㄸ㐸挰㔱㌰㕢ㄵㄴ㐷㜳㜶慤〴捣戱扢敡㍡〴捡挱㡦㔵㐹愷㉡〸㜵〳扡㐲㐰ㅣ㍤扤愹㉢摤〴㕣て戵㥦㠰ㅡ昸㐷慣㌶㙣敡㐶㡣㌳ㄱ㜰㝥㄰〱攷㌹〶摦㐵换㥢㄰㐹〸㘸攴㤴捦〹㈴愰〹㘶慢㤹㘲ㄱ㘷搷㑡挰ㄲ扢慢㜸昱㌲㠷㜰㤶搲改㔸〸戵ㅡ㕤㈱攰㌸昴昴愶㑥㜳ㄳ㜰ぢ搴㝥〲㤶挱㍦㘲戵㘱㔳户㘲㥣㠹㠰㘳㠳〸㔸敡ㄸ㝣㤷㔰㙦㐷㈴㈱攰っ㑥㜹㜱㈰〱㘷挱㙣㥤㑤戱㠲戳㙢㈵攰㕣扢慢敥㐰愰ㅣ挲㌹㡦㑥攷㐳愸扢搰ㄵ〲㉥㐰㑦㙦慡摥㑤挰㥤㔰晢〹戸〴晥ㄱ慢つ㥢晡ㅢ挶㤹〸愸ち㈲愰搲㌱昸慥攷摥㡢㐸㐲挰㌵㥣㜲㉣㤰㠰敢㘰戶慥愷戸㠱戳㙢㈵攰慦㜶㔷慤㐵愰ㅣ挲㔹㐵愷㥢㈰搴晤攸ち〱㌷愳愷㌷㜵愸㥢㠰晢愰昶ㄳ戰〶晥ㄱ慢つ㥢㝡〰攳㑣〴㑣〹㈲㘰戲㘳昰㕤㕣㝥〸㤱㠴㠰㝢㌹攵㠹㠱〴摣〷戳㜵㍦挵〳㥣㕤㉢〱て摡㕤戵ㅥ㠱㜲〸攷㈱㍡慤㠷㔰㡦愰㉢〴㍣㡣㥥摥搴㈸㌷〱て㐳敤㈷攰㔱昸㐷慣㌶㙣敡敦ㄸ㘷㈲愰㈴㠸㠰㈱㡥挱㜷愵晢㌱㐴ㄲ〲㥥攱㤴㡢〳〹搸〴戳昵ㅣ挵昳㄰㉥〲晥㘹㜷搵〶〴捡㈱㥣ㄷ改昴ㄲ㠴摡㠸慥㄰昰㌲㝡㝡㔳〳摣〴㍣づ戵㥦㠰搷攱ㅦ戱摡戰愹㈷㌰捥㐴㐰㑥㄰〱搹㡥挱㜷ㄵ晥㘹㐴ㄲ〲摥攳㤴晢〴ㄲ昰〱捣㔶ぢ挵㠷㥣㕤敢ㄱ昰㤱摤㔵捦㈰㔰づ攱㝣㑣愷㑦㈰搴㈶㜴㠵㠰㑦搱搳㥢摡搱㑤挰戳㔰晢〹昸〲晥ㄱ慢つ㥢㝡づ攳㑣〴㜴ぢ㈲愰慢㘳昰ㄶ〶㠴晥㠹㐸㥤戸愰摢㤵ㄳ慥㥥㔵ㄳ㕦捣㉢㔰摢㔴愳㍥㜸㜴㜳愲愹㐱㉥㤷㜵慦㉥㙤㤸搲搰㔴㕡㤳㔸㔸ㅢ㕢摡戳摡㘹ㅣ㌲㉦㕥㡦㡢搹㡤戸愶敤搱㌵㉣㕣ㄸ慦戲慡换ㅢ㥡ㅢ㉢攳攳㑢晦ㄷ㉥㜶〳ㅦ㜶㥤㕣攷㑥㔷搸晥戳敢户〸愱㜰㤴㘰㑢ぢ扤㠴㠰摥换㜰㔲愵散扡㘴㉥捤㈸ㅣ㝢戴㌲㍡愳愶愹㌶摥戵㕡㉥㔷㑢㍢慢ㅡ㉣愲㐲愰慡㑢昵㡣㜹戸㍣㔵摡扤㝡㙣㘳㑤㔵㙤㑤㝤㥣㍢㘳㝢摢㜵㔲㝣㉥慡〱愶㌵㈴㙡㔸㄰摥扤㝡㐶㘳慣㍥戱㤰ㄷ㌶㉢㤷㙥㤷搲㤳㉢愰愱敡㔱㌵昵〹愴㤱扤挸㜶㡦敡昲㜹つ㡢㜱㙦㐲㜳㕤晤搸搸挲挴晦挴㕥㔱摣㉤戲挹慥㔱改㉡㍤㕤㘵愵㘷晤愷晢㈷晣〳搶㔸㑦扢敡愶㉦㡥搳愶挶㥡㌹捤㈴㑣㜲ㄴ㐲㘶㔲挸㍥㑣ぢ扤㡣㤶昷ㄲ愶㙢ㄷ㝡敡て㌸搷㤴㥡㝢攳愵昰攴つㅦ扢挱摤晡ㄱ搳改昶ㄳ挴㠴戱㌳挷户㔶收晣㥦敥㥥〸扤㠲挸ㅤ㉥㠴搸〱捥摢搸㠷㄰㡢㈳㜸㐴㘱㘵攲㐸㘰捦㝢㔸㐶慡挵㠷㐷攸㌶慤捤㌱戸㤶摥慤㝡㔲㙣㑥扣ㄶ㈵〰㜵戱愶㙤散づ㙢㌱㔰㕤㥦㜰㙣愳ㅢ敡敡㘲㍣攴㜸㡦㐰㜹㈵㙡㤸戲慡㐷㌶㌷㌵㑣慥愹户慡㈱攴戸㜴㔴戱㈵㔰挵㤶搸ㄷ敢慢愷戳㌴㐸摡㡣搵㌰㌷搶㔸搳㌴慦慥愶㌲㡢ㅤ㤶敦晣㑦ㅣ慢㔸晣㤹㈰㔳㙦晡扤挴㝢昵摦扥〶㡦摤㥤㠷㠲ㄹ㔲挷摤㡦㈳㍡㕤㠵昱㑦晤㠷㤵㈳㜸攳㤱てㄴ敢ㄷ㐴ぢ攱〷ち㘷昱㝣㈵㤷㘲愱昹㙡ㄹ㌴昲收愴㕥愳〳㝥慣㕦攱捡〶㝦㌲㕦㠷㘸戳慣愰ぢㅣ㈲㤳ㅡ㘲㔵㘳㘲㤵戸摦愷㡢㜳户㑦ㄶ㜶㉤摦㙡ㅡ愳㉣昴ㄸ㡤摡㈱搴㈴㉤慡愹㡡㌷㘶㔱㔱㡥扢㤹㌲㔹㈲ㄲ戶昷㈱㉥㜹㘷愴㠵㐲㕤戳㑣戹挶敢㔸㝢㍡㤷捦摤㜷㑢㡤昷挵摦㝡㜰〹㉦愲〱㔶〶愴昵ㅢ攰㔸扦ㄳ搳ㅢ攸ㄲ㡦挷攱て㍡晣〹ㄱ㝡ㄳ㐶敦扥㐹慤戹㐰㘵㠶〵愷㑣戹㑦㠶搵㈰㔹愸㥣㤰㌲㤲㤰〰改敡㉡晦〸摢㤵ㅦ㔹晡收㥢㜰㌹㡥昲㜸㔵挴㝥㝦㘵㤹〹㜷㐷㝡㝡㈶㜶㜵搸㕢㍡攷㑢㡢㘰㜵攵㜱愹ぢ㔱扢㘳ち㘱㤶っ㜶攵㘲㐱晣ち摥㠶昲㉡戴戸㤶晤㈷晥㤳㉤ㄲ戱搲挹㐰㐴扤〳愹㠱㜷愳㈶挲扤㘶㠱㜲㥣昷㠲㔰ㅦ愱换㡦㝦㌴昵㠷㤵晡〴㍤㝥㘰愵㠵㜹晢㔱㐷摦㈰搵愷ㄸ挱㌷㐹㉢捣挰㥦愱挵昷㥥攴戱㤸〵㙤晢挷攲㔶㡥挰㡦挵扢搹昴戱愸扥㠰㐶挳㐰㔳敦㘰敥㘶慢㉢ㅤ晦㙤㜶攸㐶㠷敥㜴昸ㄲづ摣挹攱㙤搰㑢㤲挷㝢㘳っ攴㐵攱〳昲扥㜵〵㜵㤱户㉤㠳㙥挷愰扦挱挱㑢摥ㅦ搰搹攴昵㠴㑢㠷挹攳扥ㄳ昲戶㘷㘰㈲㑦㈱㙦㐷㘸摢㈷㉦ㅤ挳㠴扣㥤㈴㠸摤㔱㉣㔱㌰㤰户㌳㝣慣㕤攸挸昲〵㠳挳慥㜴攸㐵〷㔶㌴〸㜹扤搱㑢㤲挷㥢㝣っ攴敤づㅦ㤰挷慡〶ㅤ搴㐵㕥ㅦ〶敤换愰慣㐰昰㤲挷戲〳㥢扣㙣戸㜴㤸㍣ㄶ㉡〸㜹㌹っ捣㡡㠵ㄴ昲昶㠴戶㝤昲㔸搹㠰ㄷ敥攷㘲㄰㌴攴㠷攵つㅡ〶㜴晡挸摢ぢ㍥搶摥㜴㘴改㠳挱㘱ㅦ㍡昴愳〳慢㈱㠴扣㝤搱㑢㤲挷ㅢ㤸っ攴つ㠰て挸敢攳ち敡㈲㙦㍦〶捤㘳㔰㔶㉦㜸挹㘳挹㠲㑤摥㐰戸㜴㤸㍣ㄶ㌹〸㜹昹っ捣㙡㠷ㄴ昲ち愱㙤㥦㍣㔶㐵攰㠵搳愴っ㠲㠶晣戰㌴挲挰捤㈰昸㔸挵㜴㘴搹㠴挱㘱㌰ㅤ㠶搰㠱㤵ㄴ㐲㕥〹㝡㐹昲㜸㈷㤶㠱扣晤攱〳昲㔸㑤愱㠳扡挸㍢㠰㐱て㘴㔰㔶㍥㜸挹ㅢ〱㥤㑤摥㌰戸㜴㤸扣㤱ㄸ㈶攴ㅤ挴挰愳搰㑢㈱㙦〴戴敤㤳挷㡡ち扣㔰㙥挱㈰㥡㍣㤶㔵㘸ㄸ搰改㈳㙦ㄴ㝣慣搱㜴㘴挹㠵挱愱㤴づ㘵㜴㘰ㄵ㠶㤰㌷〶扤㈴㜹扣愵捣㐰摥㌸昸㠰㍣㔶㘲攸愰㉥昲挶㌳攸〴〶㘵搵㠴㤷㍣㤶㑡搸攴㑤㠴㑢㠷挹㘳㜱㠵㤰㌷㠹㠱㔹㘵㤱㐲摥ㄴ㘸摢㈷㡦搵ㄸ㜸攱收㌵〶㐱㐳㝥㔸㤲愱㘱㐰愷挹㥢〶ㅦ敢㘰㍡戲㕣挳攰㌰㥤づ攵㜴㘰〵㠷㤰㌷〳扤㈴㜹扣㔵捥㐰摥㉣昸㠰扣㤸㉢愸㡢扣㐳ㄸ昴㔰〶㘵挵㠵㤷㍣㤶㔹搸攴ㅤ〶㤷づ㤳挷挲っ㈱敦㜰〶㘶㠵㐶ち㜹戳愱㙤㥦㍣㔶㜲攰㠵㍢攴ㄸ〴つ昹㘱㌹㠷㠱㥢愳攰㘳㔵搰㤱愵ㅥ〶㠷愳改㄰愳〳慢㍦㠴扣㌹攸㈵挹攳㍤㠰〶昲慡攰〳昲㔸〱愲㠳扡挸㡢㌳㘸㌵㠳㥥〴〷㉦㜹愷㐰㘷㤳㌷ㄷ㉥ㅤ㈶㡦㐵ㅤ㐲摥㍣〶㘶㜵㐷ち㜹昳愱㙤㥦㍣㔶㠱攰㠵晢昰ㄸ㐴㤳挷㔲㄰つ〳㍡㝤攴搵挲挷慡愳㈳换㐴っづ昵㜴㘸愰〳㉢㐷㠴扣㠵攸㈵挹攳捤㡣〶昲ㅡ攱〳昲㔸㍤愲㠳扡挸㑢㌰㈸㥦㈶愰㔸改攱㈵㡦攵ㅤ㌶㜹捤㜰改㌰㜹㉣〸ㄱ昲ㄶ㌱㌰㉢㐳㔲挸㕢〲㙤晢攴戱㠲〴㉦㕣㉦㘰㄰㌴攴㠷㘵㈴ㅡ〶㜴㥡扣㘳攱㘳ㅤ㐷㐷㤶㤸ㄸㅣ㡥愷挳〹㜴戸ㄶづ㐲摥㠹攸㈵挹攳㙤㤹〶昲㑥㠲て挸㘳攵㠹づ敡㈲敦㘴〶㍤㠵㐱㔹㈵攲㈵㡦愵㈱㌶㜹愷挲愵挳攴戱㤸㐴挸㍢㡤㠱㔹㔵㤲㐲摥改搰戶㑦ㅥ慢㑦昰挲つ㠵っ㠲㠶晣戰〴㐵挳㠰㑥㤳㜷〶㝣慣㌳改挸昲ㄴ㠳挳㔹㜴㌸㥢づ慣㔸ㄱ昲㔶愰㤷㈴㡦昷㥢ㅡ挸㍢ㄷ㍥㈰㡦㔵㉢㍡愸㡢扣昳ㄸ昴㝣〶㘵㠵㠹㤷㍣㤶㤵搸攴㕤〰㤷づ㤳挷㐲ㄴ㈱敦㐲〶㘶㐵㑡ち㜹ㄷ㐳摢㍥㜹慣㕣挱ぢ户㉤㌲〸ㅡ昲挳昲ㄵつ〳㍡㑤摥愵昰戱㉥愳㈳㑢㕢っづ㤷搳攱ち㍡戰摡㐵挸扢ㄲ扤㈴㜹扣㜱搶㐰摥㑡昸㠰㍣㔶扣攸愰㉥昲慥㘶搰㙢ㄸ㤴搵㈹㕥昲㔸㤲㘲㤳㜷㉤㕣㍡㑣ㅥ㡢㔸㠴扣敢ㄸ㤸搵㉣㈹攴摤〰㙤晢攴戱敡〵㉦摣っ挹㈰㘸挸捦扢㤰ㅡ〶㜴㥡扣扦挲挷㕡㐵挷昷捣づ㌷搱攱㘶㍡扣て〷㈱敦ㄶ昴㤲攴昱㠶㘰〳㜹户挲〷攴戱㕡㐶㘷㜵㤱户㠶㐱㙦㘳㔰㔶戶㜸挹㘳㌹㡢㑤摥敤㜰改㌰㜹㉣㠰ㄱ昲敥㘰㘰㔶挲愴㤰㜷ㄷ戴敤㤳挷㡡ㄹ扣㜰㡢㈵㠳愰㈱㍦㉣㥢搱㌰愰搳攴摤つㅦ敢ㅥ㍡戲愴挶攰㜰㉦ㅤ搶搲㠱㔵㌶㐲摥㝤攸㈵挹攳慤捤〶昲ㅥ㠰て挸㘳愵㡤づ敡㈲㙦ㅤ㠳㍥挸愰㤹㌸㉤攲㈵㡦愵㌰㌶㜹て挱愵挳攴戱㜸㐶挸㕢捦挰慣愲㐹㈱敦ㄱ㘸摢㈷㡦搵㌶㤸㌳敥摢㘴㄰㌴攴㠷㈵㌷ㅡ〶㜴㥡扣㝦挰挷㝡㤴㡥㉣挷㌱㌸㍣㐶㠷つ㜴㘰㠵㡥㤰昷㌸㝡㐹昲㜸换戶㠱扣㈷攰〳昲㔸愵愳㠳扡挸㝢㤲㐱㥦㘲㔰㔶搴㜸挹㘳ㄹ㡤㑤摥搳㜰改㌰㜹㉣扣ㄱ昲㥥㘱㘰㔶攰愴㤰户〹摡昶挹㘳愵㡥㤰昷ㅣ㠳㘸昲戲愱搵㌰㕣攴㍤てㅦ敢〵㍡戲㤴挷攰昰㑦㍡扣㐸〷㔶昷〸㜹㉦愱㤷㈴㡦㜷㥦ㅢ挸㝢〵㍥㈰㡦ㄵ㍥㍡愸㡢扣㔷ㄹ昴㌵〶㘵㌵㡥㤷㍣㤶攰搸攴扤づ㤷づ㤳挷愲ㅤ㈱敦つ〶㘶昵㑥ち㜹㙦㐱摢㍥㜹慣昲ㄱ昲摥㘶㄰㑤ㅥ㑢㝤㌴っㄷ㜹㥢攱㘳扤㐳挷ㄲ戳挳扦攸昰㉥ㅤ㔸ㄹ㈴攴扤㠷㕥㤲㍣摥㔵㙦㈰敦〳昸㠰㍣㔶〷改慣㉥昲㕡ㄸ昴㐳〶㘵㈵㡦㤷㍣㤶敦搸攴㙤㠱㑢㠷挹㘳挱㡦㤰昷ㄱ〳戳昲㈷㠵扣㑦愰㙤㥦㍣㔶〸〹㜹㥦㌲㠸㈶㡦㘵㐲ㅡ㠶㡢扣捦攰㘳㝤㑥㐷㤶㄰ㄹㅣ戶搲攱ぢ㍡戰慡㐸挸晢㌷㝡㐹昲昸㝣〰〳㜹㕦挱〷攴戱戲㐸〷㜵㤱昷㌵㠳㝥挳愰慣〲昲㤲挷搲ㅦ㥢扣㙦攱搲㘱昲㔸㉣㈴攴㝤挷挰㐷愳㤷㐲摥て搰戶㑦ㅥ慢㡢㠴扣ㅦㄹ㐴㤳挷ㄲ㈳つ挳㐵摥㑦昰戱㝥愶㘳㤵搹攱ㄷ㍡晣㑡㠷㌸ㅣ㠴扣摦搰㑢㤲挷〷ㅤㄸ挸晢〳㍥㈰㡦㔵㐹㍡慢㡢扣㍦ㄹ㌴つ㤷㍡ㄴ㉢㠸扣攴戱㙣挸㈶㡦㔷㐳㍡㑣ㅥぢ㡤㠴㍣㥣㈱㑦㔳慣㌸㑡㈱て㜷㈱㜷㠰扣㈵ㄸ㈶攴㠵ㄸ㐴㤳挷昲㈴つ挳㐵㕥ㄸ㍥㔶ㄷ㍡戲㜴挹攰㤰㐵〷㍥㕣㑤戱㥡㐹挸㡢愰㤷㈴㡦㡦㙣㌰㤰搷つ㍥㈰㡦ㄵ㑤㍡愸㡢扣敥っ扡つ㠳戲晡挸㑢ㅥ㑢㡥㙣昲㝡挰愵挳攴戱㐸㐹挸㡢㌲㌰慢㤵㔲挸摢づ摡昶㡦㍣㔶㌵〹㜹㍤ㄹ㐴㤳挷搲㈶つ挳㐵摥昶昰戱㜶愰㈳换㥥っづ㍢搲㘱㈷㍡戰ㄲ㑡挸摢ㄹ扤㈴㜹㝣昶㠴㠱扣㕤攱〳昲㔸つ愵㠳扡挸敢挵愰扤ㄹ㤴㤵㑢㕥昲慥㠳捥㈶㙦㌷戸㜴㤸扣敢㌱㑣挸摢㥤㠱㔹改㤴㐲㕥㕦㘸摢㈷㡦ㄵ㔱㐲㕥㌶㠳㘸昲㔶㐱慢㘱戸挸换㠱㡦戵〷ㅤ㔹㌲㘵㜰搸㤳づ戹㜴㘰ㄵ㤵㤰户ㄷ㝡㐹昲昸㄰つ〳㜹晢挰〷攴戱㤲㑡〷㜵㤱搷㡦㐱昷㘵㔰㔶㍤㜹挹㘳愹㤳㑤㕥㝦戸㜴㤸㍣ㄶ㐷〹㜹〳ㄸ昸〱昴㔲挸换㠳戶㝤昲㔸㑤㈵攴つ㘴㄰㑤ㅥ㑢慡㌴っㄷ㜹昹昰戱ち攸挸㜲㉢㠳㐳㈱ㅤ㡡攸挰ち㉣㈱㙦㄰㝡㐹昲昸㌴㄰〳㜹㠳攱〳昲ㅥ㜵〵㜵㤱㌷㠴㐱㑢ㄸ㤴ㄵ㔳㕥昲㔸㈶㘵㤳㌷ㄴ㉥ㅤ㈶㡦㠵㔵㐲摥晥っ捣ち慢ㄴ昲づ㠴戶㝤昲㔸㠹㈵攴つ㘳㄰㑤ㅥ换戱っ摣ㅣ〴ㅦ㙢㌸ㅤ㔹慡㘵㜰ㄸ㐱㠷㤱㜴㘰昵㤶㤰㌷ち扤㈴㜹㝣捡㠹㠱扣㔲昸㠰㍣㔶㜰改愰㉥昲捡ㄸ㜴っ㠳扥〷〷㈱㡦ㄷ愷敤㍡ㄹ挵ㄲ㉢㥢扣戱㜰改㌰㜹㉣捡ㄲ昲挶㌱㌰慢戳㔲挸㥢〰㙤晢攴戱㡡㑢挸㥢挸㈰㥡㍣㤶㜲㘹ㄸ搰改摦㌰㈶挱挷㥡㑣㐷㤶㜹ㄹㅣ愶搰㘱㉡ㅤ㔸昹㈵攴㑤㐳㙦㕢㝤摤戶昵搱㉤〶ち愷挳ㄳㄴ戲〶㑣㠷㜶㔱㔸捥搰㌳ㄸ㥡ㄵ㈳㌲攵㤹散㘱っ㍦慢㐳扣敡敦扤㤸敤㉢㌴㤰っ搵㉣㌹㈸㙦㕡㕡㡢㌲て㌶㜹㜱摢㙥昱㌲㝤㐴㜴戸攴摥搰㠸㑢㠴㤹摥愷㔰㈴挷扥㠰愴㕤户昷㍣攱㐳㠶搱挲㡡㠶搰慤扦晡㥦㘲㤱ㅣ捦㠹户摥敥捦㌱摣挲㠷㘰㡡摢㑦慥愹㙣㙣㐸㌴㔴㌷昵㉤㐷〹㔳㕦㍥㌱愵㍡㉤㉤㝦㘴攸ㄶ㐴㌴收㈴戰捣㝡㍥慡㜲ㄱ㥦㈰㄰㔹㔰摦戰戸㕥㘶ㄳ㑡昰挱㌱挲㔷㤷㉥㑣ㄳ㘱ㅥ㙥㝢㠰扣㈸慢ㅦ㌸搸㍡っ戲㝢㐶㤴攵〳摣愲㉣㈱㤰〶敢〵愴挱㥡〱㙥愱㜴㄰摥搱ぢ昸㡣慤收愸㑡㔵愵攲㤹㕤扡愸㕣捦攳㐹㝣ㄷ晥㤳捦㜷〸㠷㜹摤㍦㜴ㄳ㈰㜷㙣㔰㉡愳ㅣ捣〳挳㍡〲㔳戰㘶㐳㐴愲ㄹ㔰㜰㐲攱㈳㈱户ㄹ㍤慡挲㔵扦ㄴ㍥ち扡㙥搰㐹㘱〳ㅥ㈵㥡〸㔷㐰戳㉤㌴愹㡦〶つㅦつ昵㜶㔰攳愱〵晡㌱〶㍣㠴愲㤹㑥㜴㉢㥢㘹㜳㈸㉡攱㙡戵愰愵挲㌰捡㑥㠸㐳挵〶晡㌸㉤〰挹〳㔷㕤〹㤴㍣㕣愰㑣ぢ捦㠵㑢攰㌱愰㉥㠷ㅢ㡦㠳搴晤㘸㈱ㄲ㠶愵㔹㌵㤰搸㡦ㄱ挶挷ㄶ敤慡ㅢ摤㜴愳扢搳㔰㔱㌴戸㉦搵愵〸㐷㥥㘹戰ㄶ㈰㠰㔵ぢㄱ㠹㙥ぢ〵㠳㠶敢㈰扤㝣搵㐳㤷捡㔷〳㌴〶扥ㄶ㐲㙤攲㙢㍢㈷㝡敢戳㍢慤〴㕣㙤扥戶攷扣㌸㥤㘶愸㤲㝣敤〸慤昰㜵ㄶ㘶慢昹戲挸ㄷ㤷㠷㍡〳㕡㍦㌵㍢改㍣㑢攱〷㙡㜶㐶㥦㕢㜴ㄷ摤搸㔵㌷㝡㌹つ戵㍢ㅡ㐲捤改㙥㙡㡥攳昴㡥㠷㠸㐴晢挰㠱㘹㉤㔲㘳㤱ぢ㡢昰㉤㠲㡤昶搵挶㠱昴挸愷㌸㤵挶ㄶ戴㔴づ㡣㠲㙣㌹㔴㐹㘴㝢㐲㉢挸㡥㌵㈲㕢㘲㐴㤶慢昳㥣㠹㔰㐰戶ㄷ晡摣愲㝢敢挶㍥扡搱捦㘹愸〱㘸〸戲㐵㙥㘴㘷㜳㝡㉢㈰㈲搱晤攰㠰㠶ㄹ㔹㥥㌶づ愶挷㄰㡡㡢㌸戴〵㉤㤵て愳㈰扢〴慡㈴戲㐲㘸〵搹㝣㈳戲㜹㐶㘴㐵㍡捦ㄵ〸〵㘴㠳搰攷ㄶ㉤搶㡤挱扡㌱挴㘹愸晤搱㄰㘴搵㙥㘴㔷㜱㝡㉢㈱㈲搱〳攰㠰㠶ㄹ搹㠱摡㌸㡣ㅥ〷㔱摣挸愱㉤㘸愹㠳㘰ㄴ㘴慢愰㑡㈲ㅢ〱慤㈰㍢摣㠸散㔰㈳戲㤱㍡捦㙡㠴〲戲㔱攸㜳㡢㡥搶㡤㔲摤㈸㜳ㅡ㙡ㅣㅡ㠲㙣㤶ㅢ搹ㅡ㑥敦㌶㠸㐸㜴㍣ㅣ搰㌰㈳㥢愰㡤愵昴㈸愳戸㠷㐳㕢搰㔲㤳㘰ㄴ㘴㙢愱㑡㈲㥢〲慤㈰㥢㘰㐴㌶捥㠸㡣搷愲㘵ㄲ敢㈰㠱㙣ㅡ晡摣愲〷敢挶㜴摤㈸㜷ㅡ㙡ㄶㅡ㠲㙣㡣ㅢ搹㐳㥣摥㝡㠸㐸昴㄰㌸㐸㔰搳㍡㍢㔴ㅢ㈷㈲㡤㍣摢搵摡挰愱㉤攸慡挳㘱ㄴ㘴ㅢ愱㑡㈲㥢つ慤㈰摢摦㡤㡣㥦扡昲づ㔲㘲㐴挶ぢ挵㌲㠹愷㈱㠱散㈸昴戹㐵㉢㜴攳㘸摤㠸㌹つ㔵㠵㠶㈰ㅢ散㐶昶㉣〲㔸㥢㈰㈲搱㌸ㅣ㈴㈸㍦㡣㉣㝥晡㔸晣挰戱㡥㠶㠸㔶㙢攳㜴愴㤱㈷捡㕡㉦搳搸㠲慥㥡〷愳㈰㝢ㄵ慡㈴戲昹搰ち戲㝤摤挸㤲敦㡤晢ㄸ㤱㉤搰㜹摥㐴㈸㈰慢㐵㥦㕢戴㑥㌷敡㜵㠳㤷㘹戹愹㐶㌴〴搹㕥㙥㘴㙦㜳㝡㥢㈱㈲搱〴ㅣ搰㌰ㅦ㡤㑤摡㜸ㄸ㍤昸㌰〱慢㠵㐳㕢ㄸ㝡ㄱ㡣㠲㙣ぢ㔴㐹㘴㑢愰ㄵ㘴扢扡㤱㈵昷搹捥㐶㘴㑢㜵㥥㑦ㄱち挸㡥㐵㥦㕢昴㌸摤㌸㕥㌷㜸つ㤵㥢㍡〹つ㐱戶愳ㅢ搹攷㥣摥㔶㠸㐸昴㘴㌸愰㠱搲〱敡㍣晢散ㄴ㙤㍣㥡ㅥ㌱㡡㙦改搶㠲㤶㍡つ㐶㐱昶㍤㔴㐹㘴愷㐳㉢挸㈲㐶㘴㔹㐶㘴扣晥㈹㤳昸ㄹㄲ挸捥㐰㥦㕢昴㑣摤㌸㑢㌷捥㜶ㅡ敡㕣㌴〴㔹搸㡤散㔷㑥敦㌷㠸㐸㤴㤷㉥㈵愸〹搹昹摡㌸ㄷ㘹攴愱扣㔶㐶㐸㈳扢㄰㐶㐱ㄶ㠲㉡㠹散㘲㘸〵搹㉦扦㤸㍥愹㝦㠲昶ㄶ㑣㈵昵㑢っ㉦㑥捡㈴昸㉣㝦㈰扢ㄴ㝤㙥搱换㜴攳㜲摤戸挲㘹愸㤵㘸〸戲ㅦ㄰昲㈶㠴愴挱敡捡改㜵㠳㠸㐴㜹㕤㔱㠲㥡摥㐱慥搱㐶㤶扦换愳㝦慤㥥ㅣ摡㠲慥扡づ㐶㐱戶〳㔴㐹㘴㌷㐰㉢挸㍥㌳㈲晢挴㠸散㐶㥤㘷ㄷ㠴〲戲扦愲捦㉤扡㑡㌷㙥搲つ㕥ㅡ攴愶㙥㐵㐳㤰㝤攴㐶搶㡢搳敢つㄱ㠹慥㠱㐳㈰戲摢戴戱ㄹ戱攴㜹挳搶ㅥㅣ摡挲搰㜷挰㈸挸㜲愱㑡㈲扢ぢ㕡㐱昶㤶ㅢ㔹㜲㥤扤㘱㐴昶㌷㥤愷ㅦ㐲〱搹摤攸㜳㡢摥愳ㅢ昷敡〶慦摢㜱㔳て愰㈱挸㕥㜳㈳敢捦改つ㠰㠸㐴搷挱㈱昰㘸㝣㔰ㅢ㜹㌷扦㍣搶搸㉡攲搰ㄶ㠶㕥て愳㈰㉢㠶㉡㠹散ㄱ㘸〵搹㌳㙥㘴挹昷挶愷㡣挸晥慥昳っ㐵㈸㈰晢〷晡摣愲㡦敡挶㘳扡戱挱㘹愸㈷搰㄰㘴㑦戸㤱ㅤ挰改ㅤ〸ㄱ㠹昲㜲㔹攰㍥㝢㑡ㅢ㑦㐵ㅡ敢㌴㡡搱ㅣ摡㠲㤶㝡〶㐶㐱㔶〶㔵ㄲ搹㈶㘸〵搹㠳㙥㘴挹㝤昶㠰ㄱ搹㜳ㄸ㈴㤳ㄸ㡦㔰㐰昶㍣晡摣愲扣〰㈶㡤㝦敡挶㡢㑥㐳扤㠲㠶㈰扢捦㡤㙣㈲愷㌷〹㈲ㄲ攵戵慣挰㝤昶㥡㌶㥥㠵昰昲捣㘶慢㥣㐳㕢搰㔵㙦挰㈸挸㘶㐲㤵㐴昶ㄶ戴㠲散㔶㈳戲㕢㡣挸摥搶㜹づ㐳㈸㈰摢㡣㍥户㈸慦㑥㐹攳㕦扡昱慥搳㔰ㅦ愰㈱挸㙥㜲㈳㍢㠲搳㥢つㄱ㠹戶挰㈱㄰搹㠷摡挸ㅢ敢攵㐱搱㔶㈵㠷戶愰慢㍥㠲㔱㤰挵愱㑡㈲晢〴㕡㐱㜶愵ㄱ搹攵㐶㘴㥦敡㍣㌵〸〵㘴㥦愱捦㉤晡戹㙥㙣搵㡤㉦㥣㠶晡ちつ㐱㜶愹ㅢ搹〲㑥慦ㄶ㈲ㄲ晤ㅡづ㠱挸扥搱㐶摥㌱㉦捦愳戶ㄲㅣ摡㠲慥晡づ㐶㐱搶っ㔵ㄲ搹て搰ち戲戳摣挸㤲敢散っ㈳戲ㅦ㜵㥥愵〸〵㘴㍦愱捦㉤晡戳㙥晣愲ㅢ扦㍡つ昵〷ㅡ㠲散㜴㌷戲攳㌸扤攳㈱㈲㔱㝥っ〸㌲搳扢㍥㉤㘲扣ㄶ㘹慣敢㈸㑥攵搰ㄶ戴㤴㕣㝥愱㙡㌹㔴㐹㘴扣晣㈲挸㡥㜵㈳㑢慥戳㈵㐶㘴㈱㥤攷㑣㠴〲㌲㕥㜰攱ㄶ敤愲ㅢ扣挲㈲ㅡ换㘹愸㙥㘸〸戲㐵㙥㘴㘷㜳㝡㉢㈰㈲搱敥㜰愰戳昱㍢挸㌶摡挸㝢摣攵攱摡搶㐵ㅣ㉡挸愲㌰捡㍥扢〴慡㈴㌲㕥ㅢㄱ㘴昳摤挸㤲晢㙣㥥ㄱ㔹㑦㥤攷ち㠴〲㌲㕥つ攱ㄶ摤㐱㌷㜸昹㐳㌴㍢㌹つ挵㉢ㅢ㠲慣摡㡤散㉡㑥㙦㈵㐴㈴摡ぢづ㜴㌶晥㑥摤㕢ㅢ㜹昳扡㍣挲摢扡㤱㐳〵搹敥㌰ち戲㔵㔰㈵㤱昵㠵㔶㤰ㅤ㙥㐴㜶愸ㄱㄹ㉦㕦攰㤵㘶慤㐶㈸㈰攳愵ち㙥搱㍤㜴㠳搷㈶㐴㤳敢㌴ㄴ㉦㍢〸戲㔹㙥㘴㙢㌸扤摢㈰㈲搱㝥㜰愰戳ㄱㄹ慦㐸㠸昱㕥㝡慣愵戸㠷㐳〵搹〰㔸〴搹㕡愸㤲挸昲愰ㄵ㘴ㄳ㡣挸挶ㄹ㤱昱摡㠲攴㔹㠷㔰㐰㤶捦づ戶㈸慦㈵㐸㠳ㄷづ愴㔱攴㌴ㄴ慦〹〸戲㌱㙥㘴て㜱㝡敢㈱㈲搱㈱㜰愰戳ㄱㄹ㉦ㄷ㠸㤱户㥢换攳挸慤つㅣ㉡挸攴㤴㍦昵ㅢ愱㑡㈲㍢㄰晥㠲㙣㝦㌷戲攴㍡㉢㌱㈲ㅢ愶昳㍣㡤㔰㐰㜶㄰㤳㘲㡢昲㐴扦㌴㐶攸〶捦散㜳㔳㍣㘱㉦挸〶扢㤱㍤换改㙤㠲㠸㐴换攰㐰㘷攳㍡攳戹㝣㌱㍥㐶㡦つㄴ㉦㜳愸㈰㤳昳昱㔴扤ち㔵ㄲㄹ捦挷ぢ戲㝤㡤挸昶㌱㈲㥢愸昳扣㠹㔰㐰㌶㠹㐹戱㐵㈷敢挶ㄴ摤攰㘹㜷㙥㡡攷搱〵搹㕥㙥㘴㙦㜳㝡㥢㈱㈲搱㜲㌸搰搹㠸㡣愷搸挵挸ㅢ挴攵愹敢㔶ぢ㠷ㄲ㔹㜴愶㌶㙥㤱改㠴づ㐳晦〰捦ㄹ㕤昳敤愱晤扤捦敡㉥挳戳户㜹㕤ㅡ㝦摦㈰扥搴扥㥢㉣㌳㝤晦晦㉣ㄶ捦ㄹ昳㘶㔲晥㠴㜶〵敡晦㐳ㅣ敥慦搶昳昲㡣搸〷㍦搶挷〰摣攳〸挰挵晦戸ㄹ㉤㘵晢㙡戸搳ㅤ㘱晦㥦攵晣ㅦㅤ搱㘳戶ㅥ㜱愴捡扥㜰㘴攸扤㘵搷㝥㝤敢〱戹㔷摦昹愷昳晦戲攳戶扦㘳散晢挷㝥㌸㍣攷昷ㅦ㥡摦㕢㜹挱㜰㔵㠹ㄱ戹㠸㘳扤㑦昱〱㠵ㅣ㔴㍢〰搶㕢戸摤敤搲㜳愲扦慦扢攴戴ㄱ㉢捦晢昴㤱㠲扢㠷㥦慢戶㜷っ摥〷摦㐶攳㠸㠴ㄷ㙡㐷㘴㘷愹ㅡ㜴戸挳搴㜶ㄸ㐱㤶〴搸㤷〴戶〰敡捥〱慢搵㈳㠲㠰ㄱ搶昶㜷㍣㌹㝣攳㜹〵㡢昷换㕥㌶㕣㈵㌰挲〴慣扢㌳㝦ㅦ戰㙥㡥挱晢㐰摢㘸㌳㈲攱㤵㘶㝤㙦〳㕢㡡㡥〰㡢戸㠱晤㐸㘰挷挱搴㌹㘰挷敢ㄱ㐱挰㈲㍦㤴扥晤㘲敦㈳㠷晦戶晡敢㤷㈶捦㤹㌶㕣㥤㡡ㄱ㈶㘰愱㈰㘰㤹㡥挱晢愰摡攸㜲㐴挲ぢ昷㙦摡挰捥㐴㐷㠰愵扢㠱晤㐹㘰㘷挳搴㌹㘰㉢昴㠸㈰㘰㐸㉣摢㤸摣收昴㉢戳ㄶっ㔷ㄷ㘱㠴〹搸敦㍦〷ㅣ㡡扦㌹〶敦〳㘸愳㤷㈰ㄲ㕥昸ㅢ㝤㔸㍡摤㌳搴ㄵ攸〸戰㕦㌰㈲㜹㈸㜶㠱戱挷㔵㌰㜵づ搸㑡㍤㈲〸㤸㙦㡦摤㠸ㄱ㈶㘰摦〷〱晢捥㌱㜸ㅦ㉣ㅢ㕤㠵㐸㜸攱㝥㑢ㅢ搸㙡㜴〴搸㌷㙥㘰㍤〸㙣つ㑣㥤〳㜶㥢ㅥㄱ〴㉣攷㠵扢戳㌷㝤扣㝣㜸㜲㡦摤㠳ㄱ㈶㘰㕦〴〱摢敡ㄸ扣て㡣㡤慥㐵㈴扣㔰攲㘲〳㕢㠷㡥〰晢捣つ㙣㈷〲㝢〸愶捥〱㕢慦㐷〴〱昳扤㜹㙣挰〸ㄳ戰㉤㐱挰㍥㜴っ摥〷挱㐶㌷㈲ㄲ㕥㜸戸㥢つ散㘹㜴〴搸〷㙥㘰㝤〸散㔹㤸㍡〷㙣㤳ㅥㄱ〴捣昷㜶晦㌲㐶㤸㠰扤ㄳ〴㙣戳㘳昰㍥攰㌵晡㉡㈲攱㠵戲ㄹㅢ搸㥢攸〸戰户摣挰昶㈶戰户㘱敡ㅣ戰捤㝡㐴㄰㌰摦ㅡ㙢挱〸ㄳ戰㔷㠳㠰扤攲ㄸ扣て㙥㡤㙥㐱㈴扣搲慣晤㙣㘰㥦愲㈳挰㕥㜲〳ㅢ㐸㘰㥦挳搴㌹㘰㕢昵㠸㈰㘰㑦扦昹挵昲㡣扢收㡥挴〴搲㑥㤸㕢㌰㔲㝤㡢ㄱ㈶㘰捦〵〱摢攴ㄸ扣て㘴㡤㝥㡦㐸㜸攱戶㔰ㅢ搸捦攸〸戰㘷摣挰㠶㄰搸慦㌰㜵づ搸㙦㝡㐴㄰㌰摦愱㤸㠱〴㈶㘰ㅢ㠳㠰㍤敥ㄸ扣て㕡㡤㠶㄰㐹㠰つ戳㠱㔹攸ぢ戰挷摣挰㠶ㄳ㔸㔷㤸昰敡挴㔷慡㙥㝡㐴㄰㌰摦扢㘲㑦㡣挸㈵捦㥥慦㔴て〷〱㕢慦つ㥥扦昴ㄶ摤〱㤱〴㔸㤹つ㙣ㄷ昴〵搸㠳㙥㘰㘳〹慣ㄷ㑣㜸㜵〲㔸㙦㍤㈲〸㤸敦㕤㜱て㡣挸㌵〰㕢慢攷敦晤慥㜸慦㘳昰㍥ㄸ㌵㥡㡢㐸〲㙣戲つ慣ㅦ晡〲散㙥㌷戰愹〴搶ㅦ㈶扣㍡〱㙣㠰ㅥㄱ〴散戵㜹㔷㙥摥敥昶晡搶㌵㔶㠴ㄱ戹〶㘰户〷〱扢捤㌱㜸ㅦ㜸ㅡ㉤㐶㈴〱㌶搳〶㌶ㄴ㝤〱㜶慢ㅢ搸㈱〴㜶〰㑣㜸㜵〲搸㠱㝡㐴㄰㌰摦ㅥㅢ㡤ㄱ戹〶㘰慢㠲㠰晤搵㌱㜸ㅦ㘴ㅡ㉤㐳㈴〱㜶愴つ㙣㍣晡〲散〶㌷戰ち〲㥢〸ㄳ㕥㥤〰㌶㐹㡦〸〲㜶攷敤ㅢ慥扥㜹捦摡搶㍤㔶㡥ㄱ戹〶㘰㔷〷〱㕢改ㄸ扣て㈸㡤捥㐴㈴〱ㄶ户㠱ㅤ㠶扥〰扢搲つ㙣㉥㠱ㅤ〱ㄳ㕥㥤〰㌶㕢㡦〸〲收摢㘳㤵ㄸ㤱㙢〰㜶㐹㄰戰㡢ㅤ㠳昷挱愳搱㌸㈲〹戰㍡ㅢ㔸つ晡〲散㐲㌷戰〶〲㕢〰ㄳ㕥㥤〰㔶慢㐷〴〱㍢昳摤㙦㕥摢㝡晦挲搶㍤㤶挰㠸㕣〳戰㜳㠲㠰慤㜰っ摥〷㡡㐶㥢ㄱ㐹㠰㌵摢挰㤶愲㉦挰捥㜲〳㕢㑣㘰挷挱㠴㔷㈷㠰ㅤ慦㐷〴〱昳扤摤㥦㡡ㄱ戹〶㘰换㠳㠰㥤收ㄸ扣てち㡤㉥㐷㈴〱㜶㠲つ散㑣昴〵搸㈹㙥㘰换〸散㙣㤸昰敡〴戰ㄵ㝡㐴㄰戰㙤㥢ㄷ㔵㍦昱㘲㑤敢ㅥ扢〸㈳㜲つ挰㑥〸〲㜶扣㘳昰㍥〰㌴㝡〹㈲〹戰攵㌶戰㉢搰ㄷ㘰挷扡㠱晤㠵挰慥㠲〹慦㑥〰㕢愹㐷〴〱昳敤戱ㅢ㌱㈲搷〰慣㌹〸㔸㤳㘳昰㍥搸㌳扡ち㤱〴搸㌹㌶戰搵攸ぢ戰㐶㌷戰昳〸㙣つ㑣㜸㜵〲搸㙤㝡㐴㠷㠱摤㠳ㄱ戹〶㘰㜵㐱挰㙡ㅤ㠳昷㠱㥤搱戵㠸㈴挰㉥戱㠱慤㐳㕦㠰捤㜷〳扢㡣挰ㅥ㠲〹慦㑥〰㕢慦㐷㜴ㄸ搸〶㡣挸㌵〰㡢〷〱慢㜲っ摥〷㜱㐶㌷㈲㤲〰扢摡〶昶㌴晡〲㙣㡥ㅢ搸戵〴昶㉣㑣㜸㜵〲搸㈶㍤㈲〸㤸敦敤晥㘵㡣挸㌵〰㍢㌲〸搸㙣挷攰㝤挰㘶昴㔵㐴ㄲ㘰慢㙣㘰㙦愲㉦挰づ㜷〳扢㤹挰摥㠶〹慦㑥〰摢慣㐷〴〱㐳戴㝦捣㜹收愸搶㌷㡦ㄶ㡣挸㌵〰㥢ㄹ〴㙣㠶㘳昰㍤㌸㜳ぢ㈲戵昷攰㑣搷ㅦ㥦散㠱愴愱㙡㔶挸㜶慤戶搵㍣㕤㡢㌲敢㥡摡㕡愹㔰敥㠶攷摣㌵攲捦㍦㑥挲攳ㅣ昱㜴㍢晣愱㝢愷攰ㄶ㡦㜹攴㘳挳昴㤳搴㉣改㜱㜰戸㝡㙡㈳ㅥ慤搶愵㝡㝣〲㡦攱慣捡挲㥦慦㙢㙡㡡㌷搶晦㉦㍣〴て㌵攳扣㡢ㄸ㥢晤昸㍢㘳戹㌶敢戰摢㜸㍥㘱㉢ㅦ晡慦㍡愶昳昱㜸晦搹ㄳ㌹挳户攳㄰搳㌷ㄵ㔴戹ㅥ昸㤸愹愶㘳ㄷ摢㔵㌸㈷愵晤㈹㜳㑥㑢挷㥦晥㠰㝦昸㉥〸晥㔹㌶戹㝥〱ㄱ戱晥〶㡤摣昹㈰㈲㉤挴㌳攲㕥㜰㉣愰攷捤㤸㘹㥥扦捤搸戵㉢ㄱ敢㑤昱㠴㌴㡦愲昰㍤㠱㔳㥢㘴㥣摡㕡㑥敤㍥摦搴敥㑦㥤㥡攲㌹㙤㑥㑦㙦敡㝢㥤㜰㕤㘰挲㌱挶㠴て㌱㌲ㄳ戶昲昰戰㈷ㄹ捦㌳愷㈴攳挹㕢㐱昷昷挰㘴㈳㡣挹ㅥ昵㈷摢攰㐹挶㜳扦㈹挹㐲㜰㤰㘴ㅢ〳㤳敤㙦㑣昶愴㍦搹搳㥥㘴㕤搰㑦㐹搶ㅤち㐹昶㉣ㅡ收㐳㙡㤰㌱搹㜳㡣㥣㑡攳ぢ㔴昱㉥㄰晢㜰㔲㍤搰㑦㐹戶〳ㄴ㤲散㐵㌴捣挹昲㡣挹㕥㘶攴搴㘴慦㔲攵㑡戶ㄳ晡㈹挹㜶㠳㐲㤲扤㡥㠶㌹搹㍥挶㘴㙦㌲㌲ㄷ㑢敢〱昲㌶㔵慥㘴㝤搰㑦㐹㤶ぢ㠵㈴㝢〷つ㜳戲ㅣ㘳戲㜷ㄹ㌹ㄵ搹晢㔴戹㤲敤㡤㝥㑡戲晤愰㤰㘴㉤㘸㤸㤳昵㌶㈶摢挲挸愹挸㍥愶捡㤵㙣㈰晡㈹挹㡡愱㤰㘴㥦愲㘱㑥戶愳㌱搹攷㡣㥣㥡散ぢ慡㕣挹㠶愰㥦㤲㙣ㄸㄴ㤲散㑢㌴捣挹愲挶㘴㕦㌳㜲㉡㡤摦㔲攵㑡㌶ㅣ晤㤴㘴㘵㔰㐸戲敦搱㌰㈷㡢ㄸ㤳晤挸挸愹挹㝥愶捡㤵㙣㉣晡㈹挹㈶㐳㈱挹㝥㐵挳㥣㉣搳㤸散㜷㐶㑥愵昱㑦慡㕣挹愶愲㥦㤲㙣㈶ㄴ㤲㑣攱㈹㤹收㘴㝦晣㘴晡㥣挸㠰扦〷㔹㠸㉡㔷戲㐳扣挹㡥搴挹扡〴㈶晢挹㤸捣㘲攴㔴㘴㕤㍤挹㉡扣挹攲㍡㔹昷挰㘴摦ㄸ㤳昵昰㈷摢搶㤳㙣慥㌷㔹㥤㑥搶㌳㌰搹㔶㘳戲ㅤ晣挹㜶昲㈴㙢昰㈶㙢搶挹㜶〹㑣昶㤱㌱㔹㉦㐶㑥㍤ㅡ㜷昳㈴㕢散㑤㜶㠲㑥搶㈷㌰搹㝢挶㘴搹㡣㥣扡捦昶昰㈴㕢收㑤戶㕣㈷换つ㑣昶㤶㌱搹摥㡣㥣㡡慣㥦㈷搹㕦扣挹捥搱挹晡〷㈶㝢挵㤸㙣㍦㝦戲㠱㥥㘴攷㜹㤳㕤愲㤳ㄵ〴㈶㝢摥㤸慣挸㥦慣搸㤳散㌲㙦戲慢㜵戲㈱㠱挹㥥㌲㈶ㅢ捡挸愹晢散〰㑦戲㙢扤挹㔶改㘴挳〲㤳㍤㘶㑣㌶摣㥦㙣愴㈷搹捤㥥㘴愱㍢愱攸昰㔷㘷㠵捦攵㥥昸㈵㠳㝦㔷ㅥ㡦㌸攷㠳戲晢搷攲㉢㜰〷㥥㑢㍥ㅡㄳ㔱晣捥换ㄸ㔶㈹㝢捥㠷扣㕡ぢ㉤愷㘱㤵㔱㝢扦昶ㄹ攳昶攱ㄷ㐷昱ㄹ㑢敤挳摡㘷㥣摢㠷摦昷挴㘷㍣戵晣慡㈷戹㈶戸㝤㥥搴㍥ㄳ愹攵㌷㌴昱㤹攴昶㜹㑥晢㑣愶昶〵敤㌳挵敤挳㉦㐵㤲㙢㉡戵慦㙡㥦㘹㙥ㅦ㝥㤷ㄱ㥦㠳愹攵搷ㄸ挹㌵摤敤昳慥昶㈹愷㤶摦㍥挴㘷㠶摢㘷㡢昶㤹㐹敤挷摡㘷㤶摢㠷ㅦ昸㤲敢㄰㙡扦搰㍥㠷扡㝤昸㌹㉤㍥㠷㔱换㡦㘸挹㜵戸摢攷㐷敤㜳〴戵晣㘴ㄵ㥦搹㙥㥦摦戵捦㤱搴晥愹㝤㡥㜲晢昰挳㑣㜲㔵㔰换捦㌱㠹㜳戴摢㠷㥦㐱攲ㄳ愳㤶ㅦ㍦攲㌳挷敤挳㡦づ昱愹愴㤶㥦ㅡ攲㔳攵昶攱㍢扥昸挴愹攵㥢扤昸㔴扢㝤昸㐶㉤㍥㜳愹攵㝢戴昸捣㜳晢昰晤㔵㝣㙡愸攵㕢慢昸捣㜷晢昰㙤㔱㝣ㄶ㔰换㜷㐴昱愹㜵晢昰摤㑣㝣敡愸攵ㅢ㤹昸搴扢㝤昸㈶㈴㍥つ搴昲晤㐷㝣ㄶ扡㝤昸摥㈱㍥挷㔰换户つ昱㘹㜴晢㜰挹㡢㑦㠲㕡慥㜶昱㘹㜲晢挸搲攳慡㙢㠶㔶㙦㔱㉥㐱㌹㥦戲〸つ搴㤰挸攲愳搷㘲户ㄷㄷ愱㜸㉤戱扤㘴昹昹扣戸っ挵敢㔸摢㑢ㄶ愰捦㡢ぢ㔱扣㡥户扤㘴〹晡扣戸ㄴ挵敢㐴摢㑢ㄶ愱捦㡢㡢㔱扣㑥戲扤㘴ㄹ晡扣戸ㅣ挵敢ㄴ摢㑢ㄶ㈲扤㔲㤸攰㠲ㄴ慦搳㙣㉦㔹㡡扥㔸㕣㤲攲㜵扡敤㌵ㄳ晦〹搷㈹戱戸㈸挵敢っ摢㑢㤶愳㉦㈳㤷愵㜸㥤㘵㝢挹㠲昴㘵攴挲ㄴ慦ㄵ戶㤷㉣㐹㥦ㄷ㤷愶㜸㥤㙢㝢挹愲昴㘵攴攲ㄴ慦昳㙤㉦㔹㤶扥㔸㕣㥥攲㜵愱敤㈵ぢ搳ㄷ㡢ぢ㔴扣㉥戶扤㘴㘹晡扣戸㐴挵敢㔲摢㑢ㄶ愷捦㡢㡢㔴扣㉥户扤㘴㜹晡收挵㘵㉡㕥㔷摡㕥戲㐰㝤戱戸㔰挵㙢愵敤㈵㑢搴ㄷ㡢㑢㔵扣慥戱扤㘴㤱晡扣戸㔸挵敢㍡摢㑢㤶愹捦㡢换㔵扣㙥戰扤㘴愱晡收挵〵㉢㕥㝦戵扤㘴愹晡扣戸㘴挵敢㈶昱㡡敡挳㑡㜱㝤捡㠹捥挳昰愱捦攲慥㔱ㄸ㥢㠵㘷つ攸㠵慡戸㌶挵攳搰㔴て挵攵㈸㠶㐳㍣〶慥㐰㌱捣昲ㄸ戸攸挴㌰搳㘳攰㍡ㄳ挳っ㡦㠱㑢㑢っ攵ㅥ〳㔷㤳ㄸ愶㝢っ㕣㐰㘲㌸搸㘳攰㥡ㄱ挳㌴㡦㠱换㐴っ㔳㍤〶慥っ㌱㑣昱ㄸ戸ㄸ挴㌰搹㘳攰昱㉦㠶㐹ㅥ〳て㜹㌱㑣昴ㄸ㜸㤴㡢㘱㠲挷挰〳㕢っ攳㍤〶ㅥ换㘲ㄸ攷㌱昰昰ㄵ挳㔸㡦㠱㐷慣ㄸ挶㜸っ㍣㐸挵㔰收㌱昰戸ㄴ㐳愹挷挰㐳㔱っ愳㍤〶ㅥ㝤㘲ㄸ攵㌱昰㠰ㄳ挳挸㔴㐳搷晦〷收㠴㔷㘲</t>
  </si>
  <si>
    <t>㜸〱捤㕤〷㝣ㄵ㔵昶捥㑤㜹攴㍥摡㔳挱㐵㐵㈵㘸㐴ㄱ㐲㐲〸〴㤵ㅥ㐲㉦ㅡ㐰㉣ㄸㅥ挹ぢ〴㔲㌰㠵㘲㔹㉣㠸㉢㡡㘵敤扤㘳敦搸戱愳慢搸晢敡㡡慢㘲㕦㜵搵戵搷晦昷㥤㤹晢㌲㙦收㑥捡敥晥㝦扦ㅤ㕦慥昷㥥昳摤㜳敥昷捤捣换换捣㜹㐳㥡㑡㑢㑢晢ㅤㅢ晦捦㉤㤳㥤摥㘵㉢ㅢ㥢ㄲ戵㜹攳敡㙢㙡ㄲㄵ㑤搵昵㜵㡤㜹㘳ㅡㅡ攲㉢愷㔶㌷㌶㘵〰㄰㈹慦㠶扦㌱慢扣戱晡㠸㐴㜶昹戲㐴㐳㈳㐰㔹㘹㘹搹搹㍡ㅤ晥ㅤ摣㥦㤸ㄹ㘸捥搲㤹㙣㠰㑡搳ㄱ㌶㥤搸㘴戳搱㙣愲㙣㍡戳改挲愶㉢㥢㙥㙣扡戳㠹戱搹㠶捤戶㙣戶㘳搳㠳㑤㑦㌶摢戳昹〳㥢㕥㙣㤸㕦敦挸㘶㈷㌴㕤㝡愳㤹㌵㙥散㡣〵㡢挱愶慣愹扥㈱㌱愰捦ㅣ㘷捤㈳ちち昲ち昲㠶ㄴㄵっ捥换ㅦ搰㘷㕣㜳㑤㔳㜳㐳㘲㐴㕤愲戹愹㈱㕥㌳愰捦捣收〵㌵搵ㄵ㔳ㄲ㉢㘷搵㉦㐹搴㡤㐸㉣挸㉦㕣㄰ㅦ㔲㕣㌰愴愸愸㙡昸昰攲㉥㍢㈳昲昴㜱㘳㘷㌶㈴慡ㅡ晦㕢㌱㜷㘱捣ㄹ攳挶收㑤㑦㌴晤户㘲敥㡡㤸〸㔹㔲㕦ㅢ慦慥晢㉦〵捤攲㍥㉤㉡㐹㔴㔴㜳攷㈷ㄲつ搵㜵ぢ昳戰散ㄴ愱㌱ㅡ㤶㌷愶戱戱戹㜶㈹㡦愳㜱㠹㥡㥡〳ㄲ㔵戲搳㙢㑢ㅡ㥢㘶挶ㅢ㙡ㅢ扢搴㔲扦㐴㐳愲慥㈲搱搸慤㜶晣㡡㡡㐴㡤ぢ㙣捣慥㥤ㄳ㙦㤸ㅥ慦㑤㘴戲搳扤搶搹㠷㤳㉡ㄳ㜵㑤搵㑤㉢扢搶捥㙥㑣ㅣ㄰慦㕢㤸㈰㈴慢㜶㐲㜳㜵愵捡捣挴㉢㉤愳㥦㙤㘵戲愳戰㥥摡㜱㡢攲つ㑤㌲攲㉥㉣戰㘱㍤㠷㡢戰㐸㔹ㄷて愹㍥扥㔹摣㘷㘵搵戵㔳ㄲつ㜵㠹ㅡ㈶攱㥥摣摢〷ㄲ㠱㥣晤㤰㔴捡搰攱㕥㔲㥤摤㤳㡦㕣㤸㈵搲〷㑤摥昴晡㠶㕡ㅣ㤰搳ㄲ昱扡ㄱ昹㜹昹昹㠳ぢ㡡〷ㄷて㈹ㅥ㥡㥦㍦㜴㜸㜱搱攰愱㠵〳捡㥡㉡㑢ㄲ换挴㔹愰㜳㌰㐷昷攵散摤搰㙣㤳摢愷扥慡㑦㕤愲愹㑦㘳扣㈶搱戸捦㤰㝤昴敥〴攴愲㔱㤹㙦攲昴昷㈶攵㈹㤸㕥ㅥ㑦㉦㕦㤰㕥㕥㤱㕥㕥㤹㕥㥥㐸㉦慦㑡㉦㕦㤸㕥扥㈸扤扣㍡扤㝣㜱㝡昹ㄲ㘰捣㤶摤愹㔳扡扢㙤㌹㘶昴㔱㜷慥晥攳戴㥢㐶㕥扣㝡㑤晦愳㙦㔷㍣攳攵つ愳ㅦ㍡〱ㄲ〵挳㠶つ㉤ㅥづ〶㐵㐵挵昹㠳㠷ㄷづ㑥㈵戱㈷收攸扤搰㐴晡㌳捣搴挲愱㝡㙦㥡〶愰㔱敡㘵㉣㥢㑢敦昹昰捦摦ㅣ摣㜳捦㌱㤷敥㝢挱㤶攱㌳㑡摥㔵㝣㠳㤱㥣㜹攸㜴㌴攷㈰㈶挸㐷ㄳ㈹㘰㤸㔲攴ㅣ㑣㔳㈱ㅡ愵㥥㜱㜳㜶慤改㌶㘸换愰攲㤲㥢㠷㙦晢敤戲㙢㌶昷㔴㝣㍦㤳㥣㐵攸っ㑣摤㔹〵〵㠵挳㠶攷ㄷつㄹ㌲愴㘰㔸㐱挱戰挱㐵ㅥ㤶㠵㠳㠷攸愱㡣㍦っ㑤愴㤸㔱挶ㄷづ搷挳㘹摡〷㡤㔲㡦扢㈹㥦扦昷攷㤵㤳ㅢ㑥ㅢ㜳摣搱㔷扥㜸㤳㝡㜸ㄷ挵㜷㑦㐹戹ㅦ㍡扢晡㔲ㄶ㝢㤳攴てㅢ慡㐷㌰攲㐸㌴㤱㔱㥣㌷㜹㜰戱ㅥ㑤搳ㄸ㌴㑡㍤攸㈶㤹㜹挷挹ㅦ㥣㤴㍦㙦晣㥡㔱㕦㉤㕦㤸戵晦愵㡡㈷慡㈴ㄹ㠷㑥㥢㐹㑡ㄸ㜱㍣㥡㐸㈹攷㑤㐰㤲〹㌴㑤㐴愳搴摤㙥㤲ㄳ〷敤㤴㤱㜸㘹搵昴攳攷㝥摣攵摣㔵㝦ㅦ愰昸敥㉦㐹㈶愳攳摦㘱〵㌸㍣㠶收てㅥ㌲戴戸戰㜰搸搰㠲晣㘲㡦㝡昹㠵㠵㝡ちㄳ㑣㐵ㄳ㤹挶㌰㈵㠵㐳昴㜴㥡㘶愰㔱敡㔶㌷攷挶㈷愷㑦㕤昲攳㘹ㄳ㡥晤敥愵敦摥㑥㉦㥥慣昸换㐶㜲敥㡦㡥㍦㘷㝥ㅢ〷收〱㑣㔰㠶㈶㌲㡢㘱㈶攰㈰㤹㑤搳ㅣ㌴㑡㕤攷收㍣㘷挶戵扢ㅥ晦昶〹㈵て㌴扣㝤㐳收㥣昵㉦愹捥〴攳㈷㌲ㄷ㡤㍦㘷㕢㍣て挲ㅣ㝤㌰㘷ㅦ㠲㈶㘳ㅣ㜸ㅥ㑡搳㍣㌴㑡㕤攱收㝣晤昹敦攷ㅥ㜳㐲搵㤴搵㑦晦㕡㌵㙣攰㜳愷㉡晥㉡㤵㥣攵攸戴戹〳攷〳愴攳㘸㈲ぢ搰㘴㤴㘲〷㔶搰㔴㠹㐶愹ぢ摤㈴改㡦㤶㡦搹昶搵搷㈷摦戰攴挸敦捦㍤攲慢㕢ㄵ㝦㔵㑢㤲㉡㜴晣挴摡ㄲ㜳㈱ㄳ㉣㐲ㄳ愹㘶㤸㠹㄰㜳㌱㑤㑢搰㈸㜵㤶㥢㜳㥦换扦㕢ㄹ㍢昷愱㈹㔷㘴敤㔸戸㙦㜳挵㙤㡡㥦っ㈴㘷㉤㍡ㅤ㍣攳敡ㄸ扦ㅥ㑤㘴㈹愳㤴攰㡣㍢㥣愶〶㌴㑡慤㜳㔳㉥摦晦㡢㍢搷捥昸㝤攲㙤搱㍦㜵㕡摥㘵扢㌷ㄵ㍦㠷㐸捡㈶㜴㍡㑡戳㤹〹㤶愱㠹㉣㘷㤸㈹愰戹㠲愶㤵㘸㤴㕡攳收慣捤摤晤扤㈷〷攵㑣扣昴挸㐵戵户攸ㅦ戶㔵晣搸㈳㌹㡦㐴㈷挷㝢㤶て挴慦㠱挱挳㠷戴㥣づ〵昸慤愰㡦㘲捣愳搱㐴晥挸㤹ㄳ㠷っ搱慢㘸㍡〶㡤㔲慢摣㌴㝦㌸㙥愹㝡昰攰户挶摣㌶昲㥥㑤慦㍥搷慦戳攲〷㉢㐹㜳ㅣ㍡㍥㌵昳昳㡢㡢㜹ㄲㄶㄷづ㉤㉡㉣㉡ㅥ㤶昲慢〶㘷攰昱㤸愲㔷愳㠹㥣㠰挶晦扢愶㜰ㅦ扤㠶㠰ㄳ搱㈸戵挲㕤挰㌶攷摣晢挶摤㐳㔷㑤㜹攰㠹㤹户ㅦ昰捣慢㠷㈸㝥愸㤳〵㥣㠴㡥㕦摢戶捥㡤戵㑣㜰㌲㥡挸㈹っ㌳ㅥ攷挶㍡㥡㑥㐵愳搴攱㙥捥慦㥦ㅥ摢昴户㔳㉦ㅢ㝢挵㌷㡢㉥慣扤㙡晥㠷㡡㥦㈱㈵攷改攸散敢搵㌶㍦慦㡤㌷敤㝣敦㔶愴捦㘰戶㍦愳㠹㥣挹㤸㔳㜱㐰㥤㐵搳搹㘸㤴㕡散㉥攰戵㌳捦ㅣ摦摣扣㜰挲㈵㕤㍦晢㔹扦㍥晤㘴挵捦慦戲㠰㜳搱昹㡦ㄶ㜰ㅥ戳㥤㡦㈶㜲〱㘳㑥挶〲㉥愴改㈲㌴㑡㔵戸ぢ戸攷昰扢㈶ㅦ摢敢㠶昱挷捣改㌷㜶昴㙢愷晥愲㝡ㄲ㡣㥦挸㈵㘸摡㜱㜴㕤ち㤸扥㡣ㄳ㉥㐷㤳㌱ㄹ㐷搷ㄵ㌴㕤㠹㐶愹㐳摤㌴㥦敦㜷收㈵㉦愸㔵愵户㥦户挷扡㉦慡㕥㝡㔸昱搳戹愴戹ㅡ㥤晦㠸攷㝡㘶扢〶㑤攴㕡挶㥣〴㥥搷搱㜴㍤ㅡ愵㘶扢ぢ㜸敢昰㠳㡥㉥摤㙦㥢昱㤷㥣㍢㜴挸ㄹㅦ㡣㕤愴昸㤷㠱㉣攰㐶㜴摡挱昳㈶挶扣ㄹ㑤攴ㄶ捥ㅣて㥥户搲㜴ㅢㅡ愵愶扢㘹㤶摤愵扡扣戱昱戹搲敢㑦捣扢戳愸㙦慦ㅡ搵㡢㘰晣㐴敥㐰攳㍢㡢摡㌸愰昴〶㑣搱㜷㜲昲㕤㘸昰挱㘳戸扥㥢愶㝢搰㈸㌵挱㑤㜹昷㐷㐳㡦㝣㝢扢㠳㈶㕥昸晢昲ぢ㡦搸㌱㜷㡤摡㠱㘰晣㐴敥㐳搳づ㘶昷〳愶㌷㜲挲〳㘸㌲㑡挱散㐱㥡ㅥ㐲愳搴㘸㌷㑤慣㘴㕤晥愶㍢昶㤸㝥晤㝤㜳㙦扥㜰㡦㠶〲戵㈳挱昸㠹㍣㠲㈶㠵ㄹ摥㠶ち㠶攰㠳攸昰攱㐵挵挵挳ぢ昰户㔱㠱敦㉤改㔱㑣搱㡦㜱昲㈶㌴晥昷㠷愲㝤昴攳〴㍣㠱㐶愹攱敥〲攲扦㍣㌹㜵㔶晣愴㈹搷㑦捥㍦㙡挰散ㅢ㈶慡㥤攰㤶〵㍣㠹㑥㥢扦挷㥥㘲挴捤㘸㈲㑦㜳摥㜸晣ㅥ㝢㠶愶㘷搱㈸㌵搸㑤㜲攰摣捥㥦㝥晢搹㙢攳敥摢㌳敤挵㤱㕢づ㥢摦攵㜹戸昷㜷㍦㝥㤷㌴挴㤷攳て㥡㤶扦㤵昰〷㈲晦㙢晢㡦㐴晣㡤㔸㔵㔴㌵慣慡愰愰戲㈸㍦㕥ㄸ捦捡㐱搸昶晥㌵挲昷晢㉥㔵〷㔶搷㔵搶㉦㤷㍦㑦㝡㡦㡤㌷㈶㕡晥㕡搹摢昵㡤慤㙦慥慢㙣摣挹敥㉣㙢㡡㌷㈵㜶昴晢㕡㠲〴愶㤵攱㡦户㐴愳攴摢挵㍦㙤㑥扣愶㌹㌱㘶㐵戵攳摥搹攷挶㥦㙥昵ぢ挲扤愵つ㠹挳㤳摥挰㡡挶攰摡挲㌲㠹ㅤ㘰改戸㥣㜵昵ㄹ户愸扥㌱㔱㈷换摢扢㜶㘶㜵挵㤲㐴㐳㔹㠲㔷㈶ㄲ㤵㐲戵㈷㕤敥摦㡦㝢捦愸〳㔱晣㐵㔸搹搷㙢慤ㅡ扦愲㈹㔱㔷㤹愸挴㝡㤷㈶ㅡ㥡㔶捥㡡㉦愸㐹㙣㥦〲㜱㜲挲戱㐳㡡戹戴扥愲戹㜱㕣㝤㕤㔳㐳㝤㑤慡㘷㑣攵戲㌸晥㘶慤㥣㔶㕦㤹挰㥦㥣㤹摣搲㔴㕡㐶㠶㔲㘹晤㙤㝦昷㌱㙥㘳㥥散〸捦㉥摥ㄹ晢扣㔷敡㘱㤷㜷〰搸㠱㐵㑤㠲挷㘴晡敥㙤〴㤳戸っ戳㔷㌸搰挳㠹㤷㜱㠸摥㌳ㅣ㉤㙢㑣敥戹晦㕦㜰㝡晡㜶㉥晢昱换昰㜷晤挴㜸㕤㘵㑤愲愱搵㡢㔰㡡㉢搲㉦愰挹ㅡ㠴戳㌹㔴扤㑣㈰搴ち戵㌲㙢㜹㜵㘵搳愲挸愲㐴昵挲㐵晣昴㠶ぢ㔵搹搹㤴㌶戰改㤷㘰搲㉦戳㜹〵㑤㌴㥡ㄶ㜹㤵愰㐸㔴扦收㡣戳晡攲晦ㅤ扦㘲㤰㡥㔹㕡慥㔰攰㜲㔲㘳㔶㙤㘹㝤㐳㘳㐶㠶㡤攵挴㜸攳愲㈶ㅥ㥥慤㍢ㄹ敦㜵㌶㝦㐵㤳戵㍢㥡㌶㉦㐸㜴〷㈸㤳搷㕤扡搶㤶㈴慡攲戸摡㈵㘷户㡡㘷搵㍡ㄷ㔰㑡ㄲ㡤ㄵ㥡㔷㕡㈶攱㕣㔹ㄱ㐱て㈷㝦㤷㕡ㅥ晤㠹ㄵ㑤㈵昱愶㜸愷㕡㕣戳挱㕥搲〰敤㉤戳㥣ㅥ㘷㜶ㄵ㥢㤹ㅤ㜵㐷㠸㄰㤳慥㈷㑡㘷㌱㌸㤱㜰攲攰㝣㐹换㜰摢搶㐹㘰敤扢㠰㐴挴㝦愰愷㕥㝢挱㈵愱捡〹㠹扡㔹㉢㤷㈶ㅡ〹捦㡥戴㉡愵晦昴㘲戰ㄹㄵぢ㘶㌷㔵搷㌴收㘱愵ㄳㅡ敡㥢㤷晥㌷攳㌰㤶㝥〳㡤搹戲昶挰㔱摣㝥㑥㤰㉢慤搳㌲敥㥢昲昲戴㙣㐶愳㐵敦挶㠶㐷㉢㠲晤㡥晦挹愶户攰㝦搱搶㝣㔹戹㐰㜴攴㍡㔵ㄶ昰㕤㙡愱搰慣㠶㠴㕣㜹换㤶〱搴敥㕡㝢㘰㝤挳㤲〵昵昵㑢㜸㍣㜵㤳㔱攳愲㐴愲㠹㔷戳㍡扢㔷敦攴㉡㥤㔲ㄹㄹ㈹㔷㥤㍣㤷扤㜶㐵晣挸扢㘸扡㡥愹愹改㘳㈲㌶㐶摥㠳㈹〳搷搵㈲㕢搱改㌳慤㝥㔱㝣昹㤲㠱㠵㜹㠳昱捡㉦ㄸ㍡㜰㌲㔲㌶昶㈹㕢㔴㕤㤷户愲愶㜱㠵敡つㄵ㜸㠵㈸昷愴㥢愳搳〷㉦㉥㌹昹戳㠳㌶㔷㉦ㅥ㔳愶㜶㜲ㅤ㠱换㔵㝢㈲㙥づ㝥昴㠷㘸搴づ㠰昱摤〵晤搴㑤㝦㡣戱晥㠴捤愷㘸昰ㅥ㈱慡攳㉤攲㌳㘷愸昶挲晦昹㌶愱㍦㘷昳〵ㅡ戵㌷ㅡ㥥愴晡㥦㘸捣愶㘲㠸捦㝤㉦晢慦㍦捣挱晤昷㉦㔸愳扡ㄵ㥦ㅡ〰〴昷愱愶㘶㥡㉡㘹㉡愴㈲〸㙣ㄵ㈰换㜵〴慥㥤つ挲㌴ㄱ攰ㄷ捥捦〰捣㉥挰㙦捣㐱㘱㌴㡦㍣㡦〰改捥㔰攵挳㈷〲㘴挰愰㜹㔷㐱つ㠶㐹〴挸挲挸㙣敡愷摦㍣〲ㄴ挰ㅣㄴ㐰㌳愶㙥挵愷ち㌱捦㈶挰㤷〸㙥ㄵ攰㥦慥㈳㜰㈱㙦㈸㈲攵㜰ㄵ摢㜲挹㥦〳㘶ㄷ愰〷摣扡㈷㥢敤搱㜸〴攸攵っ搵㌰〴ㄱ〱㜶㈰㘸㐷㌴㙡㌸㑣㈲挰㑥ㄸ㤹㑤扤敦ㄵ愰ㄸ收愰〰扢㌲愶㙥挵愷昶挱㍣㥢〰㙦㠶〹昰㠶敢〸㕣㔶ㅣ㠱㐸㌹㕣挵㥥㕣昲敢愱〲昴㠷㕢敦捤㘶〰ㅡ㡦〰㜹捥㔰㡤㐴㄰ㄱ㘰㄰㐱昹㘸搴㘸㤸㐴㠰〲㡣捣愶㥥昳ち㌰ち收愰〰㐵㡣愹㕢昱愹㌱㤸㘷ㄳ㘰㔳㤸〰㡦戹㡥挰㈵捦ㄲ㐴捡攱㉡㐶㈲愹㝡㈴㔴㠰搱㜰敢㌱㙣挶愲昱〸㔰攲っ搵㜸〴ㄱ〱挶ㄳ㔴㡡㐶昱㙡愸〸㌰〱㈳戳愹㝢扣〲㤴挲ㅣㄴ㘰ち㘳敡㔶㝣㙡㈲收搹〴戸㌹㑣㠰㥢㕣㐷攰㜲散ㄴ㐴捡攱㉡㘶㜱挹㌷㠴ち㌰〷㙥㝤㈰㥢戹㘸㍣〲ㅣ散っ搵㔴〴ㄱ〱づ㈱攸㔰㌴㙡㍡㑣㈲挰㍣㡣捣愶慥昰ち㌰つ收愰〰㜱挶搴慤昸搴っ捣戳〹㜰㕥㤸〰攷扡㡥挰戵攱〳㄰㈹㠷慢㔸捣㈵㥦ㅤ㉡㐰つ摣扡㤶㑤ㅤㅡ㡦〰㑢㥤愱㉡㐳㄰ㄱ攰㜰㠲ㅡ搰愸搹㌰㠹〰㡤ㄸ㤹㑤㥤攲ㄵ㘰ㄶ捣㐱〱㤶㌳愶㙥挵愷收㘰㥥㑤㠰攳挲〴㌸搶㜵〴㉥㔴ㅦ㠴㐸㌹㕣挵㌱㕣昲慡㔰〱㡥㠳㕢ㅦ捦㘶㌵ㅡ㡦〰㙢㥣愱㍡ㄸ㐱㐴㠰ㄳ〹晡ㄳㅡ㜵㈸㑣㈲挰㐹ㄸ㤹㑤㉤昳ち㜰〸捣㐱〱搶㌱愶㙥挵愷收㘱㥥㑤㠰㥡㌰〱㤶戸㡥挰㔵昳昹㠸㤴挳㔵㥣挳㈵㔷㠷ち㜰ㅥ摣晡㝣㌶ㄷ愰昱〸㜰㤱㌳㔴㜱〴ㄱ〱㉥㈶攸ㄲ㌴慡〲㈶ㄱ攰㔲㡣捣愶收㝢〵㔸〰㜳㔰㠰㉢㠱㡦敡㔶㝣慡ㄲ昳㙣〲捣〹ㄳ㘰戶敢〸㕣搱攷㐵昹ㅣ慥攲㐶㉥戹㉣㔴㠰㥢攱搶户戰戹ㄵ㡤㐷㠰摢㥤愱㕡㠴㈰㈲挰ㅤ〴㙤㐰愳ㄶ挳㈴〲摣㠹㤱搹搴㘴慦〰搵㌰〷〵戸㤷㌱㜵㉢㍥戵〴昳㙣〲㡣づㄳ㘰㤴敢〸摣㕥愸㐳愴ㅣ慥攲㔱㉥㜹㐴愸〰㥢攰搶㡦戳㜹〲㡤㐷㠰㈷㥤愱慡㐷㄰ㄱ攰㈹㠲㌶愳㔱㠷挳㈴〲㍣㡤㤱搹搴㄰慦〰㑢㘱づち昰㍣㘳敡㔶㝣慡〱昳㙣〲昴てㄳ㘰㉦搷ㄱ戸搹搱㡣㐸㌹㕣挵㕦戹攴㝥愱〲扣〹户晥ㅢ㥢户搰㜸〴㜸摢ㄹ慡㘵〸㈲〲晣㥤愰㜷搰愸ㄵ㌰㠹〰敦㘲㘴㌶戵㡢㔷㠰攵㌰〷〵昸㠰㌱㜵㉢㍥戵ㄲ昳㙣〲昴〸ㄳ㘰㍢搷ㄱ戸昳㜲ㄴ㈲攵㜰ㄵ㕦㜰挹摢㠴ち昰㈵摣晡㉢㌶㕦愳昱〸昰㡤㌳㔴㐷㈳㠸〸昰㉤㐱摦愱㔱慢㘰ㄲ〱扥挷挸㙣㉡摢㉢挰ㅦ㘱づち昰㌳㘳敡㔶㝣敡ㄸ捣戳〹昰摢慦㈱ㅦ㠵㝦㜵ㅤ㠱㝢㐲挷㈳㔲づ㔷㤱㤹㡥㈵晦っ㤸晤愳㜰〴㙥摤㠹㑤㌶ㅡ㡦〰㔱㘷愸㔶㈳㐸㕦〶敡㑣㔰ㄷ㌴㙡つ㠶㈲㐰㔷㡣捣愶扥㐶㡥攴ㅦ㐳㈷挰ㅣㄴ㘰ㅢ攰愳扡ㄵ㥦攲㡤㈶㥢〰ㅦ㠷〹昰㤱敢〸摣㤳㕡㡢㐸㈲挰㡥㕣昲〷愱〲昴㠶㕢敦捣㘶ㄷ慥慥攵慦挱㍥捥㔰㥤㡣㐰㝤㐹㈷㠷愰扥㘸搴㍡っ㐵㠰摤㌰㌲㥢㝡换㉢挰㈹㌰〷〵攸〷㝣㔴户攲㔳愷㘲㥥㑤㠰㤷挲〴㜸搱㜵〴㙥㤰㥤㠱㐸㈲㐰㍥㤷晣㝣愸〰㠳攱搶㠵㙣㠶㜰㜵㉤〲っ㜵㠶敡捦〸搴㤷㜴㠶ㄱ㔴㡣㐶㥤㠵愱〸㌰ㅣ㈳戳愹㈷扣〲㥣〹㜳㔰㠰ㄱ挰㐷㜵㉢㍥㜵㌶收搹〴搸ㄸ㈶挰晤慥㈳㜰㠳敥㍣㐴ㄲ〱㑡戹攴㝢㐳〵㤸〸户㥥挴㘶㌲㔷搷㈲挰㔴㘷愸捥㐷愰扥愴㌳㡤愰改㘸搴㠵ㄸ㡡〰㌳㌰㌲㥢扡搵㉢挰〵㌰〷〵㈸〳㍥慡㕢昱愹㡢㌰捦㈶挰晡㌰〱慥㜶ㅤ㠱ㅢ㠴㤷㈲㤲〸㜰㈸㤷㝣㘵愸〰㠷挱慤换搹捣攷敡㕡〴㔸攰っ搵㘵〸搴ㄷ㍦扡㠲愰㑡㌴敡ちっ㐵㠰〴㐶㘶㔳ㄷ㜸〵戸ㅣ收愰〰搵挰㐷㜵㉢㍥㜵㈵收搹〴㌸㍤㑣㠰搳㕣㐷攰搶攵㝡㐴ㄲ〱ㅡ戸攴㜵愱〲㌴挱慤㥢搹㉣攳敡㕡〴㔸攱っㄵ㙦㕡昶㈵㥤㤵〴ㅤ㠱㐶㕤㠷愱〸㜰㈴㐶㘶㔳慢扤〲㕣ぢ㜳㔰㠰㔵挰㐷㜵㉢㍥㜵㍤收搹〴㌸㈲㑣㠰㤵慥㈳㜰敢昴㈶㐴ㄲ〱晥挴㈵㉦てㄵ㘰㉤摣晡㘴㌶愷㜰㜵㉤〲㥣敡っ搵捤〸搴㤷㜴㑥㈳攸㜴㌴敡㔶っ㐵㠰㌳㌰㌲㥢慡昳ち㜰ぢ捣㐱〱捥〶㍥慡㕢昱愹摢㌰捦㈶㐰㘵㤸〰ㄵ慥㈳㜰㔳㜷〳㈲㠹〰㤷㜰挹昱㔰〱㉥㠳㕢㕦捥收ち慥慥㐵㠰慢㥣愱扡ㄳ㠱晡㤲捥搵〴慤㐷愳敥挶㔰〴戸〶㈳戳愹戹㕥〱敥㠲㌹㈸挰つ挰㐷㜵㉢㍥㜵て收搹〴㤸ㅥ㈶挰㌴搷ㄱ戸挵㝣㍦㈲㠹〰ㅢ戸攴㈹愱〲摣〵户扥㥢捤㍤㕣㕤㡢〰昷㌹㐳戵ㄱ㠱晡㤲捥晤〴㙤㐴愳ㅥ挴㔰〴㜸〰㈳戳愹戱㕥〱ㅥ㠰㌹㈸挰㈳挰㐷㜵㉢㍥昵㄰收搹〴㈸づㄳ㘰㤸敢〸摣晣㝥ㄴ㤱㐴㠰捤㕣㜲㔱愸〰捦挰慤㥦㘵昳ㅣㅡ㡦〰㉦㌸㐳昵ㄸ〲昵㈵㥤ㄷ〹㝡〹㡤㝡ㅣ㐳ㄱ攰㘵㡣捣愶〶㜸〵搸〴㜳㔰㠰搷㠱㡦敡㔶㝣敡〹捣戳〹搰㌷㑣㠰ㅣ搷ㄱ戸昹晥ㄴ㈲㠹〰敦㜰挹扢㠶ち昰ㅥ摣㝡㉢㥢昷戹扡㤶㈳攰㐳っ㈳ㅦ戱㜱㙥㝢㐶搳搴㘶挴散㑢㘶ㅦ挳慣㍦㐱愳㥥挱㔰戴昸ㄴ㈳戳愹㥥㕥㉤㥥㠶㌹愸挵ㄷ挰㐷㜵㉢㍥昵㉣收搹戴攸ㅣ愶㐵搴㜵昸㙢〴戲㕥㐰愴づ摣摢敤捣〵㔷捤愹㑥㉣攷捤愸㙥㔵愸㔷ㅥ搷摣搸㔴㉦㜷捥扡㔶㤵搴㑦慦㙦㉡愹㙥㕣㕡ㄳ㕦戹㕤㤵摢㌹㜰㔱愲づ昷戵ㅢ㜰㝢摢㘷慢㕦扡㌴㔱愹慢捡敡㥢ㅢ㉡ㄲ㤳㑡晥ㄷ敥㝢㠳ㅦ㜶㥤摣昲㑥㔷搸晥扤㕢戹㘹㤸㠹〳〶㕢㕡搶㑢〸攸扦㈳㠷ㅢ㜲㙥㤵扤㜳昷㕣㙥㜸挷〰散摥愲攸慣敡愶㥡㐴攷㉡戹㜳㉤晤散㉡愸㠸㘲㠱捡㑥㔵戳ㄶ攱㑥㔵㐹搷慡〹つ搵㤵㌵搵㜵〹敥㡣ㅥづ㜴㙡㘲㈱ち〳㘶搶㌷㔶戳㐰扤㙢搵慣㠶㜸㕤攳㔲摥攳慣㔸戹㙤捡㐸㙥㠶㘶㔵㡤慤慥㙢㐴ㅡ搹㡢散㜷慦㉡㕢㔴扦ㅣ摦㤵㘸慥慤㥢㄰㕦摡昸㍦戱㔷ㄴ㜷㡢㙣戲㙢㔴扡㑡㑦㔷搹改搹晦敥晥㠹㝣㡦㜳㙣㍢愷㐶慥て㡥搳愶㠶敡〵捤ㄴ㑣㜲っ㐶㥢挹㐶昶㘱㕡搶换攸昹敦㘶㝡㜶愱慦ㄴ㠱㙢㑤昹づ㠰昵慥㜸昲ぢ㈸㍢〳慥㝦挰㜲扡晣㠸㘶昲㠴搹㤳㕡㡡㜴晥愳㙦㜳㘴扤㠲挸敤慥㠹攸〹㜰㌷攷㄰㘲㥤〴㡦㈸㥣㤹㌸ㄲ㌸昲ㅦ㤶搱㉡挱昰〸敤搶搲㉤挵㙤昵㉥㔵㔳攳ぢㄲ㌵愸〶愸㡤㌷㜵㜳〶㉣换㐰戵㝦愳敢ㅢ㔷㕦㕢ㅢ攷㈱挷敦㉣㤴㔵愰㠴㍦扢㙡㑣㜳㔳晤戴敡㍡㕤㠵㐶㡥㑢搷ㄴ㕦〱㔳㝣㠵㜳摦扥敡〰㔶〹㐹㥦戱敡ㄷ挶ㅢ慡㥢ㄶ搵㔶㔷㘴㜳挰㑡㥥晦㠹㘳ㄵ敦ㅦ㤹㄰搳㙣收扤挴㕦〸攰摣㡥挷敥捥挳㉦ㄱ㑡挷摤㡦㈳㍡㕤㐵昰㥦晡㌷㡢㐸昰捥㈳扦㔰昴捦㠸㤶㠵ㅦ㜹㉢㤲戵㝣㈹㜷㘵搱晤㜲ㄵづ㔱㜹㜳㔲慦ㄱ㠰ㅦ晤ぢ愰散昰㈷昳㜵㌴慤㔶ㄸ㜴〲㈰㍡戵㍥㕥㔹ㅡ慦挰昷㡦㍡戹摦㍥捡挶慥攵㕢㑤㐳㡣㌵ㅦ攳㔰㐶㠴昲愴㘵搵㤵㠹㠶㙣ㅡ捡昰敤慡㑣㔶㡢㐴㥣㝤㠸扢摦ㄹ㘹㔹㔹㥤戳㙤戹㈶㤹㔸扢扢㜷搲扤摦摥㥡ㄴ㠸晦搹晥挵扣㥦〶㕡ㄹ㘸昵慦愰愳㝦㈳愷扦㘲㐸㍥㍥挰敦〴戰〴㉦敢つ㌸晤晢㈶戵晣〲㐵ㅡㅡ愰㑣昹摥づぢ㐳戲㔱㐴㈱ㄵ㈵㔹㐲愴戳愷ㄲ㈴攲ㄴ㠱㘴㥢㉦〳㐵捡㜰㤴㈷㉡愳捥晢㉢㉢㑥昰㥢㈱㉤㍤㍤ㄳ扢㍡攲慦愲ぢ愴㐵戰摡戲㠴㤴㠸愸㕤戰㠴㠸挲㡡㜷攰挹㠲昸攵挱慦挱扣ちっ㙥㜲晦㡥晦挹ㄶ㡤㙡㐸っ㔵搴ㄶ戴㐶㠶㉥戴㐴戹て㜵㈶扣㥡摦㝣㔲ㅦ㘲挸て〳攸㥡㕦㕤敡㘳㡣昸敢㉢㉤ㄲ〱愴扤㙦㤷敡ㄳ捣攰㕢愶敥挴挰㥦愲挷㜷愲攴㤱挹㉦捦戵㝤㘴㝥挶ㄹ昸搱摣愱收挸㔴㥦挳㘲㘸愰㙢㜶㜷㘷㘰㜴ㄷ〲扦戰〳扡ㄲ搰㡤㠰㝦〲挰㕤ㅥ改㡥㔱㘷㈳㈵扦㡣㘳ㄱ㙦ㅢ㘰㈰摥扦㍣㐱㍤攲㙤换愰摢㌱攸㉦〰昸挵晢つ㌶㐷扣ㅥ㠰戴㕢㍣敥㍢ㄱ慦㈷〳㤳㜹㡡㜸㝦㠰戵㙤昱搲㌱㑤挴敢㈵㐱㥣㠱㘲敤㠲㐵扣ㅤ㠰搱㍢ㄲ挸扡〶ぢ㘰㈷〲㝡ㄳ挰㔲〷ㄱ㙦㘷㡣㤲攲昱㕢㐵ㄶ昱㜶〵〶攲戱摣挱〴昵㠸搷㠷㐱㜳ㄸ㤴愵〹㝥昱㔸㡦攰㠸搷ㄷ㤰㜶㡢挷ち〶ㄱ㙦㌷〶㘶㈹㐳㡡㜸戹戰戶㉤ㅥ㑢ㅥ昰㑡搳㝢㌰〸㍡昲挳扡〷㐳〳㌶㜳攴昵〳㐶敦㐹㈰㙢㈲㉣㠰扤〸攸㑦〰换㈴㐴扣扤㌱㑡㡡挷敦㐷㔹挴ㅢ〸っ挴摢搵ㄳ搴㈳㕥ㅥ㠳づ㘲㔰㤶㌵昸挵㘳㉤㠳㈳㕥㍥㈰敤ㄶ㡦搵て㈲㕥〱〳戳っ㈲㐵扣㐲㔸摢ㄶ㡦攵ㄲ㜸攱搲㈹㠳愰㈳㍦慣㤹戰㘸㔳〴㡣ㅥ㑡㈰敢㈹㉣㠰㘱〴ㄴㄳ挰ㄲぢㄱ㙦㌸㐶㐹昱昸扤㉦㡢㜸晢〲〳昱㔸㘶㘱㠲㝡挴摢㡦㐱㐷㌰㈸㑢㈲晣攲㡤㠶捤ㄱ㙦㈴㈰敤ㄶ㙦っ愶㠹㜸愳ㄸ㜸㉣㐶㈹攲㡤㠱戵㙤昱㔸㙡㠱ㄷ㑡㌰ㄸ挴㠸挷㝡ぢ㐳〳㌶㜳攴㡤〳㐶㤷㄰挸㕡っぢ㘰㍣〱愵〴戰㍣㐳挴㥢㠰㔱㔲㍣㝥㥦捤㈲摥㈴㘰㈰ㅥ㑢㌴㑣㔰㡦㜸㤳ㄹ㜴ち㠳戲㥣挲㉦ㅥ㙢㈸ㅣ昱愶〲搲㙥昱㔸㜵㈱攲㑤㘳㘰㤶㕦愴㠸㌷〳搶戶挵㘳㤹〶㕥㘹㝡㈶㠳愰㈳㍦慣搵㌰㌴㘰㌳攲敤て㡣㍥㠰㐰搶㜱㔸〰㘵〴捣㈲㠰愵ㅤ㈲摥㙣㡣㤲攲昱㡢㜹ㄶ昱づ〴〶攲挵㍤㐱㍤攲捤㘵搰㠳ㄸ㤴愵ㄸ㝥昱㔸㝦攱㠸㜷㌰㈰敤ㄶ㡦ㄵㅢ㈲摥㈱っ捣搲㡤ㄴ昱收挱摡戶㜸㉣昱挰㉢㑤ㅦ挶㈰攸挸て敢㍣㉣摡㤴〳愳攷ㄳ挸ㅡ㄰ぢ㈰㑥挰〲〲㔸ㄶ㈲攲㔵㘰㤴ㄴ㡦摦㌰戴㠸㤷〰〶攲戱㌴挴〴昵㠸㔷挵愰ぢㄹ昴ㄸ〰晣攲ㅤ〷㥢㈳摥㈲㐰摡㉤ㅥ慢㍤㐴扣㙡〶㘶搹㐷㡡㜸㑢㘰㙤㕢㍣㤶㠷攰㤵愶㙢ㄸ挴㠸挷ㅡㄱ㐳〳㌶㜳攴搵〲愳敢〸㘴晤㠸〵㔰㑦挰㔲〲㔸㔲㈲攲ㅤ㡥㔱㔲㍣㝥㔵搲㈲㕥㈳㌰㄰㡦㘵㈵㈶愸㐷㍣㍥收㐰㌷㌳㈸㑢㐰晣攲戱敥挳ㄱ㙦ㄹ㈰敤ㄶ㡦㤵㈲㈲摥㜲〶㘶挹㐸㡡㜸㉢㘱㙤㕢㍣㤶㤶攰㠵㝢〸っ㠲㡥晣戰扥挴搰㠰捤㠸㜷㈴㌰晡㈸〲㔹㝢㘲〱ㅣ㑤挰ㅦ〹戸ㄴ〰ㄱ㙦ㄵ㐶㐹昱昸ㄵ㔰㡢㜸挷〲〳昱㔸㤲㘲㠲㝡挴㍢㡥㐱㡦㘷㔰㤶㡦昸挵㘳捤㠸㈳摥㙡㐰摡㉤ㅥ慢㑣㐴扣ㄳㄸ㤸攵㈶㈹攲㥤〸㙢摢攲戱㉣〵㉦搴㈲㌱〸㍡昲挳摡ㄴ㐳〳㌶㈳摥㐹挰攸戵〴戲㙥挵〲㌸㤹㠰㔳〸㘰㈹㡢㠸户づ愳愴㜸晣㉥慢㐵扣搳㠰㠱㜸㉣㘷㌱㐱㍤攲㥤捥愰㘷㌰㈸㑢㑦晣攲戱摥挴ㄱ敦捦㠰戴㕢㍣㔶愸㠸㜸㘷㌲㌰㑢㔵㔲挴㍢ㅢ搶戶挵㘳㐹ぢ㕥愸㡡㘲㄰㜴攴㠷㜵㉤㠶〶㙣㐶扣㜳㠱搱攷ㄱ挸㥡ㄷぢ攰㝣〲㉥㈰㠰㘵㌰㈲摥㠵ㄸ㈵挵攳户㜲㉤攲㕤っっ挴㘳㈹㡣〹敡ㄱ敦ㄲ〶扤㤴㐱㔹戶攲ㄷ㡦戵㉡㡥㜸㤷〱搲㙥昱㔸摤㈲攲㕤捥挰㉣㜳㐹ㄱ敦㑡㔸摢ㄶ㡦攵㌰㜸愵改慢ㄸ〴ㅤ昹昹㍢㕡㐳〳㌶㈳摥搵挰攸昵〴扥㘳〷㕣㐳挰戵〴扣ぢ㠰㠸㜷ㅤ㐶㐹昱昸昵㘲㡢㜸㌷〰〳昱㔸㐶㘳戲㝡挴扢㤱㐱㙦㘲㔰㤶扣昸挵㘳㥤㡢㈳摥捤㠰戴㕢㍣㔶挶㠸㜸户㌰㌰㑢㘴㔲挴扢つ搶戶挵㘳㈹つ㕥㘹晡㜶〶㐱㐷㝥㔸㑦㘳㘸挰㘶挴扢〳ㄸ扤㠱㐰搶摡㔸〰㜷ㄲ㜰ㄷ〱㉣扦ㄱ昱敥挶㈸㈹ㅥ扦㌴㙤ㄱ敦㕥㘰㈰ㅥ㑢㜰㑣㔰㡦㜸昷㌱攸晤っ㥡㠹㉢㈵㈲㕥换㌵㙤挵ㅡㄹ㐷扣㡤㠰戴㕢㍣㔶搵㠸㜸て㌰㌰换㙢㔲挴㝢〸搶戶挵㡢㘲ㅡ搶㥣愶ㅦ㘶㄰㜴攴㠷戵㌸㠶〶㙣㐶扣㐷㠰搱㡦ㄲ挸㍡ㅤぢ攰㌱〲㌶ㄱ挰搲ㅤㄱ敦㜱㡣挲慥戱攰敢摦ㄶ㈹晦㠲ㄹ㤰㤲挵㍣㈶㠵㐷捡㈷㤹攲㈹愶㘰攱㡤晦㌸㘴戵㡤㈳攵㘶㐰摡㉤㈵敢㜳㐴捡愷ㄹ㤸㠵㍡㈹㔲㍥ぢ㙢摢㔲戲愰㐷愴㝣㡥㐱㡣㤴㌹戰ㅡㅡㅥ㈹㥦〷㐶扦㐰㈰㉢㝥㉣㠰ㄷ〹㜸㠹〰ㄶ〱㠹㤴㉦㘳㤴㍣づ昹㍤㜶㡢㜸慦〲〳昱㔸〸㘴㠲㝡挴㝢㡤㐱㕦㘷㔰ㄶ敤昸挵㘳愵㡥㈳摥㕦〱㘹户㜸慣敤ㄱ昱摥㘰㘰ㄶ昹愴㠸昷㌷㔸摢ㄶ㡦挵㐰㈲摥㕢っ㘲挴㘳㐵㤰愱攱ㄱ㙦ぢ㌰晡㙤〲㔹㉤㘴〱晣㥤㠰㜷〸㘰〱㤱㠸昷㉥㐶㐹昱昸ㅤ㝣㡢㜸㕢㠱㠱㜸㉣㈲㌲㐱㍤攲扤捦愰ㅦ㌰㈸ぢ㝥晣攲戱捡挷ㄱ敦㐳㐰摡㉤ㅥ敢㠲㐴扣㡦ㄸ㜸㌲㐶㈹攲㝤〲㙢摢攲戱㤰㐸挴晢㤴㐱㡣㜸慣㈶㌲㌴㍣攲晤〳ㄸ晤ㄹ㠱慣㌴戲〰㍥㈷攰ぢ〲㔸㝣㈴攲晤ㄳ愳愴㜸㝣㝥㠰㐵扣慦㠰㠱㜸㉣㐰㌲㐱㍤攲㝤捤愰晦㘲㔰ㄶぢ昹挵㘳㠵㤰㈳摥㌷㠰戴㕢㍣搶ㄴ㠹㜸摦㌲昰㝣㡣㔲挴晢ㅥ搶戶挵㘳ㄱ㤲㠸昷〳㠳ㄸ昱㔸㠹㘴㘸㜸挴晢ㄱㄸ晤ㄳ㠱㤵㜶挰捦〴晣㐲㐰〲〰ㄱ敦㔷㡣㕡挴戳晦晡昸ㅤㄸ㠸挷攲㈵㤳搵㈳㕥ㅡ敥㠰㘸摥〶㔱㉣㌴昲㡢挷敡㈲㐷㍣㕣〷㙦扦㜸慣㐷ㄲ昱㌲ㄸ㤸㠵㐹㈹攲㘵挱摡戶㜸㉣㘰ㄲ昱㈲っ㘲挴㘳ㄵ㤳愱攱ㄱ慦ㄳ㌰㍡㥢㐰㔶㌸㔹〰㝣〶㥣㡥ㄲ挰愲㈷ㄱ慦㌳㐶㐹昱昸㐴〷换㤱搷ㄵㄸ㠸挷挲㈷ㄳ搴㈳㕥㌷〶敤捥愰㉣㔲昲㡢户ㄶ㌶㐷扣ㄸ㈰敤㍥昲㔸换㈴攲㙤挳挰㉣㙡㑡ㄱ㙦㍢㔸摢ㄶ㡦挵㑦㈲㕥て〶㌱攲戱〲捡搰昰㠸搷ㄳㄸ扤㍤㠱慣㡥戲〰晥㐰㐰㉦〲㔸㌰㈵攲敤㠰㔱㔲㍣㍥愷挲㈲摥㑥挰㐰㍣ㄶ㑤㤹愰ㅥ昱㝡㌳攸捥っ捡〲㈷扦㜸㤷挱收㠸户ぢ㈰敤ㄶ敦㜲㑣ㄳ昱㜶㘵㘰ㄶ㐴愵㠸㤷〳㙢摢攲戱㜰㑡挴敢换㈰㐶扣慢㘱㌵㌴㍣攲敤〶㡣摥㥤㐰㔶㔶㔹〰戹〴散㐱〰㡢慤㐴扣㝥ㄸ㈵挵攳ㄳ㌷㉣攲敤〵っ挴㘳挱㤵〹敡ㄱ慦㍦㠳敥捤愰㉣㡥昲㡢挷㡡㈸㐷扣〱㠰戴㕢㍣搶㔰㠹㜸〳ㄹ㤸挵㔴㈹攲つ㠲戵㙤昱㔸㜴㈵攲攵㌳㠸ㄱ㡦㤵㔷㠶㠶㐷扣〲㘰昴㘰〲㔹㤵㘵〱ㄴㄲ㌰㠴〰ㄶ㙡㠹㜸㐵ㄸ戵㠸㘷㍦昲㠶〱〳昱ㅥ昱〴昵㠸㔷捣愰挳ㄹ㜴㌳〰㈲㥥攷㈳㌳慢愹ㅣ昱昶〱愴摤攲戱晥㑡挴摢㤷㠱㔹㠸㤵㈲摥〸㔸摢ㄶ㡦〵㕢㈲摥㐸〶㌱攲戱㙡换愲捤㈸㘰昴㘸〲㔹搱㘵〱㡣㈱㘰㉣〱㉣昲ㄲ昱挶㘱ㄴ昶㤱ㄹ㑦㐴戱ㅣ㠷攳㌱〳㔲戲散换愴昰㐸㔹捡ㄴㄳ㤸攲ㅤ〰晣挷㈱敢戲ㅣ㈹㈷〲搲㙥㈹㔹挹㈵㔲㑥㘲㘰㤶㜴愵㐸㌹〵搶戶愵㘴改㤷㐸㌹㤵㐱㡣㤴㉣晡㌲㌴㘰㌳㝦㝤㑣〳㐶㑦㈷㤰〵㘱ㄶ挰っ〲㘶ㄲ昰㈹〰㈲攵晥ㄸ㈵㡦㐳㍥改挵㈲㕥ㄹ㌰㄰㡦㜵㘲㈶愸㐷扣㔹っ㍡㥢㐱㔹㔵㈲㡢㥤挳ㄱ收昰㜷㜶ㄶ㉢〳晣㌷扣〳挵〸㤲愱㡡㘵〹㘵㑤㉢㙢㔰ち挲㉥㙦㠰㍢㍤摥捡㡦㡡つ户攵敢ㅢ㜰攳㌰搳晦搰㡡攴摣攷㤱戴㜳て摦〳㐱㘴ㅡ㍤慣㝡挸扡敥攷攰㐳㉦㤲昳戹昰㤶愷〳㜰づ户挸㕣㉣戱挷戴敡㡡㠶晡挶晡慡愶㍥㘵㈸㜳敡挳〷慣㔴愵愵攵㡦挹扡〶ㄱ慤㌹㐹㉣戳㡥㡦搷㕣挶〷づ㐴㤷搴搵㉦慦㤳搵㘴㌵昲㌹㌳愲㔷愷㑥㑣ㄳ㘵ㅥ㙥扢㐱扣ㄸ㉢㈴㌸㔹ㅦ㡣戶㙢㐶㡣㈵〶摣㘲㉣㌳㤰づ㙢ち愴㈳㍡愳㤷㤵〱挱摢㝢㤳㥦戱搵〲㔵愱㉡㔵㈲戳㔳㈷㤵敢㝢㥡㐹愰㌸㈰昹㌸㠸㐸㠴戵〱㔹㔷㠳㜲晢㈶愵㉡捡挹㍣㌰昴愱㔸㠲㥥㠷㈶ㅡ换㠴㠱ぢ㡡ㅣ㠶戶摢戸戱攵㥥ㅡ愷㐸㌹㙣㕤㘰㤳攲〷㍣晥戴㌱㌲ㅦ㤶㙤㘰㐹㝤㥣㘹㈴づ昳戶㌰攳ㄹ〷收愹〷㍣㠴㘲㔹㙥㜴㥤挳戴㝤搹㔴〲慡户愲愷㍡挱㈹㍢愱ち㈶㜶㌰㑥㔳ㅡ㉤て㕣㜵㍥㔸昲㜰㠱㌱㉤戲〸㤰搰㘳㐰㥤ぢㄸ㡦㠳搴晤ㄸ㐵㈴㑣㑢搳㡢搱㘲㍦㜶㘶㝣㙣戱㉥愶搳搵㜴扡戹ㅤ戵つ㍡摣㤷敡㙣㠴愳捥㜴攸ㅡ〴搰戵㘸愲戱㙤㘱㘰搰㐸ㅤ㕡扦㕥昵戰愵敡戵ㄴㄶ㡢㕥㠷挳㙣搳㙢㍢㌷扡摥㤳㘹昷㘲搳〴愸愳㔷㑦慥㡢愶㘵㌰㈵昵晡〳慣愲搷㐹㔸慤搱㑢昳㥣攱改愱㑥㠴㌵㈸㑤㉦㤳攷〸攰㈰捤づㄸ㜳㡢敤㘸㍡㍢㤹㑥㙦户愳㜶㐵㐷愴㌹挱㉢捤㔱㕣摥搱㘸愲戱㍥〰㌰慤收愱愴㜹散㘸ㅥ㉥㥡〷㐷㉣挷㌸〷ㄱ㤱捦㘶㌵㥤㕢搱㔳扢挱㈹捣搶挰㤴㘴㤶ぢ慢㌰㕢改㘵挶㈳㐱㤸㉤户㌲摢挳攴㔹ぢㅣ㤸昵挳㤸㕢㙣㑦搳搹换㜴晡扢ㅤ㌵㄰ㅤ㘱搶散㘵㜶ち㤷户づ㑤㌴㤶〷〰搳㙡敥㜴捤扤慣戹㘳㌵㜷㘳㙣㤰㜱づ㈵㘲ㄸ㥢戳攸摣㡡㥥㉡㠰㔳㤸㥤〳㔳㤲㔹㈱慣挲慣摡换㉣戹捦ㄶ㕡㤹つ㌱㜹㉥㐰㈸㌰㉢挲㤸㕢㙣愸改っ㌳㥤㘲户愳昶㐵㐷㤸㈵扣捣㉥攲昲㉥㐶ㄳ㡤敤〷〰㍡昶㝤㌶挲㌸㐷㄰㌱㤲捤㔵㥣扡ㄵ㍤㌵ち㑥㘱戶ㅥ愶㈴戳㌱戰ち戳㠳慣捣づ戴㌲攳㑤㜰㔹挴昵㘸挱㙣ㅣ挶摣㘲㈵愶㌳摥㜴㑡摤㡥㥡㠴㡥㌰㥢敤㘵㜶㈳㤷㜷ㄳ㥡㘸㙣㌲〰ㄲ搴㜶㌴㑥㌱捥ㄲ愴㤱㈷扦敡つ㥣扡ㄵ㐳㌵つ㑥㘱㜶ㄷ㑣㐹㘶㌳㘰ㄵ㘶㤳慣捣㈶㔸㤹昱づ戵㉣攲㍥戴㘰戶㍦挶摣㘲〷㤸㑥㤹改捣㜲㍢敡㐰㜴㠴搹㜸㉦戳㡤㕣摥〳㘸愲戱戹〰㐸㔰ㅢ戳㠳㡣㜳ち搲挸昳㘵昵㈶㑥摤㡡愱㍡〴㑥㘱昶〴㑣㐹㘶昳㘰ㄵ㘶挳慤捣㠶㔹㤹昱昶戱㉣㘲㌳㕡㌰㉢挷㤸㕢㙣扥改挴㑤㠷昷㠷戹愹〴㍡挲慣挸换散ㄹ㉥敦㔹㌴搱㔸ㄵ〰ㄲ搴挶㙣愱㜱ㅥ㠰㔸昲ㄴ㕢晤ち愷㙥㘵攸㙡㌸㠵搹㙢㌰㈵㤹㉤㠱㔵㤸敤㘵㘵搶捦捡慣挶攴㜹ㄳ愱挰慣ㄶ㘳㙥戱㍡搳愹㌷ㅤ摥扣攵愶ㅡ搱ㄱ㘶戹㕥㘶㙦㜱㜹㕢搰㐴㘳㑤〰愰㘳㍦捦㥡㡤昳㈰㈲昸散〱晤㍥愷㙥㘵攸攵㜰ち戳て㘱㑡㌲㕢〹慢㌰摢挱捡散て㔶㘶㐷㤸㍣㥦㈲ㄴ㤸ㅤ㠹㌱户搸㔱愶㜳戴改昰捥㉡㌷㜵㉣㍡挲慣愷㤷搹㘷㕣摥攷㘸愲㌱摥㌳㐵挷捥散㜸攳㥣㑦㐴㥣捤㌷㥣扡ㄵ㍤㜵〲㥣挲散㍢㤸㤲捣㑥㠴㔵㤸㘹㉦戳攴扢㝥㈷㉢㌳摥ㄵ㤵㐵晣㠴ㄶ捣㑥挲㤸㕢㙣慤改㥣㙣㍡愷戸ㅤ㜵ㅡ㍡挲㉣换换散ㄷ㉥敦㔷㌴搱ㄸ㙦㘸㑡㔰摢扢晥ㄹ挶戹㄰㘹攴㌱挰㍡㌳换㌰㍢ㄳ㑥㘱ㄶ㠱㈹挹散㙣㔸㠵搹㡦㍦㜹㝥㔳㈷㤹㝤て敢㌵㔸㑡敡㠷ㄸ摥戲㤴㐵㐴ㄱち捣捥挵㤸㕢散㍣搳㌹摦㜴㉥㜰㍢敡㘲㜴㠴搹户〸㜹㌵㐲搲愱扢㜰㜹㕤搱㐴㘳扣摢ㄸ捡散搲愴㤳戳敡搹昴攰搴慤攸愹换攱ㄴ㘶摢挳㤴㘴㜶㈵慣挲散ㄳ㉢戳㡦慣捣慥㌲㜹㜶㐴㈸㌰扢ㅡ㘳㙥戱昵愶㜳㡤改昰㠶㈱㌷㜵〳㍡挲散〳㉦戳摥㕣摥捥㘸愲戱ㅢ〱〸㘵㜶㤳㜱㌶㈳㤶㍣搳㔸敦捥愹㕢ㄹ晡ㄶ㌸㠵搹ㅥ㌰㈵㤹摤〶慢㌰㝢挳捡散㜵㉢戳摢㑤㥥晥〸〵㘶㜷㘰捣㉤戶挱㜴敥㌴ㅤ摥捤攳愶敥㐵㐷㤸扤敡㘵㌶㠰换ㅢ㠸㈶ㅡ扢て㠰㔰㘶昷ㅢ㈷扦晣㉦㡦㔱搶㐳㌸㜵㉢㐳㍦〰愷㌰ㅢち㔳㤲搹㐳戰ち戳愷扣捣㤲㥦㐱晥㘲㘵昶戰挹戳て㐲㠱搹㈳ㄸ㜳㡢昱捥㥢㜴ㅥ㌳㥤㑤㙥㐷晤〵ㅤ㘱昶戸㤷搹㝥㕣摥〸㌴搱ㄸ㙦㥢〹㌳摢扢晥㔳挶㜹㍣挲敢搵㙣㑡㌸㜵㉢㝡敡㘹㌸㠵㔹㈹㑣㐹㘶捦挲㉡捣敥戵㌲扢摢捡散㌹㑣㤲㐵㑣㐶㈸㌰㝢ㅥ㘳㙥㌱摥〸㤳捥㡢愶昳㤲摢㔱慦愲㈳捣敥昴㌲㥢捡攵㑤㐳ㄳ㡤昱㥥㔶㈸戳搷㡤㜳㉤挲换㔳愰昵㉣㑥摤㡡愱㝡〳㑥㘱㌶〷愶㈴戳扦挱㉡捣慥昳㌲㑢扥㠳㕣㘳㘵昶㤶挹㜳㌰㐲㠱搹ㄶ㡣戹挵㜸㤷㑡㍡㝦㌷㥤㜷摣㡥摡㡡㡥㌰扢摡换散㔰㉥㙦ㅥ㥡㘸散㝤〰㠴㤹敤扤昱〳攳攴昷昰攵昱搲扡㤲㔳户㘲愸㍥㠲㔳㤸㔵挱㤴㘴昶〹慣挲散㝣㉢戳㜳慤捣㍥㌵㜹ㄶ㈳ㄴ㤸晤〳㘳㙥戱捦㑣攷㜳搳昹挲敤愸慦搰ㄱ㘶㘷㝢㤹搵㜰㜹戵㘸愲戱慦〱〸㘵昶㉦攳攴ㄷ散攵戹搵扡㠹㔳户㘲愸扥㠵㔳㤸㉤㠳㈹挹散㝢㔸㠵搹㐹㔶㘶㈷㕡㤹晤㘰昲ㅣ㠱㔰㘰昶㈳挶摣㘲㍦㤹捥捦愶昳㡢摢㔱㝣㤷ㄷ㘶㈷㜸㤹ㅤ挵攵ㅤ㡤㈶ㅡ㈳慤㔰㘶捡㌸㉦㐵ㅡ㝤ㄹ㥢搵㥣扡ㄵ㍤㈵户㘱㘸㕡〳㔳㤲ㄹ㙦挳〸戳㤵㔶㘶换慤捣㈲㈶捦㕡㠴〲㌳摥㜸攱ㄶ换㌶ㅤ昹搷㜶㘸㠹扡ㄶ搵ㄵㅤ㘱搶散㘵㜶ち㤷户づ㑤㌴搶つ〰㠲慤㝦㥦㜵㌷㑥㝥㈵㕥㥥挱慤捦攲㔴㘱戶つ㥣戲捦捥㠱㈹挹㡣昷㐸㠴㔹戵㤵搹㐲㉢戳ㅥ㈶捦〵〸〵㘶扣㉢挲㉤戶扤改昰㌶㠸㔸㝡戹ㅤ挵㍢ㅣ挲㉣攱㘵㜶ㄱ㤷㜷㌱㥡㘸慣㌷〰〴㕢㤹敤㙣㥣晣慥扢㍣昶㕢㕦挵愹挲㑣㙥㘰搰扥ㅥ愶㈴戳ㅣ㑣ㄱ㘶〷㔹㤹ㅤ㘸㘵挶摢ㄸ戲㠸敢ㄱち捣㜸换㠲㕢㙣㜷搳攱㍤ち戱散攱㜶ㄴ㙦㍦〸戳搹㕥㘶㌷㜲㜹㌷愱㠹挶晡〳㐰戰㤵ㄹ敦㑣㠸㜳〳ㄱ㜷戲搹挰愹挲㙣㈰㍣戲捦敥㠲㈹挹㙣㄰慣挲㙣㤲㤵搹〴㉢㌳摥㘳㤰㍣昷㈱ㄴ㤸ㄵ㜰㠰㉤挶㝢ち搲攱つ〴改っ㜱㍢㡡昷〶㠴搹㜸㉦戳㡤㕣摥〳㘸愲戱㘲〰〸戶㌲攳㙤〳㜱昲摢改昲㐰㜳扤㠹㔳㠵㤹㕣晡愷晤〹㤸㤲捣㐶〰㉦捣㠶㕢㤹つ戳㌲ㅢ㘹昲㙣㐶㈸㌰攳挵㝥㙥戱搱愶㌳挶㜴㜸㠵㥦㥢攲愵㝡㘱㔶攴㘵昶っ㤷昷㉣㥡㘸慣ㄴ〰㠲慤捣㜸ㄵ㕦㥣㡦ㄲ昱ㄸ㥢㔷㌸㔵㤸挹㤵㜸㥡㕥㠳㈹挹㡣㔷攲㠵搹㕥㕥㘶挹捦㈰晤慣捣愶㥡㍣㙦㈲ㄴ㤸㑤㘳㔲㙣戱改愶㌳挳㜴㜸挱㥤㥢攲㜵㜴㘱㤶敢㘵昶ㄶ㤷户〵㑤㌴㌶ぢ〰㠲慤搷慥㜸㠹㕤㥣晣㍥戹㍣㥥㕤扦捦愹㘴ㄶ㥢㘳㥣ㅦ捡㜲戲づ挶㜸㕦摦ㄵ㕤晢㔷㐸昷昶㍦摡㝢㍣ㅥ搵捤晢搳昸㔷㌶ㄲ㉢㥤㙦㥣㘵愶敦昳敦挵攲㌵㘳㝥攱㤴㍦㔹㍢㠰昵㝦㄰㠷晢慢攵扡㍣㈳敥㡡ㅦ晤㌱〸㜷㍦ㄴ㜴昱晦戴〸㝥㍣摢㤷愳摣挱㘸攷晦搹敥晦㘳愳扢捦㌳㌳收愹㥣㍦㡦挹㝡㘷搵愵㕦㕤扦㙦敥挵户晣敥晥㝦搵愰搳㑢晥昱搸扢昱㔱扦㕣昷搵㑢搳ㄶ捣ㅣ愵㉡㌱㈳ㄷ㜱昴扢㙣摥㘳㈳〷㔵て搰㝡ㄳ㕦㠲㍢㘷㕤散搷㝢捦㕥㍤晡愲搳㍥㜹戰攰昶㔱愷慡敤㕣挷ㄶ摦㍦敢ㄴ慢㐲㈴扣㔰㐳㈲㍢㑢㉤挶㠰㍢㑣㙤㠳ㄹ㔴㐹㠸㝤㐹㘲㌵㌰㜷㡣㔸慤㤹ㄱ㐶㉣晡㕤挹摦㕥散㍤慦㠵㔸ㄳ㘶搸㠸㜵㜱搷ㅦ㈰搶搹㜵昸㥦㝦ㅢ㕢㠶㐸㜸攱㌱㕤づ戱㈳㌰㄰㘲摡㑢散〷ㄲ㍢ち慥㡥ㄱ㍢摡捣㘸㌷戱搵㤸㘱㈳㤶ㄹ㐶㉣挳㜵昸㥦㙢ㅢ㕢㠳㐸㜸攱㍢㥥づ戱戵ㄸ〸㌱攵㈵挶挳慦晢㈹㜰㜵㡣搸㍡㌳㈳㡣搸搷㘷㙤㔹㍢㍦攷㠱㔱挷扤昷㤷昳敥㍦攷戲㔱敡㉣捣戰ㄱ晢攵挷㤰㐳昱㘷搷攱㝦㕥㙤散ㅣ㐴挲ぢ晦愴㈰搶摥㌵㐳㕤㠰㠱㄰晢ㄱ㌳㤲㠷㘲㌶㠹㕤〴㔷挷㠸㕤㙣㘶㠴ㄱ扢㜹挲扢㐷昴戸昹㉦愳ㅥ㍦慤㘰昹挰㥣㔵愳搴㔵㤸㘱㈳昶㑤ㄸ戱㝦戹づ晦㜳㘸㘳敢ㄱ〹㉦㝣ぢ搳㈱㜶㍤〶㐲散㉢㉦戱ㄸ㠹摤〸㔷挷㠸摤㘴㘶戴㥢搸〶捣戰ㄱ晢㉣㡣搸㍦㕣㠷晦昹戲戱扢㄰〹㉦㤴扡㌸挴敥挳㐰㠸㝤攲㈵搶㡢挴㌶挲搵㌱㘲て㤸ㄹ㘱挴晡㍥㝦㝢捥㌳ㅦ㥤㌰慡㌴户㌹晤㠲散㈵愳搴㈶捣戰ㄱ㝢㍦㡣搸㔶搷攱㝦㙥㙣散〹㐴挲ぢ㡦㠱㜳㠸㙤挶㐰㠸扤敢㈵搶㠷挴㥥㠱慢㘳挴㥥㌵㌳挲㠸〵摥ㄵ㕦挱っㅢ戱户挲㠸晤捤㌸㝣晦㜰㔹散㌵㐴挲ぢ攵㌳づ戱㌷㌱㄰㘲㙦㜸㠹敤㐹㘲㙦挱搵㌱㘲㕢捣㡣㌰㘲㠱㍤昶㍥㘶搸㠸扤㘲搶敦晦㍤昶戲敢昰㍦攷㌵昶㈱㈲攱㤵愶昳ㅣ㘲㥦㘲㈰挴㕥昴ㄲ换㈷戱捦攰敡ㄸ戱捦捤㡣㌰㘲㠱㌷㡦㙦㌰挳㐶散㤹㌰㘲㑦扢づ晦昳㕢㘳摦㈱ㄲ㕥昸戲愸㐳散㈷っ㠴搸㔳㕥㘲挵㈴昶ぢ㕣ㅤ㈳昶慢㤹ㄱ㐶㉣㜰㈸㘶㈲㠱㡤搸愶㌰㘲㡦戹づ晦㜳㔹㘳ㄱ㐴ㄲ㘲㈳ㅤ㘲㔱㡣㠵搸㈳㕥㘲愳㐹慣ぢ㕣㜸㜵攰㈳㔵㔷㌳㈳㡣㔸攰昷㔸て捣挸愵捥扥㡦㔴ㅢ挳㠸摤敦㍡晣捦㕢㡤㙤㡦㐸㐲慣搴㈱戶㈳挶㐲散㕥㉦戱㠹㈴搶ㅢ㉥扣㍡㐰㙣㘷㌳㈳㡣㔸㘰㡦敤㡥ㄹ戹ㄶ㘲ㅢ挲㠸摤攱㍡晣捦㔱㡤敤㠱㐸㐲㙣扡㐳慣㍦挶㐲散㌶㉦戱㤹㈴㌶〰㉥扣㍡㐰㙣愰㤹ㄱ㐶㑣摥攵㜷扡攴愱晢晢㜵敦㝣攷晡㝢㐷愹㈱㤸㤱㙢㈱㜶㘳ㄸ戱ㅢ㕣㠷晦昹愸戱愱㠸㈴挴收㌸挴昶挱㔸㠸㕤攷㈵㌶㤷挴昶㠳ぢ慦づ㄰ㅢ㘱㘶㠴ㄱ扢㙥捥ㅢㄳ㉢昴㜱㉤扦挷㑡㌰㈳搷㐲散慡㌰㘲㔷扡づ晦㜳㑦㘳愵㠸㈴挴づ㜳㠸㑤挶㔸㠸㕤敥㈵㌶㥦挴愶挲㠵㔷〷㠸㑤㌳㌳挲㠸〵摥敥㘷㘱㐶慥㠵搸㐵㘱挴㉥㜴ㅤ晥攷㤹挶收㈰㤲㄰慢㜲㠸ㅤ㡣戱㄰㍢摦㑢㙣ㄱ㠹ㅤちㄷ㕥ㅤ㈰㌶捦捣〸㈳㘶摥㍣㡥㌷ㅦ㠲㉢㌱㈳搷㐲散慣㌰㘲㘷扡づ晦㜳㑡㘳㔵㠸㈴挴敡ㅣ㘲㡢㌱ㄶ㘲㘷㜸㠹㉤㈵戱ㅡ戸昰敡〰戱㕡㌳愳摤挴㥡㌰㈳搷㐲散㤴㌰㘲㈷扢づ晦昳㐷㘳换㄰㐹㠸㉤㜳㠸ㅤ㠱戱㄰㍢挹㑢㙣〵㠹ㅤ〵ㄷ㕥ㅤ㈰㜶戴㤹ㄱ㐶㉣昰收戱ㅡ㌳㜲㉤挴㔶㠷ㄱ㍢摥㜵昸㥦㉢ㅡ㕢㠳㐸㐲散㡦づ戱戵ㄸぢ戱㘳扤挴㡥㈱戱㔳攰挲慢〳挴搶㤹ㄹ㘱挴〲㠷攲㔹㤸㤱㙢㈱㜶㔴ㄸ戱㈳㕤㠷晦㜹愱戱㜳㄰㐹㠸慤㜱㠸㕤㠰戱㄰㕢改㈵昶㈷ㄲ扢〸㉥扣㍡㐰散㘲㌳㈳㡣㔸㘰㡦㕤㠵ㄹ戹ㄶ㘲㑤㘱挴ㅡ㕤㠷晦㌹愰戱昵㠸㈴挴㑥㜵㠸㕤㡦戱㄰㍢摣㑢散㜴ㄲ扢ㄱ㉥扣㍡㐰散㈶㌳㈳㡣㤸搹㘳挹扦愰㌷㘰㐶慥㠵㔸㑤ㄸ戱㈵慥挳晦㝣捦搸㕤㠸㈴挴捥㜱㠸摤㠷戱㄰慢昶ㄲ㍢㡦挴㌶挲㠵㔷〷㠸㍤㘰㘶㠴ㄱぢ散戱㑤㤸㤱㙢㈱㔶ㄹ㐶慣挲㜵昸㥦摢ㄹ㝢〲㤱㠴搸㈵づ戱捤ㄸぢ戱戸㤷搸㘵㈴昶っ㕣㜸㜵㠰搸戳㘶㐶ㄸ戱ㅢ愶㍦㌷㘵㠷㤳ㅦ㙤昹攴昱ち㘶攴㕡㠸ㅤㅡ㐶散㄰搷攱㝦ㅥ㘷散㌵㐴ㄲ㘲敢ㅤ㘲㙦㘲㉣挴づ昲ㄲ扢㤶挴摥㠲ぢ慦づ㄰摢㘲㘶㠴ㄱぢ晣搹昲㍥㘶攴㕡㠸捤ち㈳㔶收㍡〲て搷晣㄰㤱摡㝡戸愶攷摦慡散㡥愴㔹㔵慣㤰敤㕣攵㤸㜹戹ㄶ㘵搶搵㌵㌵㔲愱摣〵捦挲㙢挰扦ㄶ㌹ㄵ㡦㝣挴ㄳ昰捡慡摤㝦㠱㙣ㄲㅥ〵挹㐷㡢㤹愷慤㘹ㄹ㜱㜲愴㙡㐶〳ㅥ扦搶愹㙡㔲㈳ㅥ搵㔹㤹㡤㝦敤慥愹㈹搱㔰昷扦昰愰㍣搴㡣昳扢挵搸㥣㐷攴㔹换戵㔹㠷摤捡㌳っ㕢昴㌰晦〸㘴㍡ㅦ愱昷敦㍤戵㌳㜲㌳づ㌱昳㜵㠲㑡捦㐳㈱㌳搵晥搸挵㑥ㄵ捥㌱㘹扦换㥡搳搲昱㡦㠴〰ㅦ戹つつ晦ㄵ㌷戹㝦㠱㈶慡㙦㠷㐵捡昶愵㐹换攲ㄵ㜱㍦㌹ㄶ搰昳㑢㤹㘹扥㝦捡戱㜳㘷㌲㌶㥢攲〵㘹ㅥ㐵㤱つ愱㑢㥢㘲㕤摡㕤㕣摡摤㠱愵摤㤳扡㌴挵㙢摡㕣㥥搹搴㜷㈶攱㝤愱〹挷㕢ㄳ㙥㘴㘴㙡搱愲挳㠳扥㘴扣捥㥣㤲㡣ㄷ㙦㠵摤挳愱挹㐶㔹㤳㍤捡挸㘴搷㤲㙣㤳㉦ㄹ摦㈲㔲㤲㐵㘰㤰㘴㑦愰㘳摦换挳慤挹㥥㘴攴㔴㘶㥢㘹攲ㄷ㌳㥣㍤慣戲㌱㑥㐹搶つ〶㐹昶っ㍡昶㘴㠵搶㘴捦㌱㜲㙡戲ㄷ㘸昲㈴㡢㘱㥣㤲㙣㝢ㄸ㈴搹㑢攸搸㤳つ戴㈶㝢㠵㤱㔳㤳扤㐶㤳㈷㔹㉦㡣㔳㤲敤〲㠳㈴晢㉢㍡昶㘴晤慣挹摥㘴攴搴㘴㙦搱攴㐹搶〷攳㤴㘴㝢挰㈰挹摥㐶挷㥥㉣挷㥡散ㅤ㐶㑥㑤昶ㅥ㑤㥥㘴㝢㘲㥣㤲㉣て〶㐹昶㍥㍡昶㘴㍢㔹㤳㝤挸挸愹挹㍥愶挹㤳㉣ㅦ攳㤴㘴㐳㘱㤰㘴㥦愲㘳㑦搶搳㥡散㌳㐶㑥㍤昴扦愰挹㤳慣ㄸ攳㤴㘴㈳㘱㤰㘴㕦愲㘳㑦搶摤㥡散㙢㐶㑥㑤昶つ㑤㥥㘴愳㌱㑥㐹㔶ち㠳㈴晢づㅤ㝢㌲㙤㑤昶〳㈳愷㈶晢㠹㈶㑦戲㠹ㄸ愷㈴㥢づ㠳㈴晢〵ㅤ㝢戲っ㙢戲摦ㄸ㌹㌵㔹ㅡ㥥㠸改㑤㌶搳㥦㙣㡥㐹㤶づ愴㍤搹慦㍦搸㝥㑦㘴㌲㜲敡〱ㄲ昱㈵㥢敢㑦㜶㤸㐹㤶ㅤ㥡散㝢㙢㌲㍥搸搳㤷慣㡢㉦搹㝣㝦戲㉡㤳慣㕢㘸戲慦慣挹㘲㡣㥣㉡攳戶扥㘴㡢晣挹敡㑣戲ㅥ愱挹晥㘱㑤戶㝤㌰㔹㉦㕦戲愵晥㘴换㑣戲ㅤ㐳㤳㝤㘰㑤搶㍢㤸㙣ㄷ㕦戲ㄵ晥㘴㝦㌴挹晡㠴㈶晢扢㌵㔹摦㘰戲摤㝤挹㡥昱㈷㕢㘳㤲敤ㄱ㥡散つ㙢戲㍤㠳挹晡晢㤲晤挹㥦散㔴㤳㙣㐰㘸戲㤷慤挹昲㠲挹昲㝤挹㑥昷㈷㍢挷㈴ㅢㅣ㥡散㔹㙢戲㈱挱㘴㐳㝤挹捥昳㈷扢挴㈴㉢づ㑤昶ㄷ㙢戲㝤㠲挹昶昳㈵扢捣㥦㙣扤㐹㌶㌲㌴搹㈳搶㘴愳ㄹ㌹昵ㅤ㘴慣㉦搹戵扥㘴㔹户挲搰敥㡦捥㉣收搸づ㝦㘴昰㥦愱挷㘳搰昹㌰敤扤㙢昰ㄱ戸ㅤ捦㉥㉦挱㐲ㄴ㍦昳㌲㠶ㅥ捦㤱晢挱㑣摤〵㉢㤷愱㑢㘹扤挷㘰㈶㜸㌱晣攰㈸㤸㠹戴㍥㘸㌰㤳扣ㄸ㝥摥ㄳ捣㘴㕡昹㔱㑦㜲㑤昱㘲㥥㌴㤸愹戴昲ㄳ㥡㘰愶㜹㌱捦ㄹ捣㜴㕡㕦㌰㤸ㄹ㕥っ㍦ㄴ㐹慥㤹戴扥㘶㌰晢㝢㌱晣㉣㈳㤸〳㘸攵挷ㄸ挹㔵收挵扣㘳㌰戳㘸攵愷て挱捣昶㘲㍥㌴㤸㌹戴㝥㙣㌰〷㝡㌱晣㠵㉦戹收搲晡㠵挱ㅣ攴挵昰昷戴㘰づ愶㤵扦愲㈵搷㈱㕥捣て〶㜳㈸慤晣捤㉡㤸㜹㕥捣㙦〶㜳㤸㔸㕤㤷㉥昷㘲昸换㑣㜲捤愷㤵扦挷㈴㑥摣㡢攱敦㈰挱㉣愰㤵扦㝥〴㔳攱挵昰㔷㠷㘰㉡㘹攵㙦つ挱㈴扣ㄸ扥攳ぢ愶㡡㔶扥搹ぢ㘶愱ㄷ挳㌷㙡挱㉣愲㤵敦搱㠲愹昶㘲昸晥㉡㤸挵戴昲慤㔵㌰㑢扣ㄸ扥㉤ち愶㠶㔶扥㈳ち愶搶㡢攱扢㤹㘰敡㘸攵ㅢ㤹㘰敡扤ㄸ扥〹〹㘶㈹慤㝣晦ㄱ捣攱㕥っ摦㍢〴搳㐰㉢摦㌶〴搳攸挵昰㤴ㄷ㑣ㄳ慤㍣摢〵搳散挵挸愹挷戳㙥ㄹ慣㘶㡢昱ㄴ㤴敢㈹换搱㐱つ㠹㥣㝣㐴慤昰愲㜸ㄲち㙡愵㠳㤲搳㡦愸㤴㔸㍣つ〵㜵愴㠳㤲ㄳ㌰㄰㡢㈷愲愰㡥㜶㔰㜲ち〶㘲昱㔴ㄴ搴㉡〷㈵㈷㘱〰挵㤳㔱㔰挷㍡㈸㌹つ〳㈸㥥㡥㠲㍡摥㐱挹㠹ㄸ㐰昱㠴ㄴ搴〹づ㑡㑥挵〰㡡愷愴愰㑥㜴㔰㜳昰㍦搱㍡㐵〹㥥㤴㠲㍡挹㐱挹改挸㔸㈹慡昲戴ㄴ搴挹づ㑡㑥挸〰㡡㈷愶愰搶㌹㈸㌹㈵〳㈸㥥㥡㠲㍡捤㐱㌹㈷愵㍦㈳㑦㑥㐱㥤攱愰攴戴っ㜰攴改㈹愸㌳ㅤ㤴㥣㤸〱ㄴ㑦㔰㐱㥤敤愰攴搴っ慣㡢愷愸愰捥㜵㔰㜲㜲〶㔰㍣㐹〵㜵扥㠳㤲搳㌳㠰攲㘹㉡愸ぢㅤ㤴㥣愰〱ㄴ㑦㔴㐱㕤散愰攴ㄴつ愰㜸慡ち敡㔲〷㈵㈷㘹〰挵㤳㔵㔰㤷㍢㈸㌹㑤〳㈸㥥慥㠲扡搲㐱挹㠹ㅡ㐰昱㠴ㄵ搴搵づ㑡㑥㔵愲㔲㡥ㅣ㥥戲㠲扡㐶㔰㌱攳㔴㍣㍦攵㐲攷㕣晣搲㘷㜱搷㔸捣捤挶戳〶捣㈱愵㜸㙥ち攲挰㔴㠴攲改㈸㡥㌹㍥〷捦㐰㜱捣昶㌹㜸搲㠹㘳㤶捦挱昳㑣ㅣ㘵㍥〷㑦㉤㜱ㅣ攰㜳昰㙣ㄲ挷晥㍥〷㑦㈰㜱捣昴㌹㜸捥㠸㘳㠶捦挱搳㐴ㅣ搳㝤づ㥥ㄹ攲㤸收㜳昰㘴㄰挷㔴㥦㠳挷扦㌸愶昸ㅣ㍣攴挵㌱搹攷攰㔱㉥㡥㐹㍥〷て㙣㜱㑣昴㌹㜸㉣㡢㘳㠲捦挱挳㔷ㅣ愵㍥〷㡦㔸㜱㡣昷㌹㜸㤰㡡愳挴攷攰㜱㈹㡥㜱㍥〷て㐵㜱㡣昵㌹㜸昴㠹㘳㡣捦挱〳㑥ㅣ愳㔳ㅤ㥤晦て慦㌸㤳㙦</t>
  </si>
  <si>
    <t>f916b034-2c53-40eb-bbe6-ec73f8a3410d</t>
  </si>
  <si>
    <t>㜸〱敤㕣㕢㙣ㅣ㔷ㄹ摥㌳摥㕤敦慣敤搸㡤搳㑢㑡㘹㕤㑡㕢愸㠳ㅢ愷つ愵㐰〸扥㌴㤷搶㠹摤搸㐹愹〰㙤挶扢㘷攲㘹㜶㘶摣㤹㔹㈷㉥ㄵ慤摡㜲愷㈰㜱ㄳ㠵㜲㔱㠵㤰㜸攱昲㔲慥ㄲ㐲㐲〲愱㈲㠱〴ㄲ㐸㍣ㄴ㠴㐰〲㠴㈲昱挲〳ㄲ㝣摦㤹㤹摤㤹㕤敦搸摤戶攰㈲㥦㜴㝦㥦㌹户㌹攷晣搷昳晦㘷㥡ㄳ戹㕣敥摦㐸晣换㤴㘷收㥡挵㜵㍦㤰昶挴㡣㕢慦换㙡㘰戹㡥㍦㌱攵㜹挶晡㥣攵〷㝤㘸㔰慣㔸愸昷ぢㄵ摦㝡㐸㤶㉡㙢搲昳搱愸㤰换㤵㑡扡㠶㝡づ挲摦㐸晣愰戳搷㘰ㅥ㘰㘹㘶㝡㝥昹〱㡣扡ㄸ戸㥥摣㌷㜶㈶散㝢㘸㜲㜲㘲㜲攲昶㠳㤳〷㈶昶敦ㅢ㥢㘹搴㠳㠶㈷て㌹戲ㄱ㜸㐶㝤摦搸㐲㘳戹㙥㔵敦㤱敢㑢敥㜹改ㅣ㤲换晢㙦㕢㌶㙥㝦搳攴敤〷て㥡㜷摥昹愶㐱扣㍡㜷㜲㘶㝡挱㤳愶晦ㄲ㡤㔹攰㤴㙦㥦㤵㔵㡢㙢㤳搲戳㥣㜳ㄳ㌳搳昸㉦㌱㝦㍣摤㌱戱戸㈲㘵挰㔷㑢㑦㍡㔵改敢攸㌸㘰㑦昹㝥挳㕥攵收改昶ㄱ㉣戵㙡昸㐱挱㥥㤱昵扡㙥挷愳㤶散㜹散㕤摤㔸ㅦ戴ㄷ愵攳㕢㠱戵㘶〵敢㐵㝢〹〳搵㠶散搳扥㍣㘵㌸攷攴㐹挳㤶〵晢㘸挳慡攵挳㤴敢扢㌹ㅥ㈲㌹㌱戵晣㠹㈹摦㥥㔹㌱㍣㌵㈳㥦ㅢ㤳搱昶㠸㔷㑤户扤愱晢戸㥣扡㝡〳挷扣戱㝢㍢搴㥣㌱扣㘶换昱敥㉤愳挵愷㘷㜰㙢昷昶㠹㍤㑡昷㜹㝤昷㍥㙡㉢搳慤挵㐰㐴摦㙡㐷戱ㄸ扤㐸搰㑦㔰㈲㈰〲昵㌲挱〰挱㈰㠰挸晦〳㕣㤲散挸㉡慤㘲㘸㤵㘵慤㔲搵㉡㌵慤㈲戵㡡愹㔵捥㘹㤵ㄵ慤㘲㘹㤵〷戴捡㜹戴㠹㔳愹扦㕦㡢搲㝢㝦晦昸㉦㠳晢㍥㝣捦て㜷摦晦㤷挷㍥㌹昸㥢挱㕤㘸㜴㙦㌴愹㔹捦戸〰㔲㙢㔱㌱㌸㠲晦㌶攷ち㌰㠵㜹搰扣挳㥣㥣慣ㅤ摣㙦摣㘶ㄴ戸慣っ攴愷〸㘵〴㙤〷捤晢㉣愷收㕥㔰戸扢㘶摡昰㘵㙢攳挶愳扡㘹户攱搴晣㔷㙤㕣戹ㄸㄸ㠱扣扡扤慥㌵㐸㐷户㐵戰㤵昴搵晢慥㙤敦㜶挶愸㌷攴搴㐵㉢慣㝥㜵㕢戵扤攰戹换摤㙢㡦㜸昲挱㘶㙤挷㡣愶㈰搴搶搴搸ㅤ慢っ慢挲㜹㡤捤慣戸扥㜴搴昴挶敤〵慢㝡㕥㝡㡢㤲㈲㔱搶搴㔲㉦㘷㔵挴昵攳昳づㄶち㙥慤扤㈶㔹㙡摥㜵㌱〰㌳换ㅡ收扢㉡扤㘰㝤挹㔸慥换㉢㔲㑤挲㜷愲㘲㙦慡昸㠸㕢㙤昸㌳慥ㄳ㜸㙥㍤㕤㌳㔵㕢㌳㈰㘹㙡㈷摣㥡捣攷㜳㑡㈸㐰攰昶昵〹㤱扢愵㍢㉦㈸㐴㈴㔰㑣㐶扥㉡㑤㜶ㄳ愷戰㍡慣愲㉥㐹㤳摡㙢㌷ㄹ㡣昳㔵㌲㈶㠳〳ㄳ㙢愲晥攰㑢㕦户挹戰㑤捣扤扣㡤㌵㙤㌴㕡晤㕤㙢搲〹㡥ㄹ㑥慤㉥扤㑣敤㈷㌸㈳㝤ㄸ愰㜰〹〲愱敢敥㔱搵㠹㡢㘲扤㜰挱慡〵㉢挵ㄵ㘹㥤㕢〹㔰〶つ㔹㉡㜱㙢㍢㤲㝥ㄹ㡡昴摤〴愳〰攵㜲慥戸㠷㡤㡡㘵愴㕣㠱搲㈹㠳㤷㔳㠲㥣晤㔲扣㍣㘸ㅥ戱敡㠱っ㠵昲戰〹㡣㠴㕡㑤愱㙦㠸㈴敡ㄹ搵㔰㘱散㌱㘷㐰愵㠶攵〴敢㉤扥敤攰㤲㤰㠸㜶㘴挱戶㤳〵ㄴ〵㘹㜹㤰挱㙢㈰㥡㌶㘹㤰摤㌸㐱㐴㘴㠳っ捤㡥㤱搳㐴挶昶ㄹ㌲〲敤㤳㐴挸搶晢扢换〸ㄲ㝢㈷㤱戲㔳㔷㝥摣㤱㘶ㅢ搹昲愱㌴扢ㅣㅢ愷㕦㐱㜰㈵挱㔵〴㝢〱挴㥦㈰攱㈸攵㤰㑦㈷晤㔵㜸搶慦㈱㜸㌵〰攴㤳㑥㤹ㄳ㠹㉡摡㔰㕢戱㈳搹㙥〸㜶戲㌲㡡㐳㔱㐴换戸㘹㘷づ搹ち搱㤱搵戹㍤㜴㙤㕥改搸㥢扡搳㘶㜲㌹愴挸㡣愶挹戵㙥搲㌴戹ㄱ㙣摡愳摥扡づ㕤昵㌱㠲敢〱捡晡㙢〸愱㕣㘸昰㙥捤愲愷㐹昹㡡㌰㡢㐲㘳愸㐷〵ㅦㄱ㌲㡦〰ㄹ㐲慥攳昸戲㘳㐳搳ㅣㅣ㌷㕦昱㌶昴扥敥晣ㅤ㈱扤㑤㙦敥攸ㅤ晡㡢㕥愰ㄵ㝤〳搸㑢晣慥慢㡥戹ㄱ搵晡㑤〴㌷〳戴改ㄸ㥥扥㕦愸愷㐰㤹挵㜶〲㜳扢改㜵㔱㔶敥搲晡慡㔴ㅡ㘸搰㕣㌲扣㜳㌲㠰〷攳昸㉣㙣㘱搷昳㘴ㅤ㠷摡㥡㉡攰昹攵捡㜴愱㝦挴㜳㙤㤶敦搸挸晥㉢㐲㌱攴昳㕡㕦慥捤㐶捥戰㌵ㄳ㍥愷〴攵㔰〷摦搶㕤㐸㈴㍡愵挹㡢晤戲捦㤷㍢㤲愴〷㐹昲㝡㙣慢㝥ぢ〰愴㠴昸㜵㔷㠹戲㡦捤摥愰㥡愵㉤㔶㝡昸㌲㑥㈷㙤㍥挴づ㌹㌲㄰㍡㙣愷攱㍦昰㠷散㐵换㙥ち㡢〱㝢㐱㝡㔵昸ㄶ慣扡㉣㠷㙥㔹㡡㥡ㅤ㔹昱ち㤱ㄵ㝤㝤ㅤ攷改っ晦㥡愲㤳㌶㈹㤱挹敤㤹㤵ㄹ㘷昱ㄶ㔱搱つ㐹愱㤲攱ㅡ㙡㑡㈰㔲ㅥ摢敥㠸㤸ㅥ㐴捣慤搸㌸㝤㍦挱㈴挱〱㠰挲捦㈱㘹戶扡昱っ㠷昵慦搱愵㕤愹攴㑡㐴㠳㜲ㄱ㍥搷㔵㔸ㅤ攴㙢摥㐸㜰〷㐰㥢昹㐳〷㘴〶㈱㉡㤴㈷〸㔱㠵㌱捣㌳㤶扣㐰ㅡ搸㘵㈲戰㌴搳昰〳搷㘶㘴㘹挸㥣㜵㑦扡挱慣攵慦㈲ㄲ㌵㙡㐶㤹晢㔶愴〳敡昲㘰晢戴㤵戹慢慢戲愶㥢㡢㙥〳愲敤昸散㜶㌸㤸㘳㍢㘰㑢慡戳戹㈶㤰㝡㍢ㅦ㘳〸㠱㥤㔶晥㔶㝡㘳户攴晤收愱㙦戸戵愳㑢㔶㔰㤷〳㘶挸㜴捣㤷㑣散㈲㈲〷戵㝥㜳㘹挵㤳㜲㜶挸㍣敡㔹戵扡攵㐸㈲〳㌶㈶㠳㜵㜳昲ㅣ愲〴ぢ㉥㘳㠰慥㌳㘴㉥㜹㠶攳慦ㅡっ㈸慥敦㑥㍤愹戰㐸挱㥣戶ㅣㅦ慦㔱㔸㘴㝥搸㕣㕣㜱㉦㈰㘲摢戰㥤愳挶慡扦㉤戰㐲愲て㤳㐲㡤搰㠴愶㠹㤲㔶敡ㄵ㍦㍣㤰攷㜲攴扤㍣㠱挲㔵慥㐰㥦㜹㠶昶愶㕤ㅦ挵㘸㘸愷㜳㑥㠳㠸ㅥ㌵ぢ晢㌲愵㌰㌹㔵扦㤳㝤摥っ㜰昷搱搳挷㕢㤱戹ㄷㄵ戳㉥搰换㥦㈱攳ㄵ㔹㌴〳㈱昴搱敤ち㐹㠵㘵愴ㅣ㜰㈰㌰捥愷㜶昲㉢㥢慡つ愹㙦㔷㉢㝢〴㤱愴㐱㜳捥㔸㤶㜵挴愳㙤㈳搸ㄵ㍥搰㡣戵㡤扡ㅦ搵捤戸戶㙤㤰戴㐸㤶㡢㔵㠳ㄴ㍣搵〸摣ㄳ㤶愳㥢〰㡡晥愲㈲攳㈲㡡㡣㡢慡㘸搰㍣挵搰愰捡㜳㉣昷㥣攱㔹挱㡡㙤㔵㑢㝣㘰昸㙥㕢搰㈴㤸㥣㤲㌷㑥戱捣ㄸ㙢戳收㑦挳㘴昳㈷㠰敥〹挸㔱㙥ㅤ搱て捡搵㐴ㄱ晦㐴㡦㡥㈵〸ㄸ攵㈹搵摦㡡搱ち敡㜶〴㐴㡥㑡㤷攲㍢ㄸ㤷ㅥ㐱㐹㈸㠴㠸昵っㄲ㠱㔷㌰㈱攴改攲㉥㥡愷ㅤ㉢〰昶㠸戱㈳㔶㌰敢〳攵〰挸慡攳敤搵ち慢㠹㑥攳㑤慤㜰㕤㘷㔵㑡㑤㕣摢㔹㥦搴ㅢ慦摤愰㍡搴㈸〹㐵戲㔹㈳愵㔹㌶㤸攳㜶㔲㌵㐲㈹敥㔸摢㠸㉣户㘹㙢摦㈹㐵㕥㠴㘲㔲㌴㤳搳摦愶〸〵㠱摥㐸㐷搱㘷㥦㑤ㅥ㠹㠸つ㙤㠰㌲昵㔴㔸㌶ㄴ㠵〴㡦攳摡㐹㑤㤶愳㈷昰昷慥㈸㍢摦〸㔲㌵挶挵搱愸㘶慡㕥㥦㜷㘰㈵㔴つ慦戶㑤㔸ㅡ㙢ぢ㌵㡣攲捥㕥戵㝦戸扤〹㐶㡣搸㤰㘱㤱っ㍦㌰搸㄰捣㤵㠸愸搲㍡ㅢ攲㔶㌷㡢㑢㝣㍡㈱つ㐷㘱㘰㌱愸捤捡㌵㘵㠶戵㉣昹㔱搵愱㜹㕡㔴㜲㔴㌷愷㤶㝤愸昴㠰㜲㍣捡㈹〶搷捤㔳㜴㑢攱ㄲ〳挴㙥㤴㕢愸〶〸敤㌶〷攰挹㘰晢㘰〷㍢ㄲ㠶㑥㘸㥤㔱㠲ㄶ㌳〸㌷扤〸昲㑥㡦ㄸ㠵㈰㌵㔵晡晢㘱昱戹愷㤸扥㜶㌸ㄷ㘷㈲㈶㘲戸㉢挳㝡〰㜲㤳㤱㐹㜲搱㘸ㅣ㌰て㈵㥢ㄲ㕡㠳㜱ㄹ㑤㡣㈱㥡㝣㕥㠰㕢㍣㡣㘵つ㤳㙤敡戸攷ㄶ㔸搰愶昵昵㕤收㜱愷㕡㙦搴愴㔲挵戱慣㔶ㅡ㜹㕢攰㑢㕤〱っ戹㈹㘳㕦愲㑤㌹㡥愳ㄴ㤷㑣㈴昵㙥㜷敢㠷搱㕤〹㌹㡣ㄱ慡㍥〶㈰㌳摣㜲㉡㈰搶㜱㑦㠱昶攱敥搶〵〶㜵㜹づ㈲慤愳㠸戲㙣づ昷昱㥡㔱㘴挵㙤㠹㘶㜳敥㥣㑢㥢㍤㔱㜴捣ち㡢戶〵㡥戰捥㔰攰ㄵ㡢㌰㐶㝡攴づづ㤲扢ㄴ㐵㜷㉦㍤愲ㅥ㜳㤷㠰ち㠵〱挱ㄸ㉦㑦㐱㌹散㉡ㄸ㠹〶户搶戲扡〵愳扦戴扣昵㈹〰挱㌰㌰つ㕡戴っつ㥣ㄹ攴㌷㌷㜰慥㐳慢㡣〸㘹㌲㤸捡ㄸ攵㈸ㅣ昶㐰ㅡ戸㠹〷改㈵ㄷ㑡㈸搸愳㉥㠶挵㜷ㄳ挷㙤ㅣ㠱㕣敦㡡戶挲〵㈳挰昵ㄷ㘷㙦㕢昱㔴慤㐶㜳ㄷ晥戹㙤㠱㔵㕣摤〸捤搱㍤㙤㤷戲搴㥡㘸摦摤搰㔶ㄱ㕤ㄶ㍣㌰㍢㜱捣〸慡㉢㡢挱㝡㜸㜱慢㔷㤲㈸晣〰晥㠸つ摦㑥㥢㌹敦昰㈲敡ㅡ昷扥㝣摥㜱㉦㌸㙡㕥〵㥦户晥㐰㈱戸㐲搹捦㐹㤶㜳晦挶㍦㤵戴㕣攱晢ㄸ㜱㉢搳收〰㉤〷〹挷㔱㈹㤴〶㘳挸㘷搰〹㙣昷收慤〱搲挹㥥㌶㍡㔱㠲㘰㠷㔰㥣㜳㉦ㄹ愱㠸敦〱慤㈴㤶昰㐸㡥㍤晦㉡㔸㕦㝣ㄷ㈵㐴㌸㥥㈳㌱㔲戸ㅥ戹っ搴㈹㐱ㅥ㕤昱攰㠵㤰晦ㅦ㉣挵摣扣㈱㍢晤ㄷ㤸㔹㝣愷ㅤ㐵搷ㄲ㐵摦敥㐰㤱攰㌵㄰挵扦㜷㈳ㄳ愷〲挳戳㉦㈸㄰捥㌵敤ㅣ㐰㕦昶ぢ扦晦挳〳攸㕣㐴ㅣ捡㐶㐳愸敤㐶㍣㌷㑤㠴扥づㄳ㠱挱㝢㘵㈲㥣㐰㐶㌰㡡ㅦ㥡〸㤱て㘴ㅥ〵㥢㥢〸㡣敤㘵ㄸ㠲㠹㔰㙢挲慤挱ㄳ搸ㄵ㌶晤㘳挷㜰昱㔶晡㠸攷㐳㘹昹㌳昰㐸㕤搹㔹扣㘰㜸㠶扤㔷㤵ㅦ昵㈴㤴㤹户㠴㥢摣慡ぢ㝢㕣扤㘱㡤敡戴㠱慦㈲昶戲敦昸㔳戶㜶㝦ㅤ㤸ち㔳攸扥ㄷ㈵㔱㝣ㄱ㥥ㄲ挱㜳㐳敥㍤㝢扥㝥昴昷て㍤㜱㤸户搵㈲㕡㉤摣㠲㝣㉦㈱㝢摡ㄳ〸敡㈶㉥㡡㕣捥て㜳㑥攰ㄳ㈵㙢戵㉥愷つ㑦㔹㐱扥㙥挷搹㤰昰ㄲ㠴ㄹㄲ摦㜶㌰㌱㜱敦㈱㌴㌱㈷摡摣㥤敡挳㈶攵㈲㥣㐸㑣㕣昹昴攲戰愱攸慡挸㝡戴㌶ぢ摦㠴㉡㝡㠱ㄳ㐹㕢㠹㍣㜵㌲〹昱㡤㜶㕤㜷㤰扡㉥㍣挸㌰散ㅦ㑢㈹挴ㅦ㐸㈱挹㠳っ㉦〴㈸㈹㜵ち㤹挲慤〰ㄹ㤱戵昶㄰㉦晤〱㍢㐲㐰㌶㉦晤昵昸ㄱぢ㜶ㄱ㔸㡣㝤昱扤㥥㘸㘹㡢挶慡㠹愱㕡㘵搳㉣㈲愳づ㉦㉣㤸㡣㑢㔳㤶捥〱㤴㙥搹ㅤ挵㤷っ搹㘱攰㉤㘴散㠲㑤㕦㕢搹扥换㘹攰收〷昴㑣㔱㈹っ㘷㌷㡢㜱㈰㔵㌱扡戰㘹㌹㉣㈲ㅣづ戳捤㑥〳㔱ㄵ㜴㤶戳ㄷ愷㔲〴晦昸愵㄰敢挷㕢㐳㕦摥㕥㐳ㅤ攷昴㘳㠱晣挱晥扡㌶㠳戱昱㔶㜲っ㈴散㤶㕡㤵挲敢攱愷搱㠵㡢捥〹扤㤵㔵捦攲㈰晥挴㥣搵愷㜵攸㝦㐶慦ㄵ㘷㥤㘱㙦㠶戱㔳晡晦ㅤ㈸搸㔴晦ぢ挶摥ㄴ㈲敦㡦㌲㝣㈸㌰㝥戲㘹挸㠶㍢〲捦㌶㠲㌷敡㘰慣慢㉣㐳摥㘱㙥ㄱㅦ慦㠶搵㑡㠲挳敦㤵㙦扦ㅡ搱散㑢摢㜶愰慢〰㘴㙣愸昰㔵㠸愰慥晤搳㜲㉢㍥摤ㄶ摦㠹㡥㝢㑥㔸㔵捦昵㕤㌳ㄸ㕢㐴搰㜷㡣摦㥥㤹戰㜹愶挴㔷摡㠵摡つ搸㠹挱㜷愳捦挹㜹〸散㤳㌲㜸愹㘲㤱㡣㉣㙣㉤㤲挱敦㤰㐶ㄲ攱㈵㙡〷晦㌲昳摥㠶㔱挷愷慢昳昰㜵〶㉣摡ㄶ捡㉥昴㌸户摦搰攰搶攱㡥搶㍤昰〷挹晡〴㠲㘳㙡〹敦㝣㌷昷戵㝤て搲㙤愳戵昹㙣搹㥢捦慤㕣㜸〶㌸摤摡㕢搲㈴挳㜷昲㡢攴戲㕥㈱挴愵晤挳昸扢㜵〷㉤㐷ㅢ〵㥤㐷ㅦ㜴搳ㄱ㌶㕥㠷晢㙣ぢ搱敦戳攸㉡愶〸昰搳㡤㈸挳〷㐱㉦ㅦ㔹㔱㝣ㄱ换㈲〳㈰㥦㉢㔶〱扡㔳昵搳ㅢ㔱昵㐸㉣㤰〵捦ㄸ㈴挷戲昸㍣ㅡ㜲扢挲㘵㠳㈵戸㙣愱捥ㄲ挸敢㜱て攴㜳㠲㘷〹㌵㤱捦愲㐳㜳㈲ㄶ㑡扢㑦攴㌳ㅢ㑤㐴搰ち㔰ぢ㑤㡥㍦ㄲ㙢ㄱ扤㡥㙡摤㈶㜰〸㕣㠰㘱㡡㐵捡㥡㘲ㄸ㕡昸㉥㌱㠳昴㡢攸敦昳㠷㝦晥ㅣ搳摦づぢ㈵〸㔱㤵㥥㍣〵愱㥡晣挷㤳㤳昷㔰摡㝤昲㑦㙥㌴昹ㄱ捡㐸捥㐴て〰㠶晡㐴〵㝦搴㘲ㅡ挸㜰ㅦ昹ㄳ㘷〹昰㑢捤㘲挴㐰㠹敡㝢〱ㄹ昴攵㠶慢㔶ㄷ㤱㠹晢ㄶ戸晥㡣㡦㝢㤴㝤挴㡢㤰昴攵ㄴ㐳㘷㙣㌱搴㡡㈵㍢昲挲㙥ぢ搹㠰㈵昱㙢搹慥㈲扤搸㘳㠴㕦㝣㈰㐶捣戱㘳昱㤷㔳㕡ㄴ㜳〲㘱㠴ㄶ㈹改㠷ㅢ㈹摥ㅦ㌷晥搶戳㉤㤷㈹㉡㤰㐰㍤㘱㘳搲㤹㙡晣扥戸昱〱㝣㤵愵摡攴㜸㠳㠰改昹戸㌱改㔱㌵㝥㈲㙥晣搷〳㝢㥢㡤㘳㍡っ㐷㉥㤰㐸㌲㙣㕤㘵晤㈷扥搰ㅥ㐶昳㠲㐹晤㌹㘰㠶挵㤴㥣㉡㜴㕣㔷ㅡ㜴㄰㤷㐱㍣㝣㈳㍤㠷扢㑤戸〲〲㈱ㅢ晥慦ㄲ㡥攳捥搳慣ㄱㄸ昸〴㝡つ挱㘶㑦㔷㑦散㕣㌴攷㍤ㄴ昴㥢挷㝤㥣愹㙡摢㡡㐴㘰づ攴挳晤摤挴㈹㥦㘱㍡戶昶㈳づ㤲㘹扣㐳搲㥢昲㔰㠱㤵扣㜸㉣挶㙣敥搱ㄶ捤攸㡦〰㌹㤰㡥㠰捣攸㡦〲㠶㠱ㄸ摥㔶捥㡤㤰晦ㄵ㜳㍦挶㡡挷〹㥥〰㈸ぢ㌲㍢改愰昸㍥㠰攱昸㝦㔴㌱戶愶晣㈵㥡㜸㈸㝥㔹㤲㡣昴て戰挳〷〱晡攰扥ㄵㄱㄱ㤶昵て愱㈴昹㔲ちづ昵搲㡦戰攲愳〴㑦〲㤴ぢ㥣散㤶㜷㡤㙢敡㔱㜳㝤っ㕤挵愳〴昸改ㅦ㡦㌲㝣㈸㜰ㅦ摥搲摤㔶收㔱㌸晥戰ㅦ愱捥搴ㄷ晣㜷攱㡢晣㜵㉥扡て晦㐳㤲㠲㌲散昳摡㥢㝢ㅢ㡢㑣㐰㥢㕣晤㔶戱搹㉦㘲ㅣ慥慢ㄵ㐱攱㠸㔴㉡㈵慤㈸㠸㙦㉥㔸戸㜸〳摦㜲㐸㔵〸㐱ㅡ㔰ㄵ㑥㔴㜱ㄸ〵晡㈷搹㤴㌸㈶㥥昴㑦昱㠹愸㔵㥢昸改㈸挳〷㐱扣慡敥て㐴摤攳ㄷㄲ搷慡挲㙡㝢㈱昱慦㉡㔶㤲㉦㝣㡡㠳㈹㘴㈱㤳搶㑡㐴㥡愲愱捦㈳㌳搴㌷捣戹摤㠷㥦㜶㔱㔴捦搶捥㥥晤攷㜰㝥散敡晣㍢摥㍥昸搴昳㍦晢挳㈷㝥昵慥㐳㝦晥搷搳㑦晦敡㡦㥦㜸敥㕦㍦㔸㍥昴㤳㘷㥥昹昱摤㕦㝡敥て扢捤㉦㙢捦晥㜳敥换て㑦㥥㝦昸㐱昳昴㉤㐷ㅦ扥晦㠱㝢㈷ㄷ㉥ㅢ敦敢敢敦扦㜹昴愷㔷扤㙥攴搱〷扦㈳㝥昴摢㉢ㅤ愱㤶㡢ㄷ愴愷挱㘵慢㘹㝣〱ㄹ㑣㠳㌳㝥㔹愷挱攵慡㡤㕡㡥㌶㙡ㅡ〵㈵昸㌴㌸〱㔵㘱愴㉢〶晥〳摦㘵戳㤳</t>
  </si>
  <si>
    <t>*REV STDEV is Percent and only projections are MC</t>
  </si>
  <si>
    <t>CAP-EX</t>
  </si>
  <si>
    <t>% of sales</t>
  </si>
  <si>
    <t>46fdfc5a-5471-4e8f-9ff1-049895f41ba9</t>
  </si>
  <si>
    <t>㜸〱敤㕣㕢㙣ㅣ㔷ㄹ摥㌳摥㕤敦慣敤搸㡤搳㑢㑡㘹つ㙤㈹搴挱㡤搳㠶㔲㈰〴㕦㥡㑢㜱㘲㌷敢愴㈰㐰㥢昱敥㤹㜸㥡㥤ㄹ㜷㘶搶㠹㑢㔱㉢㘸戹㠸㥢㔴㉥愲㔰㉥慡㄰ㄲ㍣㜰㤱㄰昷ㄷ㈴㈴㄰㉡ㄲて昰㠰挴㐳㐱〸ㅥ㐰㈸ㄲ㉦㍣㈰挱昷㥤㤹搹㥤搹昵㡥摤㙤ぢ㉥昲㐹昷昷㤹㜳㥢㜳捥㝦㍤晦㝦愶㌹㤱换攵晥㡤挴扦㑣㜹㘶㙥愸㙣昸㠱戴愷收摣㐶㐳搶〲换㜵晣愹ㄹ捦㌳㌶ㄶ㉣㍦ㄸ㐰㠳㘲搵㐲扤㕦愸晡搶挳戲㔴㕤㤷㥥㡦㐶㠵㕣慥㔴搲㌵搴㜳㄰晥挶攲〷㥤扤㠶昳〰换㜳戳㡢㉢て㘲搴㑡攰㝡昲挰挴戹戰敦㤱改改愹改愹扢づ㑦ㅦ㥡㍡㜸㘰㘲慥搹〸㥡㥥㍣攲挸㘶攰ㄹ㡤〳ㄳ㑢捤㤵㠶㔵㝢扢摣㔸㜶㉦㑡攷㠸㕣㌹㜸攷㡡㜱搷ㅢ愷敦㍡㝣搸扣攷㥥㌷づ攳搵戹搳㜳戳㑢㥥㌴晤ㄷ㘹捣〲愷㝣搷扣慣㔹㕣㥢㤴㥥攵㕣㤸㥡㥢挵㝦㠹昹攳改敥愹捡慡㤴〱㕦㉤㍤改搴愴慦愳攳㤰㍤攳晢㑤㝢㡤㥢愷摢挷戰搴㥡攱〷〵㝢㑥㌶ㅡ扡ㅤ㡦㕡戲ㄷ戱㜷つ㘳㘳搸慥㐸挷户〲㙢摤ち㌶㡡昶㌲〶慡㡦搸㘷㝤㜹挶㜰㉥挸搳㠶㉤ぢ昶昱愶㔵捦㠷㈹㌷㜰㕢㍣㐴㜲㘲㙡昹㔳㌳扥㍤户㙡㜸㙡㐶㍥㌷㈶愳敤㌱慦㤶㙥㝢㜳敦㜱㌹㜵昵〶㡥㜹㙢敦㜶愸㌹㘷㜸慤㤶㤳扤㕢㐶㡢㑦捦攰㡥摥敤ㄳ㝢㤴敥昳扡摥㝤搴㔶愶㕢㡢愱㠸扥搵㡥㘲㌱㝡㤱㘰㤰愰㐴㐰〴敡㘵㠲㈱㠲㘱〰㤱晦〷戸㈴搹㤱㔵㕡搵搰慡㉢㕡戵愶㔵敢㕡㔵㙡㔵㔳慢㕥搰慡慢㕡搵搲慡て㙡搵㡢㘸ㄳ愷搲攰愰ㄶ愵收昰愵㕦㍦昵攴㌷㡥㝦昷㤶㉦搷晥扥昷㝤㤵攱㍤㘸㜴㝦㌴愹㜹捦戸〴㔲㙢㔳㌱㌸㠲晦戶收ち㌰㠵㜹搸扣摢㥣㥥慥ㅦ㍥㘸摣㘹ㄴ戸慣っ攴愷〸㘵っ㙤㠷捤〷㉣愷敥㕥㔲戸扢㘱搶昰㘵㝢攳㈶愳扡㔹户改搴晤㔷㙣㕥㔹〹㡣㐰㕥摦㔹搷ㅥ愴慢㕢〵㙣㈵㝤昵扥ㅢ㍢扢㥤㌳ㅡ㑤㌹㜳搹ち慢㕦搹㔱㙤㉦㜹敥㑡敦摡㘳㥥㝣愸㔵摢㌵愳ㄹ〸戵㜵㌵㜶搷㉡挳慡㜰㕥ㄳ㜳慢慥㉦ㅤ㌵扤㐹㝢挹慡㕤㤴㕥㐵㔲㈴捡扡㕡敡搵慣㡡戸㝥㜲搱挱㐲挱慤昵㔷㈷㑢捤㝢㉦〷㘰㘶㔹挷㝣搷愴ㄷ㙣㉣ㅢ㉢つ㜹㑤慡㐹昸㑥㔴散㑦ㄵㅦ㜳㙢㑤㝦捥㜵〲捦㙤愴㙢㘶敡敢〶㈴㑤晤㤴㕢㤷昹㝣㑥〹〵〸摣㠱〱㈱㜲户昷收〵㠵㠸〴㡡挹挸搷愵挹㙥敡っ㔶㠷㔵㌴㈴㘹㔲扢㘵㡢挱㌸㕦㈵㘳㌲㌸㌰戱㈶敡て扥昴戵㕢っ摢挲摣㑢摢㔸搳挶愳搵摦扢㉥㥤攰㠴攱搴ㅢ搲换搴㝥㠲㌳搲㐷〱ち㔷㈰㄰㝡敥ㅥ㔵㥤戸㉣㌶ち㤷慣㝡戰㕡㕣㤵搶㠵搵〰㘵搰㤰愵ㄲ户戶㉢改㔷愱㐸摦㑢㌰づ㔰㉥攷㡡晢搸愸㔸㐶捡ㄵ㈸㥤㌲㜸㌹㈵挸搹㉦挵换挳收㌱慢ㄱ挸㔰㈸㡦㥡挰㐸愸搵ㄴ晡㐶㐸愲㥥㔱ぢㄵ挶㍥㜳づ㔴㙡㔸㑥戰搱收摢㉥㉥〹㠹㘸㔷ㄶ散㌸㔹㐰㔱㤰㤶〷ㄹ扣〶愲改㤰〶搹㡤ㄳ㐴㐴㌶挸搰散ㄸ㌹㑤㘴㙣㥦㈱㈳搰㍥㐹㠴㙣㝤戰户㡣㈰戱㜷ㄳ㈹㍢昵攴挷㕤㘹戶㤹㉤ㅦ㑡戳慢戱㜱晡㌵〴搷ㄲ㕣㐷戰ㅦ㐰晣ㄹㄲ㡥㔲づ昹㜴搲㕦㠱㘷晤〶㠲㔷〲㐰㍥改㤴㌹㤱愸愲つ戵ㅤ㍢㤲敤㐶㘰㈷㉢愳㌸ㄴ㐵戴㡣㕢㜶收㠸慤㄰ㅤ㔹㥤㍢㐳搷收㤵㡥㝤㑤㙦摡㑣㉥㠷ㄴ㤹搱㌴戹搶㉤㥡㈶㌷㠲㑤晢搴㕢㌷愱慢㍥㐱昰㉡㠰戲晥㙡㐲㈸ㄷㅡ扣摢戳攸㘹㔲扥㉣捣愲搰ㄸ敡㔳挱㐷㠴捣㈳㐰㠶㤰敢㍡扥散摡搰㌴〷㈷捤㤷扤つ㝤愰㌷㝦㐷㐸敦搰㥢扢㝡㠷晥愲攷㘹㐵摦っ昶ㄲ扦敦愹㘳㙥㐵戵晥ㅡ㠲摢〰㍡㜴っ㑦摦捦搷㔳愰捣㘲㍢㠱戹扤昴扡㈸㉢㜷㜹㘳㑤㉡つ㌴㙣㉥ㅢ摥〵ㄹ挰㠳㜱㜲ㅥ戶戰敢㜹戲㠱㐳㙤㕤ㄵ昰晣㜲㙤扡搰㍦收戹㌶换㜷㙤㘴晦㘵愱ㄸ昲㜹㙤㈰搷㘱㈳㘷搸㥡〹㥦㔳㠲㜲愸㠳敦散㉤㈴ㄲ㥤搲攴挵㝥搹攷换㕤㐹搲㠷㈴㜹ㅤ戶㔵扦ㅤ〰㔲㐲晣戶愷㐴㌹挰㘶慦㔷捤搲ㄶ㉢㍤㝣ㄹ愷㤳づㅦ㘲㤷ㅣㄹちㅤ戶戳昰ㅦ昸㈳㜶挵戲㕢挲㘲挸㕥㤲㕥つ扥〵慢㈱换愱㕢㤶愲㘶㔷㔶扣㑣㘴挵挰㐰搷㜹㍡挳扦愶攸愴㐳㑡㘴㜲㝢㘶㘵挶㔹扣㑤㔴㜴㐳㔲愸㘴戸㠶㕡ㄲ㠸㤴挷戶扢㈲愶てㄱ㜳〷㌶㑥㍦㐸㌰㑤㜰〸愰昰㉢㐸㥡敤㙥㍣挳㘱㠳敢㜴㘹㔷慢戹ㄲ搱愰㕣㠴捦昶ㄴ㔶㠷昹㥡㌷㄰摣つ搰㘱晥搰〱㤹㐱㠸ち攵〹㐲㔴㘱っ昳㥣㈵㉦㤱〶昶㤸〸㉣捤㌵晤挰戵ㄹ㔹ㅡ㌱攷摤搳㙥㌰㙦昹㙢㠸㐴㡤㥢㔱收㠱㔵改㠰扡㍣搸㍥ㅤ㘵敥摡㥡慣敢㘶挵㙤㐲戴㥤㥣摦〹〷㜳㙣〷㙣㐹㜵㌶搷〴㔲㝦攷㘳っ㈱戰搳捡摦㑡㙦散戶扣摦㍣昴㡤戶㜷㜴搹ちㅡ㜲挸っ㤹㡥昹㤲㠹㕤㐴攴愰㍥㘸㉥慦㝡㔲捥㡦㤸挷㍤慢摥戰ㅣ㐹㘴挰挶㘴戰㙥㐱㕥㐰㤴㘰挹㘵っ搰㜵㐶捣㘵捦㜰晣㌵㠳〱挵㡤扤愹㈷ㄵㄶ㈹㤸戳㤶攳攳㌵ち㡢捣㡦㥡㤵㔵昷ㄲ㈲戶㑤摢㌹㙥慣昹㍢〲㉢㈴晡㌰㈹搴〸㑤㘸㥡㈸㘹愵㝥昱挳〳㜹㉥㐷摥换ㄳ㈸㕣攵ち昴㤹㘷㘸㙦摡昵㔱㡣㠶㜶㍡攷㌴㡣攸㔱慢㜰㈰㔳ち㤳㔳昵㝢搸攷㑤〰昷ㅤ㍦㝢戲ㅤ㤹㝢㐱㌱敢〲扤晣ㄹ㌲㕥㤱㐵㉢㄰㐲ㅦ摤㥥㤰㔴㔸㐶捡〱〷〲攳㝣敡㈴扦戲愹摡㤰晡昶戴戳挷㄰㐹ㅡ㌶ㄷ㡣ㄵ搹㐰㍣摡㌶㠲㍤攱〳捤㔸摢㘸昸㔱摤㥣㙢摢〶㐹㡢㘴㔹愹ㄹ愴攰㤹㘶攰㥥戲ㅣ摤〴㔰昴ㄷㄵㄹ㤷㔱㘴㕣㔶㐵挳收ㄹ㠶〶㔵㥥㘳戹ㄷっ捦ち㔶㙤慢㔶攲〳挳㜷㍢㠲㈶挱攴㤴扣㜱㡡㘵挶㐴㠷㌵㝦ㄶ㈶㥢㍦〵㜴㑦㐱㡥㜲敢㠸㝥㔰慥㈶㡡昸㈷晡㜴㉣㐱挰㈸㑦愹晥ㄶ㡣㔶㔰户㈳㈰㜲㔴扡ㄲ摦挱戸昲㈸㑡㐲㈱㐴慣㘷㤰〸扣㠲〹㈱㑦ㄷ㜷搱㍣敢㔸〱戰㐷㡣ㅤ戳㠲㜹ㅦ㈸〷㐰㔶ㅤ㙦慦㔷㔸㑤㜴㥡㙣㘹㠵㥢扡慢㔲㙡攲挶敥晡愴摥戸㘵㤳敡㔰愳㈴ㄴ挹㔶㡤㤴㘶搹㘴㡥㍢㐹搵〸愵戸㘳㙤㈳戲摣愶敤㝤愷ㄴ㜹〱㡡㐹搱㑣㑥㝦慢㈲ㄴ〴㝡㈳ㅤ㐵㥦㝤㌶㜹㈴㈲㌶戴〱捡搴㔳㘱搹㐸ㄴㄲ㍣㠹㙢㈷㜵㔹㡥㥥挰摦㝢愲散㘲㌳㐸搵ㄸ㤷挷愳㥡㤹㐶㘳搱㠱㤵㔰㌳扣晡づ㘱㘹慣㉤搴㌰㡡㍢晢搵晥攱昶㈶ㄸ㌱㘲㐳㠶㐵㌲晣挰㘰㐳㌰㔷㈲愲㑡敢㙣㠴㕢摤㉡㉥昱改㤴㌴ㅣ㠵㠱㑡㔰㥦㤷敢捡っ㙢㕢昲攳慡㐳敢戴愸攴愸㙥捥慣昸㔰改〱攵㜸㤴㔳っ慥㥢㘷攸㤶挲㈵〶㠸摤㈸户㔴ぢ㄰摡㙤つ挰㤳挱捥挱づ㜶㈴っ㥤搰㍡愳〴㉤㘶㄰㙥㝡ㄱ攴㥤㍥㌱ち㐱㙡慡昴昷愳攲昳㑦㌱㝤晤㘸㉥捥㐴㑣挴㜰㔷㠶昵〰攴㈶㈳㤳攴愲昱㌸㘰ㅥ㑡㌶㈵戴㠶攳㌲㥡ㄸ㈳㌴昹扣〰户㜸ㄸ换ㅡ㈵摢㌴㜰捦㉤戰愰㑤ㅢㅢ㝢捣㤳㑥慤搱慣㑢愵㡡㘳㔹慤㌴昲㡥挰㤷扡〲ㄸ㜲㔳挶扥㐴㥢㜲ㄲ㐷㈹㉥㤹㐸敡摦敥搶㡦愲扢ㄲ㜲ㄸ㈳㔴㝤っ㐰㘶戸攵㔴㐰慣敢㥥〲敤挳扤敤ぢっ敡昲ㅣ㐴㕡㔷ㄱ㘵搹〲敥攳戵愲挸㡡摢ㄲ捤ㄶ摣〵㤷㌶㝢愲攸㠴ㄵㄶ敤〸ㅣ㘱㥤愱挰㉢ㄶ㘱㡣昴挹ㅤㅣ㈴㜷㈵㡡敥㕥㜹㔴㍤收慥〰ㄵち〳㠲㌱㕥㥥㠲㜲搸㔵㌰ㄲつ㙥慤㙤㜵ぢ㐶㝦㘹㜹敢㌳〰㠲㘱㘰ㅡ戴㘸ㄹㅡ㌸㜳挸㙦㙤攰摣㠴㔶ㄹㄱ搲㘴㌰㤵㌱捡㜱㌸散㠱㌴㜰ㄳて搲换㉥㤴㔰戰㑦㕤っ㡢敦㈶㑥摡㌸〲戹摥㌵ㅤ㠵㑢㐶㠰敢㉦捥晥㡥攲㤹㝡㥤收㉥晣㜳㍢〲慢戸扡ㄱ㥡愳晢㍡㉥㘵愹㌵搱扥扢戹愳㈲扡㉣㜸㘸㝥敡㠴ㄱ搴㔶㉢挱㐶㜸㜱慢㕦㤲㈸晣〴晥㠸㑤摦㑥㥢㌹敦昰㈲敡㍡昷扥㝣搱㜱㉦㌹㙡㕥〵㥦户晥㐰㈱戸㐲㌹挸㐹㤶㜳晦挶㍦㤵戴㕣攱挷ㄸ㜱㍢搳收〰㙤〷〹挷㔱㈹㤴〶ㄳ挸㘷搰〹㙣昷搶慤〱搲挹扥づ㍡㔱㠲㘰㤷㔰㥣ぢ㉦ㅡ愱㠸ㅦ〱慤㈴㤶昰㐸㡥㍤晦ㅡ㔸㕦晣㄰㈵㐴㌸㥥㈳㌱㔲㜸ㄵ㜲ㄹ愸㔳㠲㍣扡攲挱ぢ㈱晦㍦㔸㡡戹㜹㔳㜶晡㉦㌰戳昸㐱㈷㡡㙥㈴㡡扥摦㠵㈲挱㙢㈰㡡㝦敦㐳㈶㑥〵㠶㘷㥦㔷㈰㥣㙢摡㍤㠰扥攴ㄷ㝥晦㠷〷搰㠵㠸㌸㤴㡤㠶㔰摢慤㜸㙥㤹〸〳㕤㈶〲㠳昷捡㐴㌸㠵㡣㘰ㄴ㍦㌴ㄱ㈲ㅦ挸㈲ち戶㌶ㄱㄸ摢换㌰〴ㄳ愱搶㠴㕢㠳㈷戰㙢㙣晡挷㑥攰攲慤昴ㄱ捦㠷搲昲攷攰㤱扡戶扢㜸挹昰っ㝢扦㉡㍦敥㐹㈸㌳㙦ㄹ㌷戹㔵ㄷ昶戸㝥搳ㅡ搵㘹ㄳ㕦㐵散㘵摦昵愷㙣敦晥㍡㌰ㄵ愶搰㝤㉦㑡愲昸〲㍣㈵㠲攷㠶摣㝢昷㝤昳昸ㅦㅥ㝥晣㈸㙦慢㐵戴㕡戸ㅤ昹㝥㐲昶戴㈷㄰搴㑤㕣ㄴ戹㥡ㅦ收㥣挲㈷㑡搶㕡㐳捥ㅡ㥥戲㠲㝣摤㡥戳㈱攱㈵〸㌳㈴扥㥤㘰㘲攲摥㐳㘸㘲㑥㜵戸㍢搵㠷㑤捡㐵㌸㤵㤸戸昲改挵㘱㐳搱㔳㤱昵㘹㙤ㄶ扥つ㔵昴㍣㈷㤲戶ㄲ㜹敡㘴ㄲ攲㕢㥤扡敥㌰㜵㕤㜸㤰㘱搸㍦㤶㔲㠸㍦㤰㐲㤲〷ㄹ㕥〸㔰㔲敡っ㌲㠵㍢〰㌲㈲㙢㥤㈱㕥晡〳㜶㠵㠰㙣㕤晡敢昳㈳ㄶ散㈲戰ㄸ晢攲晢㍤搱搲ㄶ㡤㔵ㄳ㐳戵捡愶愹㈰愳づ㉦㉣㤸㡥㑢㔳㤶捥㈱㤴㙥摢ㅤ挵㤷㡣搸㘱攰㉤㘴散㠲㑤㕦㕢搹扥搷㘹攲收〷昴㑣㔱㈹っ㘷㉦㡢㜱㈰㔵㌱扡戰㘹㌹㉣㈲ㅣつ戳慤㑥㐳㔱ㄵ㜴㤶戳ㅦ愷㔲〴晦昸愵㄰敢㈷摢㐳㕦摤㔹㐳ㅤ攷っ㘲㠱晣挱晥扡㌱㠳戱昱㔶㜲っ㈴散戶㕡㤵挲敢攱㘷搱㠵㡢捥〹扤㥤㔵捦攲㌰晥挴㥣㌵愰㜵改㝦㐶慦ㄵ㘷㥤㘳㙦㠶戱㔳晡晦ㅤ㈸搸㔲晦ぢ挶摥ㄴ㈲摦ㄹ㘵昸㔰㘰晣㘴换㤰つ㜷〴㥥㙤〴㙦搴挱㔸㔷㔹㠶扣挳㕣〵ㅦ慦㠶搵㑡㠲挳敦㤵敦扣ㅡ搱敡㑢摢㜶愸愷〰㘴㙣愸昰㌵㠸愰㥥晤搳㜲㉢㍥摤ㄶ摦㠵㡥晢㑥㔹㌵捦昵㕤㌳㤸愸㈰攸㍢挱㙦捦㑣搸㍣㌳攲慢㥤㐲敤㘶散挴昰㝢搰攷昴㈲〴昶㘹ㄹ扣㔸戱㐸㐶ㄶ戶ㄷ挹攰㜷㐸㘳㠹昰ㄲ戵㠳㝦㤵㜹㝦搳㘸攰搳搵㐵昸㍡〳ㄶ敤〸㘵ㄷ㝡㥣㍢㙦㘸㜰敢㜰㐷敢敤昰〷挹挶ㄴ㠲㘳㙡〹敦㝡て昷戵㜳て搲㙤愳戵昹㙣搹㥦捦慤㕣㜸〶㌸摤摥㕢搲㈴挳㜷昲㡢攴戲㕥㈵挴愵晤愳昸扢㝤〷㉤㐷ㅢ〷㥤㐷ㅦ㜴搳ㄱ㌶搹㠰晢㙣ㅢ搱敦昳攸㉡㘶〸昰搳㡤㈸挳〷㐱㉦ㅦ㔹㔱㝣〹换㈲〳㈰㥦㉢搶〰㝡㔳昵搳㥢㔱昵㔸㉣㤰〵捦ㄸ㈴挷戲昸〲ㅡ㜲扢挲㘵㠳㈵戸㙣愱捥ㄲ挸敢㜱て攴㜳㠲㘷〹㌵㤱捦愱㐳㙢㈲ㄶ㑡㝢㑦攴戳㥢㑤㐴搰ち㔰ぢ㑤㡥㍦ㄶ㙢ㄱ扤㠱㙡摤㈶㜰〸㕣㠰㔱㡡㐵捡㥡㘲ㄸ㕡昸㈱㌱㠳昴敢攸敦㜳㐷㝦昵㉣搳摦㡥ち㈵〸㔱㤵㥥㍣〵愱㥡晣㈷㤳㤳昷㔰摡㝢昲ㅦ摦㙣昲㘳㤴㤱㥣㠹ㅥ〰㡣っ㠸㉡晥愸挵㌴㤱攱㍥昲㈷捥ㄳ攰㤷㥡挵㤸㠱ㄲ搵昷ㄲ㌲攸换つ㔷慤㉥㈳ㄳ昷㉤㜰晤ㄹㅦ昷㈸晢㠸ㄷ㈱改换㈹㠶捥搸㘲愸ㄵ㑢㜶攴㠵摤ㄱ戲〱㑢攲搷戲㍤㐵㝡戱捦〸扦昸㔰㡣㤸ㄳ㈷攲㉦愷戴㈸收〴挲〸㉤㔲搲て㌷㔲㝣㌰㙥晣㥤敦戵㕤愶愸㐰〲昵㠴㡤㐹㘷慡昱ㄳ㜱攳㐳昸㉡㑢戵挹昱〶〱搳㜳㜱㘳搲愳㙡晣㜸摣昸慦㠷昶户ㅡ挷㜴ㄸ㡥㕣㈰㤱㘴搸扡捡晡㑦㝣愱㍤㡡收〵㤳晡㜳挸っ㡢㈹㌹㔵攸戸愱㌴攸㌰㉥㠳㜸昸㐶㝡〱㜷㥢㜰〵〴㐲㌶晣㕦㈵㥣挴㥤愷㜹㈳㌰昰〹昴㍡㠲捤㥥慥㥥搸戹㘸㉥㝡㈸ㄸ㌴㑦晡㌸㔳搵㜷ㄴ㠹挰ㅣ挸㠷晢扢㠵㔳㍥挳㜴㙣敦㐷ㅣ㈴搳㜸㠷愴㍦攵愱〲㉢㜹昱晥ㄸ戳戹挷摡㌴愳㍦ち攴㐰㍡〲㌲愳㍦〶ㄸ〶㘲㜸㕢㌹㌷㐶晥㔷捣晤㝥㔶㝣㠰攰㜱㠰戲㈰戳㤳づ㡡㑦〰㡣挶晦愳㡡㠹㜵攵㉦搱挴挳昱换㤲㘴愴㝦㠸ㅤ㍥っ㌰〰昷慤㠸㠸戰慣㝦〴㈵挹㤷㔲㜰愸㤷㝥㤴ㄵㅦ㈳昸㌸㐰戹挰挹㙥㝢搷戸愶㍥㌵搷㈷搰㔵㍣㐶㠰㥦晥挹㈸挳㠷〲昷攱捤扤㙤㘵ㅥ㠵攳て晢ㄱ敡㑣㝤挱㝦㉦扥挸摦攰愲〷昰㍦㈴㈹㈸挳㍥慦扤愹扦戱挸〴戴挹搵㙦つ㥢晤〲挶攱扡摡ㄱㄴ㡥㐸愵㔲搲㡡㠲昸收㠲㠵㡢㌷昰㉤㐷㔴㠵㄰愴〱㔵攱㐴ㄵ㐷㔱愰㝦㡡㑤㠹㘳攲㐹晦㌴㥦㠸㕡戵㠹㥦㠹㌲㝣㄰挴慢敡晥㘰搴㍤㝥㈱㜱慤㉡慣㡥ㄷㄲ晦慡㘲㌵昹挲愷㌸㤸㐲ㄶ㌲㘹慤㐴愴㈹ㅡ晡〲㌲㈳〳愳㥣摢〳昸㘹㤷㐵敤㝣晤晣昹㝦㡥收㈷慥捦扦攳㙤挳㑦㍤昷换㍦㍥昹㥢㜷ㅦ昹换扦㥥㝥晡㌷㝦㝡昲搹㝦晤㘴攵挸捦㥦㜹收㘷昷㝤昹搹㍦敥㌵扦愲㝤敦㥦ぢ㕦㜹㘴晡攲㈳て㤹㘷㙦㍦晥挸㍢ㅦ扣㝦㝡改慡挹㠱㠱挱挱摢挶㝦㜱摤㙢挷ㅥ㝢攸〷攲愷扦扢搶ㄱ㙡戹㜸㐱㝡ㅡ㕣戶㥡挶ㄷ㤱挱㌴㌸攳㤷㜴ㅡ㕣慥摡愸㤵㘸愳㘶㔱㔰㠲㑦㠳ㄳ㔰ㄵ㐶扡㘲攸㍦搲〳戲挱</t>
  </si>
  <si>
    <t>㜸〱捤㕡つ㜰㕣搵㜵摥扢摡㝤摡扢㤲慣㈵ㄶ㤴㠰〳挲㠶ㄴ㘳㕢㐸戶㘵㥢愶ㅥ㕢㤶晣㈳戰㙣〷昹㘷㍡㙤扡㍣敤扥戵㌶摥ㅦ昱摥㕢㑢㠲愴㈶㘹搲挹ㄸ挲㑦搳㌴㌳㥤㌴㌰ㄸ㤲っ㈵攰ㅡ㘸㐲㈰㈵㐰㝥㕡摡〶捡㌴㐰搳愴㜱ㄳち㘹㐳㔳㍡㉤ㄹ攸㥦晢㝤攷扤㈷敤扥㝤㤲㘵㠷捥㜰愵㍤㝢敥戹攷㥥㝢捦戹昷㥤㜳敥㝤ㅢ㔳戱㔸散ㄴち扦㔹ㄲ㐴㤶㡣㑥㍢慥㔵敥ㄹ慣㤶㑡㔶捥㉤㔶㉢㑥捦㠰㙤㥢搳㍢㡢㡥摢〲〶㈳㕢㐴扢㤳捣㍡挵ㅢ慣㔴昶戰㘵㍢㘰㑡挶㘲愹㤴㡥愳ㅤ㤸㝣㌲㐱㐵戳㤷㑥㄰戰㑤ㅢ〴慤〰敤㈹㠰扤㠳㕢㜶㡦㝤㄰㈳㡤扡㔵摢㕡搹扤摦㤳户戱慦慦愷慦㘷㙤㝦摦敡㥥摥㤵摤㠳戵㤲㕢戳慤㡤ㄵ慢收摡㘶㘹㘵昷㥥摡㔸愹㤸扢挶㥡摥㕢㍤㘴㔵㌶㕡㘳扤㙢挶捣戵ㅢ晡搶昶昷ㄷ慥扡㙡㐳扢㠶攴㕤㠳㕢昶搸㔶挱㜹扢㘴愶㈹㜳昷攰㤶㥥㕤㤶晢㜶挹㙣㠳㑣㠸ㅣ慡㤶捤㘲攵㙤ㄲ㥡愴扤晢㠷慣㕣㤱ぢ㘳㔹㜶戱㜲戰〷搳㙥㌰㌴㙡敢㝢〶ㅣ愷㔶㥥攰ㅡて㕡愵搲戵㔶㠱ぢ愲换㐳㡥扢挷戴换㑥㝢㤹昶戳㙣慢㤲戳㥣㐵攵慤㔳㌹慢攴㌳㍡愹昲㝥搳摥㘵㤶慤〴㤱捥戲户㠶挳㜹慢攲ㄶ摤改㡥昲㍥挷扡搶慣ㅣ戴挸㤲㉣㙦慦ㄵ昳㉡㤱挰㝦慣攵㤷愳㘶㈶ぢ㠵昹㤴〷挷㑤摢㤵ㅡ㤷戰㉦㡡户㙥扢㠸ㄶ㡤昳㐲慦敥㔰㉦慥搹㘸戱㝣㡤㘵㔷慣ㄲ〷攱㑡慥〸㌱㠹㠱扣㜵㤸戱㔴愰づ㔷㐹戵昹て〶㜵愱㥤㡣㜶㠰㡢㜶㔵敤㌲㌶攴㠸㘵㔶㌶昶昶昴㕥戵㜲搴捤て㔹㠷㠱昷昵昶慤搵ㅤ攰搱㡢挸摤〹搰㌲戸㝡㡤捥㤰㜴づ㠰㑡晣って㕦扤㔸㡥ㄳ捦㥡昱散㔸㍣㥢㡢㘷昳昱慣ㄵ捦ㄶ攲搹㠳昱散㜸㍣㕢㡣㘷㍦ㄸ捦ㅥ〲㑦㔰㔲慤慤㜱扦㕣摥㌵昵戹て㉦㜹㜱攷ㄳ㑢㤷敤昸昵㥢ㄶ晦㠷攲昳㈶㡦敢㘲㈰ㄷ㌷㑥戳㙦㐳晦散㍣㝢㝢搷慦搳㕤㘰搲攷〲ㄸ攷戱摦搶搵ㅢ昴㉦㤱㜴㍥㠰㔲慦㘲㥥㥣敢搴㈷搷扦摡戲昹㙢㈳㥦ㄹ昹搵㔳换扢㕥扡㐲昱㜹㤶㐱㉥〰ㄲ戲挵扡戵㜵㘳昴慤㕦慤㉦愴挰㈵〰挶㝢搸敤㥡搵敢昴㐵㈴㕤っ愰搴㐹㝦㡣㔳㥢㕦㜹攱敥ㅦ㥣搸昱㝢㍦昹㔴敥挱攷㥦㥥㔰㜴ㄷ㌲挶㈵㐰㐲㘳㌴搹㝢㈹〵㉥〳㌰㉥㘵户㈱搸晢㌲㤲摥ぢ愰搴摦晡㘳晣昰㉦㡥㍥晤晤捦戸㈳㐷ㅦ晣㤴㙤摣扣扦㑢搱ㅢ挹ㄸ㤷〳〹㡤搱愴挷㜲ち扣〲挰㔸挱㙥挳搰㘳㈵㐹慢〰㤴㝡摥ㅦ攳攴㙢昷㥣㜸敢㤲㕢〷㍥昲敡㥢㙦ㅣ㝦敢挹㉦戶㕦㠹收昷晢㝢㘸挸㌶㈷昱㔴捥㍥昰昰㜲晣㍢扤愷㠳愳㉢昴ㄷ搶ㄷ晡晡昲晤扤收ㅡ㌳挹ㅤ戶搰㐷㡡㕢慦扤㜰愰㔸挹㔷㈷攵ㄹ㕢戲挵㜴慣搹㐷㙥㠵摦戶愵㕡慢攴㥤ぢ愳ㅢ㐷㕤搳戵㉥〸户捤ち㘹敡㌶ちて㘴㌹㌲摥㐵攱㙥晢捤㔲捤ㅡ㤸㉡㝡捤敦〹㌵挳晦㔴挷收㙥摤㘶㕢搷捦戴㌶捤㘸〰挱敢戰挸㙥搲搲㙢昲收搵㍤㌸㕥㜵慣㡡㑣㙦㐵㜹㑦㌱㜷挸戲㐷㉤㠶㍥㉢㉦慡㥥换㈶摦〹慥搸㕤㠱愲㜰㙢昹愵昵搴挲搶㈹搷慡攴慤㍣收㍢㘱搹敥昴㕥㜳慣㘴㥤搷挰攲㡤㠹㠶㜷㌷㤰户㔵㜳㌵㘷戰㕡㜱敤㙡愹戱㘵㈰㝦搸㠴攳捤㡦㔴昳ㄶ晣㘶㠲㈵愶㘲㉤㉤㑡挵慥㠸㜲㕥㤴敢昴挸㐲搴㉤㌱摤攸昹㡤摢慥攷㕡㘸〷㉤㑡ㄶ昷㘴晣搲搳〸ㄳ戹ㄴ戳㝣㙥挶㍡㥤㤸㈷㤰晢昲戹戹㘵㡥㌳㉢昷晦换ㅣ㡦㉦昶戵摦㝡ㄸ挱㘹㠷㔹挹㤷㉣㝢摥㉣㐷㜱㐶扡ㄷ㈰昹㉣㥥收㌹慤㐷ㄷ慢愶搴㜴㜲戲㤸㜷挷㡤㜱慢㜸㜰摣〵つ㤹㔰㉡㐵搳㌶ㄵ扤ㅡ㈴扤㠶㘰㉤㐰㍡ㅤ㌳晡挹㘴愴昵㍡慦㥥㘴戰㌸昳戰挷㕣㑢㑢㤸㐵㑥攴㈴换摢慡戶搳搲ㄲ愵攵づ搳ㄹ㜷戹㍤攷㙤㤴㐴㘰㍤㠵㙥〰㐸搲㜱㥣㌶慡㌲挲㈵㤸㍣㜴㤴㠷慣㠲㠹㤴㑤㥥㙥㘵㈶换㕥ㄶ㌰㘴㌹㌹捤㜴㘱ㄸ捦捡㤴〱って㝦㝢㤹扢摦㥡㜲㠷㑣搷㙣㉤㈳昱挰㉡㘹㌰慤㤰㕥ㅥ挶㥥ㅤ㐲ぢ㝡愷晤ㅡ㈴㘴〴慤㤳搲㈶〴㑦ㄲㅥㅣ㍣㉦戱ㄶㅦ捥慦〴收捥搴挰〸㙦昴挶〴〲㜹㑤㝥扢㔵搹㍢㍤㘱㌹㘴㑦ㄹ昳㥡㌲晣㜸㔱搸敥摣搸㍥户㔸㜲㝡㌰搳敤㜶戵㌶昱㜶捡愱㉣㝤ㄵ㐰㔰㤲摦挲㉥㕥戸㑥㍣〵戴ㅥ收摡㘴戳戱ㄴ愵㤱愲戹扣㥡扢ㄵ挲㑥攱㑢㡡摥㠸慦昴㝣㙤㐹愶㍡㘷㤲㙣㌱愷㘸㉦挳㐲㝢㙤㑢搲挷㤴㔴㘰敤㡥昲㠱慡㝤㘸慣㕡㍤挴晤戴㐸㙡捥戸㘵戹㑣挹摡晣ㄴ㔴㔲㑤愵㕡㕡ㅡㄲ慢扡摣㡤㐹㤶㌱〰搰㌱㔰㉡㜵〷ㄲㅤ㘳ぢ㐸㉤㐸づ㡤㐱㈰摤㈳搵㜱㜳昲搰慡㌵㍤慢昱摦摢户㙥搵搵ㄸ搲改ㅥㅤ㉦㔶㝡愶㑡捥㤴㝡ㅣ㔶㘰㑥戴昶昸㜹㙦㡤慥晣改收挷㕥㜹捤㜹昳搸㐰㠷㝡捣㙦㘸捡挸㤸㘳㐹㍥戸つ㠸㝡ㄴ㙣昴㉥挰ㅢ㡢摥㠱扡ㅥ㈶戸ㅡ〰㍥㐲慣づㄷ戱搳慢㉡收㘹㜴ㄳ㝡㠴㘰ㄷ㠰㘲戲㈶㠹攵㙥㈰㐱㔱挷㈱㥦㙢㉦敢挷挴慥㜹晤㐶㐱㑤敢㜹摡ㄴ㔳㐰慥愱愶捤㌴慤愴㘹㈱昵㜹〸㡥㌴挰扤㝥㐳㔳戶挸〴㔰っ昰ㅢ散㝦っ㙣搱〶昸㑤㡥㤱㈵戸づ愰捥〰㘳㕥㔵㌱㠹ㄴ〳攴㠰攸㍣㠰㘲㈶㈹〶戰㠰〴㐵晤〱挶㤸㌱〰戳捥㘶〳ㄴ㐱㑤敢㜹摡ㄴ昳搳㈸〳摣㍥㤷〱㙥昳ㅢ㥡㔲搹愵㤰㈴〶戰㠱愸㑦捥㘹〰〶ㄱ㕤㈳㌸っ㔰㘷㠰㈹慦慡㤶攱㕢っ㌰㑤愶ㅢ〰ㄴ搳㕣㌱挰㡤㐰㠲愲㍥㔶㙦〰愶挴捤〶㌸〲㙡㕡捦搳愶㤸㍣㐷ㄹ攰㠶戹っ㌰敤㌷㌴攵搹换㈱㐹っ昰〹㈰㙡㜲㑥〳ㅣ㐵戳扥㤹攰ㄶ㠰㍡〳摣敡㔵搵ㄵ昸ㄶ〳摣㐶愶摢〱ㄴ㜳㜰㌱挰ㅤ㐰㠲愲㉡昵〶㘰扥摥㙣㠰㑦㠳㥡搶昳戴愹㔵攰㠸㌲㐰㝥㉥〳攴晣㠶昰㈱㈰搹ぢ㐹㘷㤰扣搱㔷改挲晥愲㌵挹㘸戳愸㠰㔳昵㘰捤㜱慢ㄲㅡ㍢ち㐳搵㕤㔵㜷愸攸㑣㤴捣改挵〵ㅦ㌹㌰㙥㔵㤰戸摡挸㕦㐳戴敡挴㠴㤵搷㠵搱㙡捤捥㔹挳㐳敦㠴挴ㄶ晡㘱改㈴愷㡤㉢㤴戳换搵㈰㐲㘱㤷愰挴㤲捣戰挲㈱㔷捥昶㜵改戱愰摣㉢㥤戳ㄶ摤㕢㜴㑢㔶㕢㐱㔲㔳挱㔳〵㔸ㄱ愷㠱㝣㙢㘱敦㌸㐲搱㔰㐷㘱扢㕤捣㤷㡡ㄵ㡢㡢搱攵戱敥戴づ㈲昳摦㔳㜵㡡扣㐶改㈸散戵捤㡡㌳挱㈴㈶㌷晤慥㠶㥡㘴㍢挹挲㤶㘲挵挱㌰戲㡡挴㍢ぢ愳攳搵㐹摣戶搵捡㤵敤收㠴昳㡥㔸ㄵ〶っ慦挸搲愸戸㡡挷㔵㉡㥥㍡摢昵㌱㍥〷㘹㡢扤㑢㠸㙥散㔳搷㉥㡥搵㘸㌰ㄹ㠴㑢㤶㈰㤰㌵㡣㈵㤹ㅦ㠷搳㤵扡㈵っ㥤㌵㌸搷㠶㥢慡挸戴㜷收ち㔳㜲晢㍢搹攷㉥㠰慢户敦ㅢ㥥㍤㠵晦㐲㜷㡥㐹㘶昴ぢ㍥昴㐸っ昷戶㄰て㐲摣㔱㜸㌲戱ㄳ㔸ぢ㙦换㜴㐱㜸戸㐳ㄷ捤愲摢㤰㌷户ㄷ㜶㥡㘳㔶〹改㝥搹㜴ㄷ㜹ㄵ㥥扢㜰㈷攵昸㙤㠳搵㜲搹攴㤶攳捤摡㘸捥㉣㔹愹挲㐰捤慤㡥ㄴ㉢扡〰㈰晢搲㈷㤹㔳㈰㤹㔳㕥㘲㕥戸㤶搷〰㠲㔳㔶昵愰㘹ㄷ摤昱㜲㌱㤷㘲㠵㐷昵㜷挴㕥挵挳捦㠳㔸㔰〲㕦ㄲ捥昴扤㝣ㅢ换摤㠳挳㌱㑤㜷ㄷ㝡㘰㐷挷㤵㠱㍦㜵㤶愷㐴㌸ㅥ〹㈸晡㙥㐸㑢挶〱攰挴〰㔱㕥て敥搵㕦㍦〲㡡㌸㈷挵㐳ㅥ㥢昵㌱ㅦ㘱㈵挱㜳搶扣㐷〸㕥㑦愵㜷㔶捤晣㌶㌳㠷㕢昲㔶晦㡥㍣㠵愵愵慢戱㌳㍣搴つ攲㥥〰昷て㠷㡢㜹换㑥㤱㌰㡡晢昹〴㡦㠳㠶户㠶㐸㙦㕢㘲挹㘴㕢㉡㙡慣攱㐰搶愵㝥慡㕣㝦晦㍦摣㈴晦戵昷㙦搸㠴㐹㐱慤ㄶ㐰㝤て挱扤〰㡡挷㐵敡ㄳ㘲昸㍣ㄹ扥〰㤰攴挱㈴扣㌶㡤攷㉢㥣挲昸㤰㈶攴㜶㤹㈷扦ㄴ㑥㐹㜲㘴㑣㡡㈲㙤㜵㐷㍤挳㍢攵愵㠲㉢㙢㘳ㄴ扢摣捡愷㍤晦捡㈳㈵㤷㈳ㅥ㑦㘰愹㡤昰㌵㔹搳戰㄰㔶ㅥ戵攴っ愸搲㤸㠲昱㐵㠰㌶㍥㉣㤰㥦攵攵㙤㍦〸㠸敤愷昰㈵㈵㥤搶昷ㄱ㐹㉢ㅥ㠴〲挵㌹晤㜴㥡慢愶晦㠸攰㝥〰挵慣㥦攱㥦㕢㐴戶㐳㍡愶㤸敡㡢攳㌳扥〴㙣愱づ㔲つ㠳㔹㉥ㄱㅥ愰戴慢〱攸㝢㘶昶攲㜱攰愷摦㡢㍣㑤挸㕥晣㘳ㅦ㘱㐵㡤〰〴㙡〰つㄶ昸〴㔰晤㄰㠰摡〵㄰挱昰㌰ㄹㅥ㈱〳㑦㈰㕣㘴攳㑦〰㘶㡣挷ㅢ攵〸攳㝤〵㍣㌰ㅥ㑦㈱㠱搰㍡攳㍤ち戲晥㉡㠰攲㠹㈱㙣㍣ㅥㄳ㍣攳㍤〶㙣挱挶换㠲㔹㡣昷㌸㄰㜵ㅤ㐰㠳昱晥ㄴ㠴搳ㅢ㙦㡣㝤昱搱㑦昸㠸ㄸ㡦挷㤱㐰つ愰㠱昱扥づ㔴㍦〹愰昲〰ㄱっ㑦㤱攱㘹㌲昰昴㈲挶晢〶㤰ㄹ攳昱慡㍣挲㜸摦〲て㡣㔷〴っ㠴搶ㄹ敦摢㈰敢㍦〳㔰㌶㐰搸㜸㉥㘸㥥昱晥ㅣ搸㠲㡤㔷〳戳ㄸ敦ㄹ㈰㡡愷㤳〶攳晤㈵〸愷㌷ㅥ㑦㌱㘲扣扦昲ㄱ㌱摥㌴㉡㠱ㅡ㐰〳攳㝤〷愸㝥ㄶ㐰昱㤸ㄳ挱昰ㅣㄹ晥㥡っ㍣昹㠸昱㥥〷㌲㘳㍣扥〳㠸㌰摥摦㠰〷挶㍢〲ㄸ〸慤㌳摥㜷㐱搶㉦〰㈸㥥㔴挲挶㍢ち㥡㘷扣ㄷ㠱㉤搸㜸㌷㠳㔹㡣昷ㄲ㄰㜵ぢ㐰㠳昱扥〷挲改㡤㜷㉢晢攲愳晦捥㐷挴㜸㍣〶〵㙡〰つ㡣昷㝤愰晡〷〰敡㜶㠰〸㠶扦㈷挳て挹㜰〷㠰ㄸ敦㈴㤰ㄹ攳昱攵㐶㠴昱㝥〴ㅥㄸ敦搳㠰㠱搰㍡攳晤ㄸ㘴晤㌲㠰扡㤳㠰戵㝦昴ㄱ㐶㡢攴摤〰攱㄰搰ㄴ㥥ㄳ㘰㑡ㄷㄸ愸㐷摤改ㄲ㤲㈳愲っ〹ㅥ挶攰收㌵㈳㔰㔵㙤扣扡㑥㠴敦㘹㘷晡㕥〹㔱㙤㕤愱㍢㜰改挶㤶扢昰㐹㕥〰㥦㍥㘷㝦㙡㌰㝢㈱挶㍥㉣挶慢〰㕤㈳挵㥣㕤㜵慡〵户㝢ㄴ㠹㝦㌷摦㈹ㄴ戰㘱〶㤲攷㐳㘲攴㤸㔴㉣㔱攱㙢搱挳扣㘳㑢ㅦ慡㔴㈷㉢㌲㥢愴挳㔷㉢㘲慦搶㔶づ㤳挶㐷捡㌲㔸㌱㜳っ㈸㍢敢㝦〲攸㘸挹摣㈳㑤㌸昴㌲昰戲㘴ㄸ㘵㔹㌲㡣戴㉣挹晢〰ㄶㅡ昶㈸㕢㡤愹㥣捡㉢㉢搱摡慡㉥ぢ㕤攰㌷㠵换㤹ㅢ㔰挳攰㑣㤳攷㐱攵㠵㜵㙡戴㈸㍢㜳㘳攸㥦ㄲ扣〶㤰捥㌰㙥㜲㐲挶扦〰㉣ㅡ摣㤲慤换晡㡤㥦㠱搶づ㥡愴〳㜸㙤敤ㄸ晦ち捡㌹愰㌴扥㠶㌶㕥〷昹㕤㈰攳㕡㉦戸攸攳ㄶ捡摣て扡㤸戲〳㠸扣㥦搵晦㑥㙣㄰㐰㍤㐰挰摡ㅢ㍥挲戹愹攳〰摣戸㉡つ㉤戹㕤㠰挷㌴昷〰㤷㕢愵㐰攱㤲㌷㉥ㄹ㐳慢㡣昳ㄶ㄰㉣搹〹㜲愳㘴ㅥ昲扥㘳㤹㠷〳攴ㄱㅦ㔱っ㠹㕣㌶㘵㐰ㅣ㑤㉡愶昹㉦㔰昴㝦〳愴㌳㡦〲㡡㔰㥡㐶搳ㄶ㥡敡㙢㉡㥢㘱戴㤴挶㉥㤲捥㈵㘸㠱㌲㥥㘶ㄲ昱㐸㑡㠲㐴ㄵ㐵㌳㐶㍣搱散㍦晦㌷㑡戳㌷㐱㙤搶散〹㜴㤲㜱㌴攴㐰戳慦愳捥㤲㜹搲晢㡥㘵㥥ち㤰愷㝤㐴㌱㕥㠹㘶㍦㠷挸ㄹ捤摡㈰㐰户〳愴㌳っ㔹㜳㙡挶㔰㈶㡤ㄷ〲㤱昷挸㝡㌱扢づ愲慡㥥㈱㈰晤㕣㐰㈲愲ㄹ挳㤱㘸昶捦㤱㥡晤㈴㔲㌳〶㈵ㄹ攷摤㤰〳捤扥㠳㍡㑢收㔹敦㍢㤶㜹㉥㐰ㄸ㜵㔸ㄴ㠳㠹㘸昶㑡扤㘶ㄷ㐲㠰㕥〲㤰捥㝣ㄷっ㜳㙡挶㌸㈳㡤㑢㠱挸摢㙢扤㡣㕤㐵㌳㠹ㄵ愴㕦〶ㄲ晥㍤捤ㄸ㉢㐴戳敦㐵㙡昶㔲愴㘶㡣ㄸ㌲捥㜲挸㠱㘶㡣づ㉣ㄹ㐶〸㤶っ挳〱㑢㠶㈱㠱㐵晤〸㐰㌴㝢愱㕥戳ㄵ㥣摥㑡㠰㜴收挷㘰㤸㔳戳㤷㠳挶攵㐰攴㥤戹㕥挳慥搴㉣挳㤸㈰㍤晢㘵㍡㐹扡戵昷㠵㝣㑥昴戱㝦㐵昸㝤敢㔶扣㍦㥤㡥愳㝦ぢ捥㍢摥㈹㈱ㄱ晦㤵戳㤳㈵㐷㜱㠸㘲㐰㑢㍥〳慤㝦〱㌹㔰慣㉥㜲㔰攲挵㤴扣ㅥ昴㑥㍡扢㈴㍥〶㍥㜵攵昵㑤㝥㘵戳昷㥤昲扦㌳㥢㍢改ㄹ愵挷〷搴㈵扦㍢㤰㍣㜹攴捥㝦扢敦㝤㤷晤攱㠳愷晣敦㈳改ㄷ㡦㑤㙣㑣㝦㜹搳挷㍦昴摣㐳扦昶挶愳㥢ㄴ㥤摡㌹昸㠴敦敥扦〹戵㈲敦敥扦攱㌷㠴㕦㕥㘴攸ぢ㘵戱㌶捡㘲㈹㍡㌴㉥㤸㝡ち㍤㘸㈵㔱㙣ㄳㄵ愳慢㍡㌳挵攸搷收㔵散㠱敤晦㜰㐳搷〳摦摥昴捤摢晡㈶㔷㕤㜲㘴㤳愲㑦㡢㔲散㙢㜳㈹昶戸摦㄰㝥㈹㤱愱㉢ㄴ挵戶㝡㡡搱㥦㠹㘲㕦慤㔷㙣㍢愸㥤昴㔴㘷愶ㄸ摤摡扣㡡摤搸㐵搵㕥摥戴昴㝦㝥㕥㍢昹搹㍢㌶㈹扡戴㈸挵ㅥ㤹㑢戱㠷晤㠶昰换㠶っ㍤愱㈸㌶〲愴愳㐵搱㥤㠹㘲㈷敡ㄵ摢つ㙡㈷ㅤ搵㤹㈹㐶慦㌶慦㘲㑤㕢㤱ㅥ㉤㑡戱㉦捤愵搸晤㝥㐳昸㈵㐲㠶㡥㔰ㄴ摢〷〴㡡搱㥢㠹㘲昷搵㉢㜶〰搴㑥晡愹㌳㔳㡣㑥㙤㕥挵㥡㔶㡣づ㉤㑡戱㝢攷㔲散ㅥ扦愱改攵〰晤攰改㕥づ搴晤㤸愶㤳㑦㑤㠱昹㑣㕢挱㈳搳㜵㈱㈹㉥㤶㑡㤲㑦戶攳㉥捦挶捦㔹㜶攲捡ㅡ㌷㜸昸〹㥣㥦ㅥ攱㉡㥢㔷㈳挱㙤㤱㤶ㅡ㍢ㅢ㠵摤㌶慥㡦㕡ぢ挳づ㕥㌵攴㔳㜸ㅤ敦扡昸搹摣㍢攱愲てㄹ㝥㠲㉥ㅥ㑥㥥㍦㠱㠹㐷㈶搷㔷愲㜹㥥㍢搸㔹㝢〴扦㔲㠹昳ち昰散摥㍡ㄸㅦ挰㝡〵㠷扦㝣摤愵㜶㐲摤㡤㈵昶㜲愶㥢㘲愷㘴捥戱㌸㕥㘹㠲摦戸づ㠰慦㤹㈵㤶〳愴戵〹㡡ㅣ戲〴挴㤲㡣づ㘱攵㜸摣搹㐶敤㐳扦㌵㘹㙢愳挶㐱㔱㜴捥摣㐵㐶づ㈰㝡㙡㥦㡤㥣㥡〵㝥捤愹捤㑥敢㈰㐹晤愰㜸搳㔲昴敤㥣㕡㔰ㄴㅤ愶っ㔶〴ㄲ㍤搸敦㐷づ㜶〸晣愱挱捡㈴搵つ㐶㝦摢㌰ㄸ㥤㤸っ㔶〵ㄲ㍤搸敤㤱㠳㕤㑦挹㡤㥡㌹㈴搵つ㐶ㅦ搸㌰搸㍥㄰㘴戰ㅡ㤰攸挱㡥㐶づ㌶㐹挹㡤㠳㑤㤳㔴㌷搸〱搴敢〷㑢㜲㔷㉣㜸换㠲㌷戶ㄸて户晦搳㙣㕥挲慦㈸昱㠷搹㔱㜷扡㡤敦㍣㙥㐴㕦挵扤㐶ㄹ晡㐳㍥挲㡡攲敡㜳ㅡ晡挳愴㜲攱昱ㅦ搳扦攵㈳慣㈸㉥㥡昰ㅣ㈱㤵敢㐵戲扥挹㐷㔸㔱戴戵昰㝣㠴㔴㥡㤹㘴晤㔱ㅦ㘱㐵搱㐴挲昳摢愴搲㍡㈴敢㡦昹〸㉢㑡愶㑡敡挷㔹昵㑢㠶㔳ㄶ扦晦㍢㐰攰昷㘵戲㘸㙣攴攲愴㠵敢ㄳㅥ㤷㑣户㠹㡢搳ㄶ慥愳ㅥ㤷㑣戸㠹㡢ㄳㄷ慥㕢㍣㉥㤹㜲ㄳㄷ愷㉥㕣户ち㔷㈶㤸戴攲㍣㈵㌰㕤㡦捤挲ㅣ㘹ぢ晡愶ㄴ敥㤴㠲㠶㠹㔰〳㘷㈳㍤慡愱〶㑥㐰ㅡ㉡愱〶㡥㈹つ攵挶㠶戶晦〳搰ㅡ㙣㔳</t>
  </si>
  <si>
    <t>㜸〱捤㝤〹㝣ㄴ㔵搶㝤㕥㐸㥡㔴戳㤵〲㉡㠲㐲搰㈸〸挶㠴戰慡挸㤲戰慦ㄲㄶ㔱㌴㠴愴〳㠱㉣㤸㑥㔸ㄴ挵㜱㐱〵摣㐵㐱㜱ㄹㄱ㔴㐴㘵㔴摣搰昱㔳搴㜱挱㜱摦昵㜳㠹戸敢攰扥敢晦㥣㕢昵㥡敡慡㔷㔹收㥢晦敦㌷㘵攷昹摥扤攷摤晢捥愹慡㑥愷敡㜶㤱愲㔲㔲㔲晥挴挶晦㜳㑢㘳愷㑢攱搲㜸㙤慣㌲㍢扦扡愲㈲㔶㔲㕢㕥㕤ㄵ捦ㅥ㔶㔳㔳扣㜴㝣㜹扣戶〵〰㤱愲㜲昸攳改㐵昱昲㔳㘲ㄹ㐵㡢㘲㌵㜱㠰搲㔳㔲㌲㌲慣㔴昸㍢戹㍦戶ㅥ㔸㥣㘵愵戱〱㉡挵㡡戰㘹挹㈶㠳㡤挵㈶捡愶ㄵ㥢搶㙣摡戰㘹换愶ㅤㅢ㥢捤㕥㙣昶㘶搳㥥㑤〷㌶ㅤ搹散挳㘶㕦㌶晢戱㘱㝥㙢㝦㌶㥤搱戴敥㠲㘶㙡晥昰㐹㜳收㠳㑤㘱㙤㜵㑤慣㜷户改捥㥡〷攷收㘶攷㘶昷敤㤷摢㈷㍢愷㜷户晣扡㡡摡扡㥡搸攰慡㔸㕤㙤㑤㜱㐵敦㙥㤳敢收㔴㤴㤷㡣㡢㉤㥤㕡扤㈰㔶㌵㌸㌶㈷㈷㙦㑥㜱摦㠱戹㝤晢昵㉢ㅢ㌴㘸㘰敢〳㄰㜹㘲晥昰挹㌵戱戲昸㝦㉡收㠱㡣㌹㈹㝦㜸昶挴㔸敤㝦㉡㘶㔷挴㐴挸㠲敡捡攲昲慡晦㔰搰㜴敥搳㝥〵戱㤲㜲敥晣㔸慣愶扣㙡㙥㌶㤶㥤㈴㌴㐶〳戲㠷挵攳㜵㤵ぢ㜹ㅣ攵挷㉡㉡愶挴捡㘴愷㔷ㄶ挴㙢㈷ㄷ搷㔴挶㕢㔷㔲扦㔸㑤慣慡㈴ㄶ㙦㕢㌹㘲㐹㐹慣挲〵挶㌳㉡愷ㄷ搷㑣㉣慥㡣愵戱搳慥搲搹㠷㘳㑡㘳㔵戵攵戵㑢摢㔴㑥㡢挷愶ㄴ㔷捤㡤ㄱ㤲㕥㌹慡慥扣㔴愵愵攱㤵搲攲㔰搳捡㘴㐷㘱㍤㤵昹昳㡡㙢㙡㘵挴㕤㤸㙢挲㝡づㄷ㘱㤱戴㉥ㅥ㔲摤㝣戳戸捦ち换㉢挷挵㙡慡㘲ㄵ㑣挲㍤搹换〷ㄲ㠱㥣晤㤰㔰㑡搳攱㕥㔲慤摣㤳㡦㕣㤸㈵搲つ㑤昶挴敡㥡㑡ㅣ㤰ㄳ㘲挵㔵㠳㜳戲㜳㜲㜲〷っ攸㍦㜰㔰㑥晦㐱晤晡つ捣改㌳㈸慦㑦敦挲摡搲㠲搸㈲挷㘹㘵㘲㡥搵㥤戳て㐲搳㈲㍦慦扦㜵㌰㑤㔹㘸㔴摡㥢㌸攱扤㘹㜸搲愵ㄶㄵ愷ㄶ捤㐹㉤㉡㐹㉤㉡㑤㉤㡡愵ㄶ㤵愵ㄶ捤㑤㉤㥡㤷㕡㔴㥥㕡㌴㍦戵㘸〱㌰㝡换㘸搹㌲搵摤昶晡昰敥搳㙥㔹戱㙣搲〳愳㈶㍤扣昰昴晥㕦㈹㥥攳昲ㄶ㜱㈸㍡〷㈶㉦扢㝦㕦捦㉡㜳〷昴戱㝡〰㘳昵㐴ㄳ㌹㡣搳㐶昷改㙦昵愲愹㌷ㅡ愵㕥挲㌲戹搴敥㈷㡥㥦㍢昵攱ㄵ攳敦㍣㝤昵愲ㅦ㥥摥晢㐴挵户㄰挹㤱㡤㑥㘳㌹㡥㘰挰ㅣ㌴㤱㕣㑥ㅢ㠵ㅣ㝤㘸捡㐳愳搴㑥㌷㐷慦昳㕦晣晣攲捦㔷ㄴ㥣搷慥㑦挶㜷㘹㍦て㔷㝣㠷㤲ㅣ晤搰改㥡捣㈳㜷㘰㍦て㤱㥣〱晤慤晥㡣㌸〰㑤㘴㈰攷ㄵ昴ㄹ㘸つ愲改㐸㌴㑡㍤敥㈶昹攰戳攱ㅢ摦摢扣㘹挲㤶昷㉦晣戲敦㝤㘳㍡㈹扥〳㑡㤲愳搱㘹㡣挸㘰〶㍣〶㑤㘴〸愷攵㠳挸㔰㥡㠶愱㔱敡敦㙥㡥攵户摡㑦㥣昶㙤晦㐹㉢戳昲敥㕥戸敢愹㙣挵㜳㑤㜲攴愳搳㔸㡥〲〶ㅣ㠱㈶㌲㤲搳ち㤰㘳ㄴ㑤愳搱㈸㜵慦㥢攳挲て昷㕡戲㙥晡敢挳捦摣敢摤ㅤ㕦㕢ㅦ㉦㔳㝣晦㤶ㅣ㘳搱㘹㉣挷㌸〶ㅣ㡦㈶㌲㠱搳㐶㈲挷㐴㥡㈶愱㔱㙡慢㥢攳愶㤴㤴㔵扦晣㜴挷㤸ㅢ㕦敤昴昶ㅤ㍢㝥扣㐳昱搷㠳攴㌸ㄶㅤ㕦㡥㥣㐱㝢昶㐷㙥㑥㙥㕦㙢ち〳ㄶ愲㠹㑣攵戴㔱㝤昲慣㘹㌴㑤㐷愳搴㉤㙥㡥㝥挷晣㔲搰㜵昸昱攳㙦㍣晥慢㕦扥㥤㝣昱㕡搵㡡㘰晣㐴㡥㐳攳㍦攷㜲㜱戶昵捦改搳户晦挰扣扣〱晤㜳㜳〶敥挹㤹㤳㤳㤷㘷捤挴ㅣ敢㜸捥㍥〱㑤㡢㔱㜹㝤慤㔹㌴㥤㠸㐶愹ㅢ摣㥣敢慥慤晦敤㠸攵㥦㡦扡昳愰㡢戶ㅣ摥戳昲㔳挵㕦㜶㤲戳〸㥤挶㜸捤〶挶㉡㐶ㄳ㤹㠳愶挵㌸昰㉡愱愹ㄴ㡤㔲㔷扢㌹㝥㙣㝢㑡捥收摢㜳挶摦晡敥㑢㕦昷㠸㔴ㅤ愷昸扢㔴㜲㤴愱搳㔸㡥戹っ㌸て㑤愴㥣搳㐶㈳挷㝣㥡ㄶ愰㔱敡㜲㌷㐷㐵㠷〷㕥㝦㜲昳摡晣敢㘶摦戴㝢搶㤵㌳晥慡昸慢㕡㜲㔴愲攳换ㄱ㌸昱慢ㄸ戰ㅡ㑤㘴㈱愷㡤挷㌱㜰㌲㑤㌵㘸㤴扡挰捤昱昰挰㙥ㄵ㉦扥㌲㙡攲㤵ㅤ摡慥摥晢㡣㌵㘳ㄴ㍦〹㐸㡥㕡㜴㡥昲㥤㤴戹㜹〳〶攵昴敢摢户㙦敥㠰㕣扣戹㜸㑦搱扣㍥㝤㜳扣㕢㍦慢㡥搹ㄶ愱㠹㉣㘶捣晣扣㐱搶ㄲ㥡㤶愲㔱㙡㠵扢㠰㐹て㥣戴晦愴㐷户㡥㍢攳扣ぢ㐶敤㜷㐸捥捤㡡㥦㐲㘴〱愷愲搳ㄸ挹㘵っ㜸ㅡ㥡挸改㥣㌶ㄶ㈴㤷搳㜴〶ㅡ愵㤶扢㌹㝥扤昲挰㈱敤㕥㕡㌵晥㠶晥扢慦扦㜱晤搶㥥㡡ㅦ㜲㈴挷㤹攸㌴晡捥㜳ㄶ㐰搶搹㘸㈲攷㜰摥㈸扣昳慣愰改㕣㌴㑡㉤㜱㤳扣㝣挳搸㍥㕦㍥户㙥昸ㄵ摢㥦㝥㜱搵愹㔳㙢ㄵ㍦㐴㐹㤲昳搱㘹㌴挹㑡㐶㕣㠵㈶戲㥡昳昲㤱攴〲㥡㉥㐴愳搴挹㙥㤲㤳散摢昶晤扣晦㐵愳㉦㝣晥搸㈷愳㡦昵慢㔳晣㤰㈶㐹㉥㐶挷愷㔶攰㤴扤㠴〱㉦㐵ㄳ戹㡣搳㐶攰戰扢㥣愶㌵㘸㤴㥡敦收㌸昸㤲攲慤扢㔳㜶㑤扣戰攸昴愵㌷㙦㜹㘰戳攲㘷㐰挹㜱㈵㍡捤㍤㘵搷㌲挱㍡㌴㤱慢ㄸ㘶㉣㑥搹慢㘹㕡㡦㐶愹ㄲ㌷攷㈳㈵㐷㥥㝢昹搰昳㈶摤昴㐷昶敦搱昹ぢ㝦㔰ㅤ〹挶㑦攴㕡㌴㍥㕥㠱㐳晤㍡㘰慣敢㠹晥㉢ㅡ昰敡㙦摤㐰搳〶㌴㑡捤㜲㜳攴㤶晤㍡昵昷㝢昲昳㌷㝣㌷慦捦㤱戹㐵戳ㄴ㍦搱㑡㡥㡤攸昸㜲〴戴摢挴㠰㜸挷㑣㠹摣捣㘹㘳愰摤㉤㌴㙤㐶愳搴㌴㌷挷扣ㅥ㤳づ扢扡㝣挵㤸慢ㅦ㕤扢㕦㤷晣㔸㔴昱〳戳攴搸㠲㑥愳〷挱㙤㡣㜸㍢㥡挸ㅤ㥣㌷ㄲ〷挱㔶㥡晥㠶㐶愹㠹㙥㤲攷㘷昶敢戳晢㉣㙢攸挵扢㡦慢㝡摢晥敤㘴戵ㅦ挱昸㠹摣㠵愶㌱㈲㜷〳㘳㙤㈳晡ㅥ㌴挸㤱㘷摤㑢搳㝤㘸㤴ㅡ攵收㌸㝢搰㙢攷昶昸㙥搱挸㡢ㄶ敤㔵㍡晣搸攵㙤㔴㈷㠲昱ㄳ㜹〰㑤㘳㌹戶〳㘳㍤㐸昴㐳㘸昰摥㤳㘷晤㥤愶㠷搱㈸㌵搴捤㌱㌹晦散攳ぢ㕦扣㘴搸敡愵㔷㙤㝣㜲㘳扢敦搴晥〴攳㈷昲〸㥡挶㜲㍣ち㡣戵㠳攸挷搰攰搴捦戳ㅥ愷改〹㌴㑡つ㜲㜳㜴摡昴搵挲㤷捦晢换挴㝢搶摥㝣㝥扦〹㑢㈶愸捥〴攳㈷昲㈴ㅡ晦挱摣搸㘷扥愷㌰挷㝡㥡戳㥦㐱搳愲〰㥦昹㜶搲昴㉣ㅡ愵晡攸晤㜳收搵㝦扢㙢㐶挵戸㑤㉦㕦㤳㤳㜷收捡㉥慤㥦㠳晢㔸昷㌳㘷㐱㑤昱㘲㝣㡡摦昳〷〲晥㉡攲㝦㡤晦㘵㠴㍦㡣捡晡㤵つ㈸换捤㉤敤㤷㔳㥣㔷㥣㥥㠹戰㑤晤〸捥㜷搵搶㘵㌳捡慢㑡慢ㄷ换㘷昲㉥挳㡢攳戱㍤ㅦ搱㝢戹扥攱搵㜵㔵愵昱捥㘶㘷㘱㙤㜱㙤㙣㝦扦㙦㑦㤰挰戴㐲晣挵ㄲ㡢㑢扥〳晤搳愶ㄷ㔷搴挵㠶㉤㈹㜷摣〷昸摣昸㝢愵㝡㑥戸㜷㘴㑤散攴㠴㌷戰愲㘱昸㠳㝡㤱挴づ戰㜴㕣捥扡扡攵捦慢㡥挷慡㘴㜹扤㉡㈷㤷㤷㉣㠸搵ㄴ挶昸攷㜸慣㔴愸㜶愴换晤愳愹搷愴㉡㄰挵㥦㐱愵摤扤搶戲ㄱ㑢㙡㘳㔵愵戱㔲慣㜷㘱慣愶㜶改搴攲㌹ㄵ戱㝤㤲㈰㑥㑥㌸㍡㈵㤹㐷㔶㤷搴挵昳慢慢㙡㙢慡㉢㤲㍤挳㑡ㄷㄵ攳て戵搲〹搵愵㌱晣㥤㤵挶㉤㐵愵戴㘸愱㔴捡㘱愶㍦㜶ㄸ㌷㥥㉤㍢挲戳㡢て挰㍥摦㉦昹戰换㥥〲㜶㘰㔱ㄱ攳㌱㤹㝡㜰㈳挱㈴㉥挳昴っ〷㝡㌸昱摡〵搱㍤挲搱戲挶挴㥥晢晦ぢ㑥㑤㙤敦戲ㅦ戱〸㝦捣㡥㉥慥㉡慤㠸搵㌴㜸攵㐵㜱㐵搶昳㘸搲㡦挰搹ㅣ慡㕥ㅡ㄰㙡㠹㕡㥡扥戸扣戴㜶㕥㘴㕥慣㝣敥㍣㝥㘰挲搵㤹㡣っ㑡ㅢ搸慣ㄷ㘱戲㕥㘲昳㌲㥡㘸㌴㈵昲ち㐱㤱愸昵慡㌳㑥敦㡥晦㌷晦捦攴㔴捣戲攴捦㜲㕣㐳㠹愷㔷㡥慣慥㠹户㘸㘱㘲㌹扡㌸㍥慦㤶㠷㘷挳㑥挶㝢㡤捤敢㘸搲て㐶搳攸㕦攱敤〰㑡攳挵㠶㌶㤵〵戱戲㘲㕣攲㤱戳㕢ㄵ愷㔷㍡㔷つち㘲昱ㄲ㡢㤷ㄷ挶攰㕣㔹ㄲ㐱て㈷㝦敢㑡ㅥ晤戱㈵戵〵挵戵挵㉤㉢㜱愱〲㝢挹〲愸㤷捣㜲㝡㥣搹㐶㙣㝡㜶搴ㅤ㈱㠲㉤㕤㑦㤴㔶㘲㜰㈲攱挴挱昹㤲搲挲㙤ㅢ㈶㠱戵ㅦ〸ㄲㄱ晦㠱㥥㝣挱〱搷㐱㑡㐷挵慡愶㉥㕤ㄸ㡢ㄳ㥥ㄱ㘹㔰㑡晦改挵㘰㤳㑡收㑣慢㉤慦㠸㘷㘳愵愳㙡慡敢ㄶ晥㈷攳㌰㤶昵〶ㅡ扤愵ㅦ㠲愳戸改㥣㈰㔷㑡换㐵摣㌷㐵㐵㈹ㄹ㡣㐶㡢㜵㄰ㅢㅥ慤〸昶㈷晥㈷㥢昵づ晥ㄷ㙤挸㤷㥥〵㐴㜳㉥捥愴〳摦扡ㄲち㑤慤㠹挹攵愶っㄹ㐰敤㌶㤵㌳慡㙢ㄶ捣愹慥㕥挰攳愹慤㡣攲昳㘲戱㕡㕥挲㘹攵㕥戲㤲㑢㔳㑡戵㘸㤱㜴攱挵㜳慤愷㉢攲㐷摥㐷搳㘶㔸㐵㐵㌷ㅤ㌱ㅥ昹〰愶ㄶ戸㤸ㄴ愹㐷愷摢㠴敡㜹挵㡢ㄷㅣ㥥㤷摤〷慦㥣摣晥㠷㡦㐵捡㜸户挲㜹攵㔵搹㑢㉡攲㑢㔴ㄷ愸挰㡢㈶㝤户敥昳㜳㘱敦捦㠷㙥晦攸㡢昸㑦ㅢ㠶戵㔱㥤㕤㐷攰㡡㑤て挴捤挴㡦昵ㄱㅡ搵〹㌰扥扢愰㥦扣㔹㥦㘰㙣㝤捡收㌳㌴㜸㡦㄰搵昱ㄶ昱㠵㌳㔴㍤昱㝦扥㑤㔸㕦戲昹ち㡤敡㠵㠶㈷愹昵㉦㌴㝡㔳㌶攲㜳摦换晥㍢っ收攰晥晢ㄶ搶愸搵㠰㑦昵〶㠲晢搰愲㘶ㄶ㔵戲愸㤰㡡㈰戰㔱㠰㜴搷ㄱ戸㥣㜴〴愶㠹〰扦㜱㝥ぢ挰捣〲晣挱ㅣㄴ挶攲㤱攷ㄱ㈰搵ㄹ慡ㅣ昸㐴㠰ㄶ㌰㔸扣㤴慥晡挰㈴〲愴㘳愴㌷昵换ㅦㅥ〱㜲㘱づち㘰㌱愶搵㠰㑦攵㘱㥥㐹㠰摤〸㙥ㄴ攰㕦慥㈳㜰慤慢㍦㈲㘵㜲ㄵ㝢㜳挹㕦〲㘶ㄶ愰〳摣㔶㐷㌶晢愰昱〸戰㥦㌳㔴〳㄰㐴〴攸㐴搰晥㘸搴㈰㤸㐴㠰捥ㄸ改㑤㝤攸ㄵ㘰㈰捣㐱〱扡㌲愶搵㠰㑦ㅤ㠹㜹㈶〱摥っㄳ攰つ搷ㄱ戸づ㌷ㄸ㤱㌲戹㡡ㅥ㕣昲㙢愱〲ㅣ〶户搵㡢㑤㙦㌴ㅥ〱戲㥤愱㍡〶㐱㐴㠰㈳〸捡㐱愳㠶挲㈴〲攴㘲愴㌷昵㑦慦〰㐳㘰づち搰㡦㌱慤〶㝣㙡ㄸ收㤹〴㜸㉣㑣㠰ㅤ慥㈳㜰㤱戰〰㤱㌲戹㡡㘳㤰㔴㍤ㄲ㉡挰㔰戸慤㘱㙣㠶愳昱〸㔰攰っ搵〸〴ㄱ〱㐶㄰㌴ㄲ㡤ㅡ〵㤳〸㌰ち㈳扤愹晢扣〲㡣㠴㌹㈸挰㌸挶戴ㅡ昰愹搱㤸㘷ㄲ攰昶㌰〱㙥㜳ㅤ㠱㉢㤸攳㄰㈹㤳慢㤸捡㈵摦ㅡ㉡挰㜴戸慤ㄹ㙣㡥㐳攳ㄱ攰㜸㘷愸挶㈳㠸〸㜰〲㐱戳搰愸㠹㌰㠹〰㈷㘲愴㌷㜵㠳㔷㠰〹㌰〷〵㈸㘶㑣慢〱㥦㥡㠴㜹㈶〱搶㠶〹㜰愵敢挰挵㠲攴换慢㔳㄰㈹㤳慢㤸捦㈵慦〹ㄵ愰〲㙥慢㤲㑤ㄵㅡ㡦〰ぢ㥤愱㉡㐴㄰ㄱ攰㘴㠲㙡搰愸㘹㌰㠹〰㜱㡣昴愶㔶㝢〵㤸ち㜳㔰㠰挵㡣㘹㌵攰㔳搳㌱捦㈴挰㤹㘱〲晣挵㜵〴慥晤捥㐴愴㑣慥攲っ㉥㜹㜹愸〰㘷挲㙤㥤挵收㙣㌴ㅥ〱㔶㌸㐳㜵㍣㠲㠸〰攷ㄲ㜴ㅥㅡ㌵ぢ㈶ㄱ攰㝣㡣昴愶ㄶ㜹〵㌸〱收愰〰ㄷ㌰愶搵㠰㑦㥤㠸㜹㈶〱㉡挲〴㔸攰㍡〲ㄷ愲㘷㈳㔲㈶㔷㜱〵㤷㕣ㅥ㉡挰㕡戸慤㜵㙣慥㐲攳ㄱ㘰扤㌳㔴挵〸㈲〲㕣㐳搰戵㘸㔴〹㑣㈲挰㜵ㄸ改㑤捤昶ち㌰〷收愰〰ㅢ㠰㡦㕡つ昸㔴㈹收㤹〴㤸ㅥ㈶挰㌴搷ㄱ戸㑡㍥ㄷ㤱㌲戹㡡㉤㕣㜲㘱愸〰户挳㙤摤挱㘶㉢ㅡ㡦〰㜷㍡㐳㌵て㐱㐴㠰扢〸扡ㅢ㡤㥡て㤳〸戰つ㈳扤愹戱㕥〱捡㘱づち㜰㍦㘳㕡つ昸搴〲捣㌳〹㌰㌴㑣㠰㈱慥㈳㜰〹扦ち㤱㌲戹㡡㐷戹攴挱愱〲㍣〶户昵㌸㥢㈷搰㜸〴㜸搲ㄹ慡㙡〴ㄱ〱㥥㈲攸㘹㌴敡㘴㤸㐴㠰㘷㌰搲㥢敡敢ㄵ㘰㈱捣㐱〱㥥㘳㑣慢〱㥦慡挱㍣㤳〰㠷㠵〹搰搳㜵〴敥㉦搴㈱㔲㈶㔷昱㍡㤷㝣㘸愸〰㙦挲㙤扤挵收㙤㌴ㅥ〱晥搷ㄹ慡㐵〸㈲〲扣㑢搰㝢㘸搴ㄲ㤸㐴㠰昷㌱搲㥢㍡搰㉢挰㘲㤸㠳〲散㘲㑣慢〱㥦㕡㡡㜹㈶〱㍡㠴〹搰摥㜵〴敥㙦㉣㐳愴㑣慥攲㉢㉥㜹慦㔰〱㜶挳㙤㝤捤收ㅢ㌴ㅥ〱扥㜳㠶敡㌴〴ㄱ〱扥㈷攸〷㌴㙡㌹㑣㈲挰㡦ㄸ改㑤㘵㜸〵㌸ㅤ收愰〰扦㌲愶搵㠰㑦㥤㠱㜹㈶〱晥昸㍤攴愳昰敦慥㈳㜰昳攵㉣㐴捡攴㉡搲㔲戱攴㕦〱㌳㝦ㄴ㡥挰㙤戵㘴㤳㠱挶㈳㐰搴ㄹ慡戳ㄱ愴㍢〳戵㈲愸㌵ㅡ戵〲㐳ㄱ愰つ㐶㝡㔳摦㈰㐷攲㡦愱㜳㘰づち戰ㄷ昰㔱慢〱㥦㍡ㄷ昳㑣〲㝣ㄲ㈶挰挷慥㈳㜰㘳㘸㈵㈲㠹〰晢㜳挹扢㐲〵攸〲户㜵〰㥢〳戹扡㍤㝦つ㜶㜳㠶㙡ㄵ〲㜵㈷㥤㑣㠲扡愳㔱ㄷ㘰㈸〲ㅣ㠴㤱摥搴摢㕥〱㔶挳ㅣㄴ攰㔰攰愳㔶〳㍥㜵㈱收㤹〴㜸㌱㑣㠰ㄷ㕣㐷攰愶搵㈵㠸㈴〲攴㜰挹捦㠵ち搰〷㙥㉢㡦㑤㕦慥㙥㡦〰晤㥤愱扡ㄴ㠱扡㤳捥〰㠲〶愲㔱㤷㘳㈸〲っ挲㐸㙦敡〹慦〰㤷挱ㅣㄴ㘰㌰昰㔱慢〱㥦㕡㠳㜹㈶〱ㅥっㄳ㘰扢敢〸摣㔱㕢㡢㐸㈲挰㐸㉥昹晥㔰〱㐶挳㙤㡤㘱㌳㤶慢摢㈳挰㜸㘷愸搶㈱㔰㜷搲㤹㐰搰㐴㌴敡㙡っ㐵㠰㐹ㄸ改㑤㙤昵ち㜰ㄵ捣㐱〱ち㠱㡦㕡つ昸搴㝡捣㌳〹戰㈹㑣㠰㡤慥㈳㜰㝢敦㍡㐴ㄲ〱㘶㜱挹ㅢ㐲〵㌸〹㙥慢㠸捤㙣慥㙥㡦〰㜳㥣愱扡ㅥ㠱扡攳挷㉡㈱愸ㄴ㡤扡〱㐳ㄱ㈰㠶㤱摥搴㔵㕥〱晥ち㜳㔰㠰㜲攰愳㔶〳㍥戵〱昳㑣〲㕣ㅣ㈶挰㐵慥㈳㜰敦㜱ㄳ㈲㠹〰㌵㕣昲〵愱〲搴挲㙤搵戱㔹挴搵敤ㄱ㘰㠹㌳㔴昸㉢挳ㄱ㘰㈹㐱愷愰㔱户挰㈴〲㥣㡡㤱摥搴搹㕥〱㙥㠶㌹㈸挰㜲挶戴ㅡ昰愹捤㤸㘷ㄲ攰㤴㌰〱㤶扡㡥挰㡤搱摢㄰㐹〴㌸㡦㑢㕥ㅣ㉡挰㑡戸慤㔵㙣㔶㜳㜵㝢〴戸搰ㄹ慡摢ㄱ愸㍢改㕣㐴搰挵㘸搴㔶っ㐵㠰㑢㌰搲㥢慡昲ち㜰〷捣㐱〱搶〰ㅦ戵ㅡ昰愹扦㘱㥥㐹㠰搲㌰〱㑡㕣㐷攰愶敤摤㠸㈴〲㕣换㈵ㄷ㠷ち㜰㍤摣搶㕦搹摣挰搵敤ㄱ攰㐶㘷愸戶㈱㔰㜷搲搹㐸搰㈶㌴敡㕥っ㐵㠰㥢㌰搲㥢㍡捥㉢挰㍤㌰〷〵戸ㄵ昸愸搵㠰㑦摤㠷㜹㈶〱㈶㠶〹㌰挱㜵〴敥㈸㙦㐷㈴ㄱ攰㙥㉥㜹㕣愸〰昷挰㙤摤换收㍥慥㙥㡦〰て㌸㐳昵㈰〲㜵㈷㥤敤〴㍤㠸㐶晤ㅤ㐳ㄱ攰㈱㡣昴愶㠶㝢〵㜸〸收愰〰㡦〰ㅦ戵ㅡ昰愹㠷㌱捦㈴挰挰㌰〱〶戸㡥挰敤敥㐷ㄱ㐹〴㜸㥡㑢敥ㄷ㉡挰㑥戸慤㘷搹晣ㄳ㡤㐷㠰攷㥤愱摡㠱㐰摤㐹攷〵㠲㕥㐴愳ㅥ挷㔰〴㜸〹㈳扤愹摥㕥〱ㅥ㠳㌹㈸挰㙢挰㐷慤〶㝣敡〹捣㌳〹搰㍤㑣㠰㑣搷ㄱ戸ㄷ晦ㄴ㈲㠹〰敦㜱挹㕤㐳〵昸〰㙥慢㥥捤㠷㕣摤㥥㈳攰㈳㘷愸㥥㐶愰敥愴昳㌱㐱㥦愰㔱㍢㌱ㄴ〱㍥挵㐸㙦㙡ㅦ慦〰捦挰ㅣㄴ攰㑢攰愳㔶〳㍥昵㉣收㤹〴㘸ㅤ㈶㐰㉢搷昱扣慦㌰㈰晤㜹㐴㙡挶つ摤㔶㕣㜰搹昴昲搸㘲摥㠱㙡㕢㠶捡摣晣扡㜸㙤戵摣㉥㙢㔳㔶㔰㍤戱扡戶愰㍣扥戰愲㜸㘹晢㌲户㌳㘳㕥慣ち㌷戳㙢㜰㑦摢㘷慢㕥戸㌰㔶㙡㤵ㄵ㔶搷搵㤴挴挶ㄴ晣㌷摣散〶㍦散㍡戹捦㥤慡戰晤㝢昷㙦ㄱ㐲攱㈸挱㤶㤲晥㈲〲晡㙦挳㐹㝤戰攷㤶戹㜴㙤〰摢敤㔱㜴㙡㜹㙤㐵慣㔵㤹摣慥㤶㝥㐶ㄹ㔴㐴㠵㐰㘹换戲愹昳㜰㝢慡愰㑤搹愸㥡昲搲㡡昲慡ㄸ㜷㐶〷〷㍡㍥㌶ㄷ搵〰㤳慢攳攵㉣挵㙥㔳㌶戵愶戸㉡扥㤰㌷㌶㑢㤶敥㥤㌴㤲㍢愰改㘵挳换慢攲㐸㈳㝢㤱晤㜶㘵㠵昳慡ㄷ攳㕢〱㜵㤵㔵愳㡡ㄷ挶晦㉢昶㡡攲㙥㤱㑤㜶㡤㑡㔵愹愹㉡㈳㌵攳摦摤㍦㤱ㅦ㜰㡥戵㜷㙡ぢ扢攱㌸慤慤㈹㥦㔳㐷挱㈴㐷ㅦ戴㘹㙣㘴ㅦ愶愴扦㠴㥥晦ㄶ愶㘷ㄷ晡敡て戸搶愴㙡㜷攳慤昰挴㔷㉤づ〰摣晡ㄱ换㘹晤ㄳ㥡戱愳愶㡤搹㔳㤹昳㝦晡摥㐲晡换㠸摣攴㐲㠸㡥〰户㜵づ㈱ㄶ㐷昰㠸挲㤹㠹㈳㠱㈳晦㘱ㄹ㉤ㄳっ㡦搰戶㝢扡㈳㜱㉦扤㜵搹昸攲㌹戱ち㤴〰㔴ㄶ搷戶㜵〶慣挵㐰㕤㝢摣昵攵㔷㔷㔶ㄶ昳㤰㘳㜵㝥㘱㐹㜱㐵㉣愳㙣㔸㕤㙤昵㠴昲㉡慢っ㡤ㅣ㤷慥愹㜸〹㑣挵㑢㥣㥢昵㘵㔳㔸ㅡ㈴㝤挶慡㥥㕢㕣㔳㕥㍢慦戲扣㈴㠳〳㤶敦晣㔷ㅣ慢㌸昹搳㈰愶摥昴㝢㠹晦敥扦㜳てㅥ扢㍢ㅢ〵㌳㤴㡥扢ㅦ㐷㜴慡㡡攰㍦昵㙦㔶㡥攰㡤㐷㝥愱㔸扦㈰㕡㍡㝥㘰㜰㑦㥥摤㜲㉢ㄶ㤶摤换㘱㤱㌷㈷昵㉡〱昸戱㝥〵㤴ㅤ晥愴扤㠶愶挱戲㠲㤶〰㐴挷㔷ㄷ㤷㡥㉣㉥挱㌷㙤㕡扡摦戳挹挰慥攵㕢㑤㡤捤㐲㡦㝣搴づ愱㈶㘹㔱㜹㘹慣㈶㠳㠶㐲㝣㡦㈸㡤㈵㈲ㄱ㘷ㅦ攲㤶㜷㡢㤴昴昴㔶ㄹ愶㕣㘳㜴慣㠳摤摢攷摥敦㈹㡤〹挴晦攲搸㠱扣㠹〶㕡㉤搰㕡扦㠱㡥昵㍢㌹扤㡥㈱昹昸〰㝦㄰昰㈷㥡昴㌷攰昴敦㥢攴㥡ぢ㔴㘶㔸〰愵挹㌷㔴㔸つ㤲㠱捡〹㈹㈳㐹ㄷ㈲慤㍣攵ㅦㄱ愷昲㈳㐳㝦敤㈵㔲㠸愳㍣㔶ㅡ㜵摥㕦㔹㘶挲摤㤱㥡㥡㠶㕤ㅤ昱㤷捥〵搲㈲㔸㘵㘱㑣敡㐲搴㠱㔸㐲㠴㠵㠳慤㜸戲㈰㝥ㄱ扦昰昱ち慣戸㤷晤㈷晥㈷㕢㌴㙡愵㔲㠱愸㝡〷慤㈶捥攵㐷愳摣㙢ㄶ㈴挷㜵㉦㌴敡㈳っ昹敢ㅦ㕤晤换㑡㝤㠲ㄱ㝦㘱愵㐴昸挵㥦愶扥㐱慡㑦㌱㠳㙦㤲㔶㠴㠱㍦㐳㡦敦㍤㠹㘳㌱〳搶挶㡦挵㉦㌸〳㍦ㄶ扦㐷愶㡦㐵昵㈵㉣㥡〶扡㝡〷㜳㌷㕢慤〸晣捡っ㘸㑤㐰ㅢ〲晥〵〰㜷㜲愴㉤㐶〹昱昸㌵ㄴ㠳㜸㌶㌰㄰敦㕢㑦㔰㡦㜸㝢㌱攸摥っ晡ㅢ〰㝥昱晥㠰捤ㄱ慦㍤㈰㑤ㄶ㡦晢㑥挴敢挰挰㘴㥥㈴摥㍥戰㌶㉥㕥㉡愶㠹㜸晢㑡㄰㘷愰㔸愲㘰㄰㙦㍦㘰慣㑥〴戲㝣挱〰搸㥦㠰捥〴戰愲㐱挴敢㠲㔱㐲㍣㝥扦挶㈰摥㠱挰㐰㍣㔶㌵攸愰ㅥ昱扡㌲㘸㌷〶㘵〵㠲㕦㍣㤶ㅤ㌸攲㘵〲搲㘴昱㔸愸㈰攲㜵㘷㘰㔶㉣㈴㠹㜷㌰慣㡤㡢挷捡〶扣昰捤㈹〶㐱㐷㝥㔸摥愰㘹挰愶㡦扣㐳㠰戱づ㈵㤰愵て〶㐰て〲㝡ㄲ挰㙡〸ㄱ敦㌰㡣ㄲ攲昱㝢㐳〶昱㝡〳〳昱扡㝡㠲㝡挴㍢㥣㐱戳ㄹ㤴搵ぢ㝥昱㔸戲攰㠸㜷〴㈰㑤ㄶ㡦㐵づ㈲㕥づ〳戳摡㈱㐹扣㍥戰㌶㉥ㅥ慢㈲昰挲㘵㔲〶㐱㐷㝥㔸ㅡ㘱搰愶㉦㌰㔶㍦〲㔹㌶㘱〰昴㈷㘰〰〱慣愴㄰昱〶㘲㤴㄰㡦㕦㠸㌲㠸㜷㈴㌰㄰㡦搵ㄴ㍡愸㐷扣愳ㄸ昴㘸〶㘵攵㠳㕦扣愱戰㌹攲つ〶愴挹攲つ挳㌴ㄱ敦ㄸ〶ㅥ㡥㔱㤲㜸㐳㘱㙤㕣㍣㔶㔴攰㠵㜲ぢ〶搱攲戱慣㐲搳㠰㑤ㅦ㜹挳㠱戱昲〹㘴挹㠵〱㔰㐰挰〸〲㔸㠵㈱攲㡤挴㈸㈱ㅥ扦改㘵㄰㙦㌴㌰㄰㡦㤵ㄸ㍡愸㐷扣㌱っ㍡㤶㐱㔹㌵攱ㄷ㡦愵ㄲ㡥㜸攳〰㘹戲㜸㉣慥㄰昱挶㌳㌰慢㉣㤲挴㥢〸㙢攳攲戱ㅡ〳㉦㝣愹㡣㐱搰㤱ㅦ㤶㘴㘸ㅡ戰㘹昱㈶〳㘳ㅤ㑢㈰换㌵っ㠰㈹〴ㄴㄲ挰ちづㄱ㙦㉡㐶〹昱昸ㄵ㌶㠳㜸搳㠱㠱㜸挵㥥愰ㅥ昱㘶㌰攸㜱っ捡㡡ぢ扦㜸㉣戳㜰挴㥢〹㐸㤳挵㘳㘱㠶㠸㜷㍣〳戳㐲㈳㐹扣㔹戰㌶㉥ㅥ㉢㌹昰挲㌷搷ㄸ〴ㅤ昹㘱㌹㠷㐱㥢㤳㠰戱㡡〸㘴愹㠷〱㌰㥢㠰㘲〲㔸晤㈱攲捤挱㈸㈱ㅥ扦㥢㘷㄰慦ㄴㄸ㠸挷ち㄰ㅤ搴㈳㕥㡣㐱换ㄸ昴っ〰晣攲㥤〹㥢㈳摥㕣㐰㥡㉣ㅥ㡢㍡㐴扣㜹っ捣敡㡥㈴昱收挳摡戸㜸慣〲挱ぢ㕦㤷㘳㄰㉤ㅥ㑢㐱㌴つ搸昴㤱㔷〱㡣㔵㐹㈰换㐴っ㠰㉡〲慡〹㘰攵㠸㠸户㄰愳㍤攲攱ㅢ㑢〶昱㙡㠰㠱㜸慣ㅥ搱㐱㍤攲挵ㄹ㤴摦攳㔷慣昴昰㡢挷昲づ㐷扣㍡㐰㥡㉣ㅥぢ㐲㐴扣㐵っ捣捡㤰㈴昱㤶挰摡戸㜸慣㈰挱ぢ㕦挳㘳㄰㜴攴㠷㘵㈴㥡〶㙣㕡扣㔳㠰戱㑥㈵㤰㈵㈶〶挰㌲〲㑥㈳攰㍡〰㐴扣搳㌱㑡㠸挷㙦㑦ㅡ挴㍢〳ㄸ㠸挷捡ㄳㅤ搴㈳摥㕦ㄸ昴㑣〶㘵㤵㠸㕦㍣㤶㠶㌸攲㥤〵㐸㤳挵㘳㌱㠹㠸㜷㌶〳戳慡㈴㐹扣ㄵ戰㌶㉥ㅥ慢㑦昰挲㔷晦ㄸ〴ㅤ昹㘱〹㡡愶〱㥢ㄶ敦㍣㘰慣昳〹㘴㜹㡡〱戰㤲㠰㔵〴戰㘲㐵挴㕢㡤㔱㐲㍣㝥㉤搴㈰摥㠵挰㐰㍣㔶慤攸愰ㅥ昱㉥㘲搰㡢ㄹ㤴ㄵ㈶㝥昱㔸㔶攲㠸㜷〹㈰㑤ㄶ㡦㠵㈸㈲摥愵っ捣㡡㤴㈴昱㉥㠷戵㜱昱㔸戹㠲ㄷ扥㙥挸㈰攸挸て换㔷㌴つ搸戴㜸㔷〰㘳㕤㐹㈰㑢㕢っ㠰戵〴慣㈳㠰搵㉥㈲摥㔵ㄸ㈵挴攳昷㕤つ攲慤〷〶攲戱攲㐵〷昵㠸㜷つ㠳㕥换愰慣㑥昱㡢挷㤲ㄴ㐷扣敢〰㘹戲㜸㉣㘲ㄱ昱慥㘷㘰㔶戳㈴㠹㜷〳慣㡤㡢挷慡ㄷ扣昰㥤㐶〶㐱㐷㝥摥㐵慢㘹挰愶挵扢ㄱㄸ㙢㈳㠱敦㤹〱㥢〸戸㠹㠰昷〱㄰昱㙥挶㈸㈱ㅥ扦慢㙢㄰㙦㌳㌰㄰㡦搵㌲㍡慢㐷扣㕢ㄹ㜴ぢ㠳戲戲挵㉦ㅥ换㔹ㅣ昱㙥〳愴挹攲戱〰㐶挴扢㥤㠱㔹〹㤳㈴摥㔶㔸ㅢㄷ㡦ㄵ㌳㜸攱㝢㤴っ㠲㡥晣戰㙣㐶搳㠰㑤㡢㜷㈷㌰搶㕤〴戲愴挶〰戸㥢㠰㙤〴戰捡㐶挴扢〷愳㠴㜸晣ㄲ戲㐱扣晢㠰㠱㜸慣戴搱㐱㍤攲摤捦愰て㌰㘸ㅡ㉥㡢昸挵㘳㈹㡣㈳摥㜶㐰㥡㉣ㅥ㡢㘷㐴扣〷ㄹ㤸㔵㌴㐹攲晤ㅤ搶挶挵㘳戵つ搶㡣㉦㙦㌲〸㍡昲挳㤲ㅢ㑤〳㌶㉤摥晦〰㘳㍤㐲㈰换㜱っ㠰㐷〹搸㐱〰㉢㜴㐴扣挷㌰㑡㠸挷㉦㔷ㅢ挴㝢〲ㄸ㠸挷㉡ㅤㅤ搴㈳摥㍦ㄸ昴㐹〶㘵㐵㡤㕦㍣㤶搱㌸攲㍤〵㐸㤳挵㘳攱㡤㠸昷㌴〳戳〲㈷㐹扣㥤戰㌶㉥ㅥ㉢㜵㐴扣㘷ㄹ㐴㡢㤷〹慢愶攱ㄱ敦㥦挰㔸捦ㄱ挸㔲ㅥ〳攰㜹〲㕥㈰㠰搵㍤㈲摥㡢ㄸ㈵挴攳㤷挶つ攲扤っっ挴㘳㠵㡦づ敡ㄱ敦ㄵ〶㝤㤵㐱㔹㡤攳ㄷ㡦㈵㌸㡥㜸慦〱搲㘴昱㔸戴㈳攲扤捥挰慣摥㐹ㄲ敦㑤㔸ㅢㄷ㡦㔵㍥㈲摥㕢っ愲挵㘳愹㡦愶攱ㄱ敦㙤㘰慣㜷〸ㅣ㘸〶晣㉦〱敦ㄲ挰捡㈰ㄱ敦㍤㡣ㄲ攲昱摢昰〶昱㍥〰〶攲戱㍡㐸㘷昵㠸㔷捦愰ㅦ㌲㈸㉢㜹晣攲戱㝣挷ㄱ㙦ㄷ㈰㑤ㄶ㡦〵㍦㈲摥㐷っ捣捡㥦㈴昱㍥㠱戵㜱昱㔸㈱㈴攲㝤捡㈰㕡㍣㤶〹㘹ㅡㅥ昱㍥〳挶晡㥣㐰㤶㄰ㄹ〰㕦㄰昰㈵〱慣㉡ㄲ昱扥挲㈸㈱ㅥ扦搶㙦㄰㙦㌷㌰㄰㡦㤵㐵㍡愸㐷扣慦ㄹ昴ㅢ〶㘵ㄵ㤰㕦㍣㤶晥㌸攲㝤ぢ㐸㤳挵㘳戱㤰㠸昷ㅤ〳捦挶㈸㐹扣ㅦ㘰㙤㕣㍣㔶ㄷ㠹㜸㍦㌲㠸ㄶ㡦㈵㐶㥡㠶㐷扣㥦㠰戱㝥㈶戰搴っ昸㠵㠰㕦〹㠸〱㈰攲晤㠶㔱㐲㍣㍥慦挰㈰摥ㅦ挰㐰㍣㔶㈵改慣ㅥ昱晥㘴搰ㄴ摣敡㔰慣㈰昲㡢挷戲㈱㐷㍣摥つ㘹戲㜸㉣㌴ㄲ昱㜰㠵㍣㐵戱攲㈸㐹㍣㝣ぢ戹〹攲㉤挱㌴ㄱ㉦㥤㐱戴㜸㉣㑦搲㌴㍣攲㐵㠰戱㕡ㄲ挸搲㈵〳㈰㠳〰㍥搶㑣戱㥡㐹挴㡢㘲㤴㄰㡦て㘲㌰㠸搷ㅡㄸ㠸挷㡡㈶ㅤ搴㈳㕥ㅢ〶㙤换愰慣㍥昲㡢挷㤲㈳㐷扣㜶㠰㌴㔹㍣ㄶ㈹㠹㜸㌶〳戳㕡㈹㐹扣扤㘱㙤晣挸㘳㔵㤳㠸搷㥥㐱戴㜸㉣㙤搲㌴㍣攲㜵〰挶敡㐸㈰换㥥っ㠰㝤〸搸㤷〰㔶㐲㠹㜸晢㘱㤴㄰㡦て㤸㌰㠸户㍦㌰㄰㡦搵㔰㍡愸㐷扣捥っ摡㠵㐱㔹戹攴ㄷ敦㝡搸ㅣ昱づ〰愴挹攲晤ㄵ搳㐴扣〳ㄹ㤸㤵㑥㐹攲㜵㠳戵㜱昱㔸ㄱ㈵攲㘵㌲㠸ㄶ㙦㈳慣㥡㠶㐷扣敥挰㔸〷ㄱ挸㤲㈹〳攰㘰〲戲〸㘰ㄵ㤵㠸㜷〸㐶ㅥ昱㡣㐷㕥て㘰㈰ㅥ㉢愹㜴㔰㡦㜸㍤ㄹ昴㌰〶㘵搵㤳㕦㍣㤶㍡㌹攲昵〲愴挹攲戱㌸㑡挴敢捤挰昷㘱㤴㈴㕥㌶慣㡤㡢挷㙡㉡ㄱ敦〸〶搱攲戱愴㑡搳昰㠸㤷〳㡣㤵㑢㈰换慤っ㠰㍥〴攴ㄱ挰ち㉣ㄱ慦㉦㐶〹昱昸㐸㄰挳㤱搷ㅦㄸ㠸昷㠸㈷愸㐷扣〱っ㍡㤰㐱㔹㌱攵ㄷ㡦㘵㔲㡥㜸㠳〰㘹戲㜸㉣慣ㄲ昱㡥㘴㘰㔶㔸㈵㠹㜷㌴慣㡤㡢挷㑡㉣ㄱ㙦㌰㠳㘸昱㔸㡥㘵搰收ㄸ㘰慣㈱〴戲㔴换〰ㄸ㑡挰㌰〲㔸扤㈵攲つ挷㈸㈱ㅥ㥦㜵㘲㄰慦〰ㄸ㠸挷ち㉥ㅤ搴㈳摥〸〶ㅤ挹愰敦〱攰ㄷ㡦㈵㔶㡥㜸愳〰㘹戲㜸㉣捡ㄲ昱㐶㌳㌰慢戳㤲挴ㅢぢ㙢攳攲戱㡡㑢挴ㅢ挷㈰㕡㍣㤶㜲㘹ㅡ戰改扦㌰挶〳㘳㑤㈰㤰㘵㕥〶挰㐴〲㈶ㄱ挰捡㉦ㄱ㙦㌲㐶〹昱昸搰ㄶ㠳㜸㔳㠰㠱㜸慣晥搲㐱㍤攲ㄵ㌲攸㔴〶㘵慤㠸㉣㜶ㅡ㐷㤸挳摦搲改扣摦敦扦㡤ㅤ㈸㌱㤰っ㘵㉣㌶㈸慣㕤㕡㠱〲て㜶㜹㕢摢改昱〶㝤㔴㙣戸搹㕥㕤㠳㥢㠳㘹晥攷㑦㈴收㍥㠷愴慤㍡昸㥥敤㈱搳攸㘱㉤㐳晡收㕦㠳捦慦㐸捣攷挲昷㝣搱㥦㜳戸㐵㘶㘰㠹ㅤ㈶㤴㤷搴㔴挷慢换㙡扢ㄵ愲㜸愹ㅢ㥦㤵㔲㤶㤲㤲㌳㉣晤㘶㐴㌴收㈴戱戴㉡㍥ㅥ㜲ㄱ㥦ㅤ㄰㕤㔰㔵扤戸㑡㔶㤳ㅥ攷㈳㘳㐴慦㤶㉤㤹㈶捡㍣摣づ㠲㜸㌶敢ㅥ㌸搹㥡㠹戶㑤ぢ㥢㠵〳摣㙣ㄶて㐸㠷㤵〲搲㘱戵〰户昴㔴〸摥搴㕢昷㡣慤收愸ㄲ㔵慡㘲㘹㉤㕢慡㉣摦㠳㐹〲户晣ㄳ㑦㜶㠸㐴㜸挷㍦㝤ㄳ㈸㌷㙤㔲戲愲㥣捣〳挳㍡〱㑢戰㘶愱㠹摡㉤㘰攰㠲㈲㈷愲㙤㥢㍦扣挸㔳戹ㄴ㌹〹戶搶戰㐹㐹〳ㅥ摦ㄹ㡦ㄴ挱戲ㄷ㉣挹㡦攳㡣捣㠶㜹㙦㤸昱戸〲晤〰〳ㅥ㐲㜶㥡ㅢ摤捡㘴摡敥㙣㑡〰戵敡搱㔳ㄱ㌸㘵㈷挴㘰㘲〷㘳㕣㄰㐰换〳㔷㕤〵㤶㍣㕣㘰㑣㠹捣〵㈴昴ㄸ㔰㙢〱攳㜱㤰扣ㅦ㉤㐴挲戴ㄴ慢ㅣ㉤昶㘳㤴昱戱搹慤㜴愷戵敥戴㜱㍢捡㐶㠷晢㔲㕤㠱㜰搴㤹づ㙢〱〲㔸ㄵ㘸愲昶㕥㌰㌰㘸愴ㄲ慤㕦慦㉡搸㤲昵慡㠶挵愰搷㐲㤸㑤㝡敤敤㐶摦昳㠰㑣㉢づ愸愳㔷〷慥㡢换愹㠳㈹愱搷㍥戰㡡㕥㉢戱㕡慤㤷㐵扤㜸㝡愸昳㘰つ㑡戳慦捥戳ㄴ㌸㐸戳ㅦ挶摣散㑥扡戳扦敥㜴㜶㍢敡㐰㜴㐴㥡ㄵ㕥㘹㑥攵昲㤶愱㠹摡㕤〱㘰㕡㡢搲㔸搴挲㈲㝤㡢㘴敤㙥摡㜹〴ㄱ㌹㙣捥愲戳ㅥ㍤搵ㅤ㑥㘱㜶づ㑣〹㘶〷挳㉡捣㑥㌱㌲㕢㘲㘴㤶愵昳㥣㡦㔰㘰㜶〸挶摣散㐳㜵愷㠷敥昴㜴㍢慡㌷㍡挲㙣㤱㤷搹㉡㉥㙦㌵㥡愸㝤㌸〰攸㤸㤹㘵㙢㘷㝦㈲〶戰戹㡣㔳敢搱㔳㌹㜰ち戳㌵㌰㈵㤸昵㠱㔵㤸捤㌷㌲㥢㘷㘴㤶愷昳慣㐳㈸㌰敢㡢㌱㌷扢㥦敥昴搷㥤〱㙥㐷ㅤ㠹㡥㌰㉢昳㌲扢㥡换㕢㡦㈶㙡ㅦ〵〰㍡㘶㘶㐷㙢攷㘰㈲㡥㘱戳㠱㔳敢搱㔳挷挰㈹捣㌶挲㤴㘰㌶ㄴ㔶㘱㜶扣㤱搹㜱㐶㘶挳㜴㥥㕢㄰ち捣㠶㘳捣捤捥搷㥤〲摤ㄹ攱㜶搴㘸㜴㠴搹㜴㉦戳㕢戹扣㉤㘸愲昶ㄸ〰搰㌱㌳ㅢ慢㥤〵㐴㡣㘰㜳ㄷ愷搶愳愷挶挳㈹捣戶挱㤴㘰㌶ㄱ㔶㘱㌶搶挸㙣戴㤱ㄹ敦㐲换㈲敥㐷ぢ㘶㤳㌱收㘶ㅦ慢㍢㔳㜴愷搰敤愸改攸〸戳㤱㕥㘶摢戹扣〷搱㐴敤ㄹ〰㐸㔰搳㜹㜶㥣㜶㡥㐳ㅡ㜹摡慡戵㠳㔳敢㌱㔴挷挳㈹捣ㅥ㠷㈹挱㙣ㄶ慣挲散㐸㈳戳㠱㐶㘶扣㐵㉣㡢㜸ち㉤㤸㥤㠴㌱㌷扢㐸㜷㘶敢㑥戱摢㔱愵攸〸戳晥㕥㘶捦㜰㜹㍢搱㐴敤ㄸ〰ㄲ搴挴慣㑣㍢愷㈰㡤㍣攳搵㝡㠹㔳敢㌱㔴昳攰ㄴ㘶慦挰㤴㘰㌶ㅦ㔶㘱㜶㤸㤷ㄹ㍦㑦挸㝢㘳て㈳戳〵㍡捦ㅢ挰㠱㔹〵挶摣散㑡摤愹搲ㅤ摥愰攵愶㙡搰ㄱ㘶㠷㜸㤹扤挵攵扤㡤㈶㙡挷〱㘰㕡㡢扦㘶㉤晥㕥戵昸慢搴㥡㡤挶慥搵捥㤹㐴昰㌱〲㔶㍤㥤昵っ扤〸㑥㘱戶ぢ愶〴戳㈵戰ち戳晤扤捣ㄲ敦晡晢ㄹ㤹㉤搵㜹㍥㐵㈸㌰㍢〵㘳㙥昶愹扡戳㑣㜷㜸昷㤴㥢㍡〳ㅤ㘱戶㡦㤷搹攷㕣摥ㄷ㘸愲昶㕦〰㐰挷㝣㥥㥤愹㥤戳㠹㈸㘶昳㉤愷搶愳愷捥㠶㔳㤸㝤て㔳㠲搹ち㔸㠵㔹搴挸㉣挳挸㡣㜷㍥㘵ㄱ㍦愳〵戳昳㌰收㘶㥦慦㍢㉢㜵㘷㤵摢㔱ㄷ愲㈳捣㈲㕥㘶扦㜲㜹扦愱㠹摡扣㘹㈹㐱㑤㐷攳挵摡㌹ㄷ㘹攴愹戹㔶㡢㜴捤散㔲㌸㠵㔹㍡㑣〹㘶㤷挳㉡捣㝥昹挵昴㥢晡㈷㔸㙦挶㔲㤲㍦挴昰戶愴㉣㠲捦捦〷戳㉢㌰收㘶㕦愹㍢㙢㜵㘷㥤摢㔱敢搱ㄱ㘶㍦㈰攴㈶㠴愴挳㙡挵攵戵㐶ㄳ戵㜹㐷㌱㤴搹戵摡挹挲㜷㜹㔶慦搵㥥㔳敢㌱㔴搷挳㈹捣㍡挲㤴㘰㜶〳慣挲散㌳㉦戳挴㜹昶㠹㤱搹〶㥤愷ㄳ㐲㠱搹㡤ㄸ㜳戳㌷敡捥㈶摤攱㑤㐱㙥㙡㌳㍡挲散㈳㉦戳捥㕣㕥ㄷ㌴㔱晢㔶〰㠴㤹改㍣摢愲㥤㜵㠸㈵て〱戶づ攲搴㝡㠶扥ㅤ㑥㘱㤶〵㔳㠲搹㔶㔸㠵搹㥢㕥㘶㠹昳散㜵㈳戳扦改㍣㍤ㄱち捣敥挴㤸㥢㝤㤷敥摣慤㍢扣㘳挷㑤摤㠷㡥㌰㝢搵换慣ㄷ㤷搷ㅢ㑤搴扥ㅦ㠰搰㝤昶㠰㜶昲㝢晣昲攸㘱㉢㡦㔳敢ㄹ晡㐱㌸㠵㔹㍦㤸ㄲ捣晥づ慢㌰㝢摡挸散㐹㈳戳㠷㜵㥥㐱〸〵㘶晦㠳㌱㌷晢ㄱ摤㜹㔴㜷㜶戸ㅤ昵〴㍡挲散〹㉦戳愳戸扣愳搱㐴㙤摥㈸ぢ㘵昶愴㜶㥥㠵㌴搶搹㙣昲㌹戵ㅥ㍤昵㌴㥣挲㙣〴㑣〹㘶㍢㘱ㄵ㘶てㄸ㤹摤㘷㘴昶㉣㈶挹㈲挶㈰ㄴ㤸晤ㄳ㘳㙥㌶㙦㝤㐹攷㜹摤㜹挱敤愸㤷搱ㄱ㘶昷㜸㤹㡤攳昲挶愳㠹摡扣㡢ㄵ捡散㔵敤㕣㠹昰昲㤰㘵慢㤰㔳敢㌱㔴慦挳㈹捣愶挱㤴㘰昶㈶慣挲㙣戳㤱搹捤㐶㘶㙦改㍣㌳ㄱち捣摥挶㤸㥢捤晢㔲搲昹㕦摤㜹搷敤愸て搰ㄱ㘶㥢扣捣㑥攰昲㘶愱㠹摡昵〰㠴㌲晢㔰㍢昹㤵㝡㜹戴戳㔵挲愹昵ㄸ慡㡦攰ㄴ㘶㌱㤸ㄲ捣㍥㠱㔵㤸㕤攵㘵㤶㜸〷㔹㙢㘴昶愹捥㔳㡥㔰㘰昶ㄹ挶摣散捦㜵攷ぢ摤昹搲敤愸摤攸〸戳㉢扣捣ㄶ㜰㜹ㄵ㘸愲昶搷〰〸㌳搳㍢挸㌷摡挹敦捡换〳愴慤㌸愷搶㘳愸扥㠳㔳㤸搵挱㤴㘰昶〳慣挲㙣愵㤷㔹攲ㅤ攴㍣㈳戳ㅦ㜵㥥愵〸〵㘶㍦㘱捣捤晥㔹㜷㝥搱㥤㕦摤㡥晡〳ㅤ㘱戶挲换散㔴㉥㙦ㄹ㥡愸捤㕦〳愱晢㡣ㅥ㜱㕥㠷㌴搶昵㙣捥攲搴㝡昴㤴摣㜸愱改ㅣ㤸ㄲ捣㜸攳㐵㤸㥤㘲㘴戶挴挸㉣㕤攷㌹ㅦ愱挰㡣户㕡戸搹㉤㜵㠷昷㔶挴㘲戹ㅤ搵ㅡㅤ㘱戶挸换㙣ㄵ㤷户ㅡ㑤搴㙥〳〰挱挶扦㍣摢㙡㈷扦摤㉥て换戶㉥攳㔴㘱㘶挳㈹晢㙣つ㑣〹㘶扣㉢㈲捣收ㅢ㤹捤㌳㌲㙢慦昳慣㐳㈸㌰攳㝤㄰㙥㜶㐷摤攱㡤て戱散敢㜶ㄴ敦㘹〸戳㌲㉦戳慢戹扣昵㘸愲㜶㘷〰〸㌶㌲敢愲㥤晣摡扡㍣愱摢摡挰愹挲㑣㙥㔹搰扥ㄱ愶〴戳㙥㤸㈲捣㡥㌷㌲㍢捥挸㡣㌷㉥㘴ㄱ户㈰ㄴ㤸昱㈶〵㌷晢㈰摤攱㕤〹戱㘴戹ㅤ挵ㅢづ挲㙣扡㤷搹慤㕣摥ㄶ㌴㔱扢㈷〰〴ㅢ㤹昱㕥㠴㌸敦㈶㘲ㅢ㥢扢㌸㔵㤸昵㠶㐷昶搹㌶㤸ㄲ捣戲㘱ㄵ㘶㘳㡤捣㐶ㅢ㤹昱慥㠲攴戹ㅦ愱挰㉣㠷〳㙣㌶敦㈲㐸㠷户っ愴㤳攷㜶ㄴ敦〶〸戳㤱㕥㘶摢戹扣〷搱㐴敤〱〰㄰㙣㘴挶ㅢ〵攲攴ㄷ捤攵㘹攴搶づ㑥ㄵ㘶㜲戱㥦昶挷㘱㑡㌰㍢ㅡ㜸㘱㜶愴㤱搹㐰㈳戳挱㍡捦㔳〸〵㘶扣扣捦捤收㈵㝥改っ搵ㅤ㕥搳攷愶㜸愹㕥㤸昵昷㌲㝢㠶换摢㠹㈶㙡㡦〰㠰㘰㈳㌳㕥挵ㄷ攷愳㐴散㘰昳ㄲ愷ち㌳戹ㄲ㑦搳㉢㌰㈵㤸昱㑡扣㌰㍢捣换㉣昱慥摦挳挸㙣㥣捥昳〶㐲㠱搹㜸㈶挵㘶㑦搰㥤㠹扡挳ぢ敥摣ㄴ慦愳ぢ戳㐳扣捣摥攲昲摥㐶ㄳ戵ぢ〱㈰搸昸昷ㄹ㉦戱㡢昳㈹㈲㥥㘶㔳捦愹㘴㘶㑦搳捥㕤戲㥣昴㤹ㄸㅦ攵扢愲㙢晥㘲㘸㉦晦㔳扡㐷攰愹摢扣㈳㡤㝦摦㈳戶搴昹ㅥ㔹㕡敡㤱晦㕥㉣㕥㌳收搷㐸昹㤳扥㍦㔸晦ㅦ攲㜰㝦敤戹㉥捦㠸㕤昱㘳㝤っ挲敤㑥〰㕤晣ㅦ㕦㐳㑢摡㜶て㜱㠷㐳㥤晦㘷戸晦户㠷戶㥢愵㘷㥣愸㌲㉦ㅤ㤶晥摥昲敢扥摥㝣㔴搶㌵㜷晣改晥㝦㜹昴㠷㠲户㕥攸㜲攲㤰摦㙥昹晡挵〹㜳㈶て㔱㈵㤸㤱㠵㌸搶晢㙣㍥㘰㈳〷㔵㐷搰㝡ㄳ㕦㜴ぢ㍣昲戶㠳敢昰㍦昲搶㡥㈱ㄲ㕥愸ㅡ㤱㥤愵捡㌱攰づ㔳㝢㘳〶㔵ㄲ㘲晦㈲戱〵㌰㌷㡦㔸㠵㥥ㄱ㐶散搴づ户㡦㝡晦㤴て㠷㜴晦晤㠷扡昷搶㕦㌲㐴挵㌱挳㐴慣㡤扢晥〰戱搶慥挳晦㈸㕢扢づ㤱昰㑡戱扥㜷㠸㉤挵㐰㠸㐵扤挴㝥㈴戱㔳攱㙡ㅥ戱㘵㝡㐶㤳㠹㥤㠵ㄹ㈶㘲改㘱挴搲㕣㠷晦ㄱ戵昶㌹㠸㠴ㄷ扥戹改㄰㍢ㅦ〳㈱㤶敡㈵昶㈷㠹慤㠲慢㜹挴㔶敢ㄹ㘱挴戸扦㍡摣晥㡦㈱㡦㕦㤴扢昸昰捣攵㐳搴㘵㤸㘱㈲昶晢捦㈱㠷攲㙦慥挳晦攸㔹㝢つ㈲攱㠵㝦ㄷて愷㑥㥢ㄶ㙡ㅤ〶㐲散ㄷ捣㐸ㅣ㡡㉤攱㙣㜷㌵㕣捤㈳戶㕥捦〸㈳ㄶ㌸ㄴ㌷㘰㠶㠹搸昷㘱挴扥㜳ㅤ晥㐷捡摡ㅢㄱ〹㉦㝣搳搲㈱㜶ぢ〶㐲散ㅢ㉦戱㜶㈴㜶㉢㕣捤㈳戶㐵捦㘸㌲戱扢㌰挳㐴散换㌰㘲㕦戸づ晦愳㘲敤㙤㠸㠴ㄷ㡡㕢ㅣ㘲昷㘳㈰挴㍥昳ㄲ摢㤷挴戶挳搵㍣㘲て敡ㄹ㑤㈶戶〳㌳㑣挴㜶㠵ㄱ晢搰㜵攰攱㑣㐹㡦㠰戵ㅦ㐷㈴扣昰㔸㌷㠷搸㔳ㄸ〸戱て扣挴扡㤲搸㌳㜰㌵㡦搸㑥㍤㈳㡣㔸昴戵つぢ〷㐷敦ㅤ㜲捥戲攷敦㥡昹晤晤㐳搴㑢㤸㘱㈲昶㑥ㄸ戱户㕤㠷晦搱慥昶㉢㠸㠴ㄷち㘶ㅣ㘲㙦㘰㈰挴摥昴ㄲ㍢㤴挴摥㠲慢㜹挴摥搶㌳挲㠸㜵㝦敥捥捣㥤ㅦ㥦㌳㘴㘴㔶㕤敡㔵ㄹぢ㠶愸㝡捣㌰ㄱ㝢㈵㡣搸换慥挳晦挸㔶㝢ㄷ㈲攱㤵㘲ㅤ敥㄰晢ㄴ〳㈱昶愲㤷搸ㄱ㈴昶㌹㕣捤㈳昶㠵㥥ㄱ㐶㉣戰挷扥挵っㄳ戱㘷挳㠸敤㜴ㅤ晥㐷戱摡摦㈳ㄲ㕥昸㐲愸㐳散㘷っ㠴搸搳㕥㘲〳㐸散㔷戸㥡㐷散㌷㍤愳挹挴㕡㈰㠱㠹搸攳㘱挴ㅥ㜳ㅤ晥㐷慣摡改㠸㈴挴〶㍢挴㉣㡣㠵搸愳㕥㘲㐳㐸慣ㄵ㕣㜸㌵攳㈳㔵㙢㍤㈳㡣㔸攰敤扥㍤㘶㘴㔱㘷摦㐷慡㠷挲㠸㍤攸㍡晣㡦㑥戵㍢㈲㤲㄰ㅢ攱㄰敢㠴戱㄰㝢挰㑢㙣ㄴ㠹㜵㠶ぢ慦㘶㄰敢愲㘷㠴ㄱ晢收昲㜷㔶捥捥㝣㘸挸㔹ㅦ晣㘳敤昶㉢慥ㅦ愲づ挲㡣㉣〳戱㙤㘱挴敥㜶ㅤ晥㐷愲摡㔹㠸㈴挴㈶㌸挴㝡㘲㉣挴敥昴ㄲ㥢㐴㘲扤攰挲慢ㄹ挴㝡敢ㄹ㘱挴〲㝢㉣て㌳戲っ挴㙥ぢ㈳戶挵㜵昸ㅦ㜵㙡昷㐳㈴㈱㌶捤㈱㌶〸㘳㈱戶搹㑢㙣〶㠹ㅤ〵ㄷ㕥捤㈰㜶戴㥥ㄱ㐶㉣昰㤱㉡ㅦ㌳戲っ挴㌶㠶ㄱ扢搱㜵昸ㅦ㘱㙡㡦㐰㈴㈱㜶愲㐳㙣っ挶㐲散〶㉦戱㈲ㄲㅢ〷ㄷ㕥捤㈰㌶㕥捦㘸㌲戱㐲捣挸㌲㄰扢㈶㡣搸㝡搷攱㝦㌴愹㍤つ㤱㠴㔸捣㈱㌶ㄳ㘳㈱㜶㤵㤷搸㕣ㄲ㍢〱㉥扣㥡㐱㙣㤶㥥ㄱ㐶㉣昰㜶㕦㠲ㄹ㔹〶㘲㙢挲㠸㕤敥㍡晣㡦ㅣ戵㘳㠸㈴挴㉡ㅤ㘲攵ㄸぢ戱㑢扤挴慡㐹㙣〱㕣㜸㌵㠳㔸㠵㥥ㄱ㐶㉣昰ぢ㍡㡥ㄹ㔹〶㘲ㄷ㠴ㄱ㕢敤㍡晣㡦ㄲ戵敢㄰㐹㠸搵㌹挴㤶㘲㉣挴㔶㝡㠹㉤㈶戱㔳攱挲慢ㄹ挴㤶改ㄹ㘱挴〲㙦ㅥ㘷㘱㐶㤶㠱搸㌹㘱挴捥㜶ㅤ晥㐷㠴摡攷㈰㤲㄰㍢捤㈱㜶㍥挶㐲散㑣㉦戱攵㈴戶ち㉥扣㥡㐱㙣戵㥥ㄱ㐶㉣㜰㈸㕥㠶ㄹ㔹〶㘲愷㠵ㄱ㕢收㍡晣㡦晥戴搷㈰㤲㄰㍢挷㈱戶づ㘳㈱㜶㡡㤷搸戹㈴㜶㌵㕣㜸㌵㠳搸㝡㍤㈳㡣㔸攰㕤㜱〳㘶㘴ㄹ㠸搵㠵ㄱ慢㜵ㅤ晥㐷㝡摡ㅢㄱ㐹㠸㕤攰㄰扢〵㘳㈱㔶攳㈵㜶ㄱ㠹摤ちㄷ㕥捤㈰戶㐵捦〸㈳ㄶ搸㘳㜷㘱㐶㤶㠱㔸㘵ㄸ戱ち搷攱㝦㔴愷扤つ㤱㠴搸ㅡ㠷搸晤ㄸぢ戱昹㕥㘲㔷㤲搸㜶戸昰㙡〶戱〷昵㡣㈶ㄳ摢㠱ㄹ㔹〶㘲戱㌰㘲愵慥挳晦〸㑥晢㜱㐴ㄲ㘲搷㌸挴㥥挲㔸㠸捤昱ㄲ扢㡥挴㥥㠱ぢ慦㘶㄰摢愹㘷㌴㤹搸㑢㤸㤱㘵㈰㜶㘲ㄸ戱㔹慥挳晦㘸㑤晢ㄵ㐴ㄲ㘲ㅢㅤ㘲㙦㘰㉣挴㡥昷ㄲ扢㠹挴摥㠲ぢ慦㘶㄰㝢㕢捦〸㈵收扦慥㔸㡦ㄹ㔹〶㘲搳挲㠸㑤㜵ㅤ㠱㐷㘶敥㐲愴挶ㅥ㤹改昹㘷㈷摢㈱㘹㝡ㄹ㉢㘴㕢㤵㌹㘶㕥慥㐵㤹㜵㜹㐵㠵㔴㈸户挶ㄳ敥㙡昰て㍦㡥挷㠳ㅣ昱㕣㍢晣攳昲㙥挱㉤ㅥ昰挸〷㠶改㘷愸㔹㌲攲攴㐸搹愴ㅡ㍣㔴慤㘵搹㤸㌸ㅥ挰㔹㥡㠱㝦戸慥戶ㄶ晦㈰晤㝦挳攳敦㔰㌳捥敦て㘳㜳ㅥ㝣㘷㉣搷㘶ㅤ㜶〳㑦㈶摣愳㠷晥昷ㅣ㔳昹㘰扣㝦敦㔹㥣㤱摢㜰㠸改慦ㄳ㤴㝡ㅥ昵㤸愶愶㘰ㄷ㍢㔵㌸㘷愴晣㈹㙢㑥㐹挵㍦晡〱㝣㘴㉢ㅡ晥㠳㙣㜲晦〲㑤搴晡ㅢ㉣㔲戶㉦㑤㑡㍡慦㠸晢挹戱㠰㥥㕦挳㑣昱晤慢㡣慤㕡㤱戱摥ㄴ㉦㐸昳㈸㡡摣ㄵ扡戴昱挶愵㙤攳搲敥〹㉣敤摥攴愵㈹㕥搳收昲昴愶扥搷〹敦て㑤㌸搲㤸㜰㍢㈳㌳攱ㅥㅤㅥ昲㈵攳㜵收愴㘴扣㜸㉢散ㅥづ㑤㌶搴㤸散㤱㘰戲ㅤ扥㘴扣昶㥢㤴㉣ㅤ〰㐹昶㜸㘸戲㈳㡤挹晥ㄱ㑣昶㤴㉦㔹㑢㡣㤳㤲戵㠱㐱㤲㍤㠳㡥昹㤰敡㙢㑣昶㉣㈳㈷换昸ㅣ㑤晣ㄶ㠸㜳㌸愹㜶ㄸ㈷㈵敢〸㠳㈴㝢〱ㅤ㜳戲㙣㘳戲㤷ㄸ㌹㌹搹㉢㌴㜹㤲敤㡢㜱㔲戲〳㘰㤰㘴慦愱㘳㑥搶挳㤸散つ㐶㑥㑥昶ㄶ㑤㥥㘴㕤㌱㑥㑡㤶〵㠳㈴㝢〷ㅤ㜳戲敥挶㘴敦㌲㌲捦捣㍤㐷攳晢㌴㜹㤲ㅤ㡡㜱㔲戲挳㘱㤰㘴昵攸㤸㤳㜵㌱㈶摢挵挸挹捣㍥愶挹㤳散〸㡣㤳㤲昵㠳㐱㤲㝤㡡㡥㌹搹㍥挶㘴㥦㌳㜲㜲戲㉦㘹昲㈴ㅢ㠰㜱㔲戲挱㌰㐸戲㝦愱㘳㑥㘶ㅢ㤳㝤捤挸挹挹扥愵挹㤳㙣〸挶㐹挹㐶挰㈰挹扥㐷挷㥣㉣㙡㑣昶㈳㈳㈷敦戳㥦㘹昲㈴ㅢ㠵㜱㔲戲〹㌰㐸戲㕦搱㌱㈷㑢㌳㈶晢㥤㤱㤳㤹晤㐹㤳㈷搹㈴㡣㤳㤲㑤㠳㐱㤲㈹㍣ㅦ搳㥣散㡦㥦㑣扦㈷㕡〰敦㑢㤶㑥㤳㈷搹っ㝦戲ㄳ㜵戲㤶愱挹㝥㌲㈶戳㠲挹㕡昹㤲ㄵ昹㤳挵㜴戲㌶愱挹扥㌱㈶㙢ㄷ㑣戶㤷㉦搹㕣㝦戲㑡㥤慣㝤㘸戲㉦㡣挹㍡㌲㜲昲〱戲慦㉦㔹戵㍦㔹㥤㑥搶㈹㌴搹㐷挶㘴㥤ㄹ㌹昹〰㌹挰㤷㙣戱㍦搹㘹㍡㔹搷搰㘴敦ㄹ㤳㘵〶㤳ㅤ攴㑢戶摣㥦散ㅣ㥤㉣㉢㌴搹㥢挶㘴㠷〶㤳昵昴㈵㍢搷㥦散〲㥤慣㔷㘸戲㤷㡤挹づて㈶㍢挲㤷散㈲㝦戲㌵㍡㔹㙥㘸戲㝦ㅡ㤳攵〵㤳昵昳㈵扢搲㥦散ㅡ㥤㙣㐰㘸戲㈷㡤挹〶〵㤳ㅤ攵㑢㜶㥤㍦搹㐶㥤㙣㜰㘸戲㐷㡤挹㠶㌰㜲昲愱㍦捣㤷散㈶㕦戲昴㍢㘰㘸昲㐷㘷ㄶ㜳戴挷ㅦㄹ晣ㄷ攵昱㜰㜳㍥㈲扢㔷〵㍥〲㌷攱㠹攴昹㔸㠸攲㘷㕥挶戰ち㌸㜲㝦敦慡㙤戰㜲ㄹ搶〸㕡敦搵㤸㤱㕥っ㍦㌸ち㘶ㄴ慤て㘹捣㘸㉦㠶㥦昷〴㌳㠶㔶㝥搴㤳㕣㘳扤㤸㝦㘸捣㌸㕡昹〹㑤㌰攳扤㤸㘷㌵㘶〲慤捦㘹捣㐴㉦㠶ㅦ㡡㈴搷㈴㕡㕦搱㤸挹㕥っ㍦换〸收㔸㕡昹㌱㐶㜲㑤昱㘲摥搵㤸㐲㕡昹改㐳㌰㔳扤㤸㕤ㅡ㌳㡤搶㡦㌵㘶扡ㄷ挳㕦昸㤲㙢〶慤㕦㙡捣㜱㕥っ㝦㑦ぢ㘶㈶慤晣ㄵ㉤戹㡥昷㘲㝥搴㤸ㄳ㘸攵㙦㔶挱捣昲㘲㝥搷㤸ㄳ㘹晤㔳㘳㑥昲㘲昸换㑣㜲ㄵ搱捡摦㘳ㄲ㘷戶ㄷ挳摦㐱㠲㈹愶㤵扦㝥〴㌳挷㡢攱慦づ挱㤴搰捡摦ㅡ㠲㈹昵㘲昸㡥㉦㤸ㄸ慤㝣戳ㄷ㑣㤹ㄷ挳㌷㙡挱捣愵㤵敦搱㠲㤹攷挵昰晤㔵㌰攵戴昲慤㔵㌰昳扤ㄸ扥㉤ち㘶〱慤㝣㐷ㄴ㑣㠵ㄷ挳㜷㌳挱㔴搲捡㌷㌲挱㔴㜹㌱㝣ㄳㄲ㑣㌵慤㝣晦ㄱ捣㐲㉦㠶敦ㅤ㠲㌹㤹㔶扥㙤〸愶挶㡢攱㈹㉦㤸㌸慤㍣摢〵㔳敢挵挸愹挷戳慥づ㔶扤搹㍣〵攵㝡捡㈲㜴㔰㐳㈲㈷ㅦ㔱㡢扤㈸㥥㠴㠲㕡攲愰攴昴ぢ愰㜸ㅡち敡ㄴ〷㈵㈷㘰〰挵ㄳ㔱㔰换ㅣ㤴㥣㠲〱ㄴ㑦㐵㐱㥤敥愰攴㈴っ愰㜸㌲ち敡っ〷㈵愷㘱〰挵搳㔱㔰㘷㍡㈸㌹ㄱ〳㈸㥥㤰㠲㍡摢㐱挹愹㐸㔴㤲㕥㍣㈵〵戵挲㐱㑤挳晦㐴敢㈴扤㜸㔲ち敡㍣〷㈵愷㘳㈰㈳㑦㑢㐱慤㜴㔰㜲㐲〶㔰㍣㌱〵戵摡㐱挹㈹ㄹ㔸ㄷ㑦㑤㐱㕤攸愰攴愴っ挴攲挹㈹愸㡢ㅤ㤴㥣㤶〱ㄴ㑦㑦㐱㕤敡愰攴挴っ愰㜸㠲ち敡㜲〷㈵愷㘶〰挵㔳㔴㔰㔷㌸㈸㌹㌹㠹㑡㔲㤵㈷愹愰搶㍡㈸㌹㍤〳戱㜸㥡ち敡㉡〷㈵㈷㘸〰挵ㄳ㔵㔰敢ㅤ㤴㥣愲〱ㄴ㑦㔵㐱㕤敢愰攴㈴つ愰㜸戲ち敡㝡〷㈵愷㘹〰挵搳㔵㔰㌷㌸㈸㌹㔱〳㈸㥥戰㠲扡搱㐱挹愹㑡㔴㤲ㄲ㍣㘵〵戵㐹㔰戶㜶㉡㥥㥦㜲愱㜳㈶㝥改戳戸㙢㌸收㘶攰㔹〳晡挰㔳㍣㌷〵㜱㕣㌲㐲昱㜴ㄴ挷っ㥦㠳㘷愰㌸愶晢ㅣ㍣改挴㌱捤攷攰㜹㈶㡥愹㍥〷㑦㉤㜱ㄴ晡ㅣ㍣㥢挴㌱挵攷攰〹㈴㡥㘳㝤づ㥥㌳攲㤸散㜳昰㌴ㄱ挷㈴㥦㠳㘷㠶㌸㈶晡ㅣ㍣ㄹ挴㌱挱攷攰昱㉦㡥昱㍥〷て㜹㜱㡣昳㌹㜸㤴㡢㘳慣捦挱〳㕢ㅣ㘳㝣づㅥ换攲ㄸ敤㜳昰昰ㄵ挷㈸㥦㠳㐷慣㌸㐶晡ㅣ㍣㐸挵㌱挲攷攰㜱㈹㡥〲㥦㠳㠷愲㌸昲㝤づㅥ㝤攲ㄸ敥㜳昰㠰ㄳ挷戰㘴㐷慢晦〷愸慦㡣㤶</t>
  </si>
  <si>
    <t>㜸〱捤㝤〷㝣ㄵ㔵昶㝦㙥㐸ㅥ㤹㐷ㅢ愵愸㠰㐰搰〸〸㘲㐲㐷㐵㕡攸愱㐸㈸ㄶ㌴㍣㤲ㄷ〸愴㘰㕥㐲戱㉣慥㔸ㄱ㝢〳挵㠶㠲ㅤ㕤㤵戵㠰ㄵ㜱㐵戱换摡㝦㤶慣ㅤ搷戶昶昶晦㝥捦捣㝤捣㥢戹㤳戲扢晦捦㘷挷㤷换扤攷㝣敦㌹昷晢㝤㌳㉦㉦㌳㘷挶㌴㤵㤶㤶昶〷㌶晥换㉤㠳㥤捥㠵换ㄳ㌵昱㡡扥愳慢捡换攳挵㌵㘵㔵㤵㠹扥㈳慢慢㘳换ぢ捡ㄲ㌵捤〰㠸ㄴ㤵挱㥦挸㉣㑡㤴㥤ㄴ捦㉡㕡ㄲ慦㑥〰㤴㤹㤶㤶㤵㘵愵挳扦㥦晢㘳敢㠱挵㔹㔶〶ㅢ愰搲慣〸㥢收㙣戲搸㔸㙣愲㙣㕡戰㘹挹愶ㄵ㥢搶㙣摡戰戱搹散挵㘶㙦㌶㙤搹戴㘳搳㥥㑤〷㌶晢戰搹㤷つ昳㕢ㅤ搹㜴㐲搳戲㌳㥡ㄹ愳㐷㑤㥤户㄰㙣ち㙢慡慡攳㝤扡捤㜲搶㍣㉣㉦慦㙦㕥摦〱〳昳晡昵捤敤搳㙤㜴㙤㜹㑤㙤㜵㝣㔸㘵扣戶愶㍡㔶摥愷摢戴摡㜹攵㘵挵㤳攲换㘷㔴㉤㡡㔷づ㡢捦换敤㍦㉦㌶㘰㐸摥㠰㠱〳㑢㠷づㅤ搲㜲㝦㐴㥥㌲㝡搴戴敡㜸㘹攲扦ㄵ戳ぢ㘳㑥ㅤ㍤慡敦㤴㜸捤㝦㉢㘶㔷挴㐴挸晣慡㡡㔸㔹攵㝦㈹㘸㈶摦搳㠱昹昱攲㌲扥昹昱㜸㜵㔹攵晣扥㔸㜶㡡搰ㄸつ敥㍢㌲㤱愸慤㔸捣晤㘸㜴扣扣㝣㝡扣㔴摥昴㡡晣㐴捤戴㔸㜵㐵愲㘵〵昵㡢㔷挷㉢㡢攳㠹搶ㄵ㘳㤶ㄵ挷换㕤㘰㈲慢㘲㔶慣㝡㑡慣㈲㥥挱㑥㥢ち攷㍤㥣㔰ㄲ慦慣㈹慢㔹摥慡㘲㘶㈲㍥㍤㔶㌹㍦㑥㐸㘶挵戸摡戲ㄲ㤵㤱㠱㔷㕡戳ㅥ愶㤵挹ㅢ㠵昵㔴㡣㕥㄰慢慥㤱ㄱ摦挲㍣ㄳ搶戳扢〸㡢㤴㜵㜱㤷敡收㥢挵昷慣戰慣㘲㔲扣扡㌲㕥捥㈴㝣㈷㝢晢㐰㈲㤰昳㍥㈴㤵搲㜴昸㉥愹ㄶ敥挱㐷㉥捣ㄲ改㠶愶敦㤴慡敡ち散㤰㤳攳戱捡㘱戹㝤㜳㜳昳〶てㅥ㌴㘴㘸敥愰愱〳〷づ挹敤㌷戴㝦扦㍥㠵㌵㈵昹昱㈵㡥搳捡挶ㅣ慢㍢㘷ㅦ㠰愶搹戸晥㠳慣〳㘹捡㐱愳㌲摥挴〱敦㑤挳㠳㉥扤㈸㤶㕥㌴㉦扤愸㌸扤愸㈴扤㈸㥥㕥㔴㥡㕥㌴㍦扤㘸㐱㝡㔱㔹㝡搱挲昴愲㐵挰攸㉤慢㜹昳㜴㜷㝢昸散㜳摢摣㔹搷㝣攴つ挳㝡昷搸戱昶扣㐹㡡挷戸㝣㐴昴㐰愷愹换敥㠹㌹㔶㉦㌴㤱㠳ㄹ愶〰换敥㑤㔳ㅦ㌴㑡扤㠲㘵㜳改敦㡦㕦搵扣㘴攱㐱〵㕢昷ㄹ㜲㝤㝥㈲㜳ㅦ挵㡦ㄴ挹搹ㄷ㥤慥愹㔲攵つㄹ攸㤵㘶昰㈰敢㔰㐶捣㐵ㄳ挹攳扣昱晤㠶㔸晤㘸敡㡦㐶愹㥤㙥㤲㥦攲㘳戳㜷搷晥㍡㝡㘵㑥㥢㑤㕦㜴昸扥㔴昱㈳㑢㤲っ㐴愷愹挴〶㌱挱㘰㌴㤱㈱っ㌳ㄱ挴㠶搲㜴ㄸㅡ愵戶扢㌹扢捣晢愶敡昶㝢㤶㑦搹昸挵攸挸挷㡦扤昱戳攲㈷愴攴㍣〲㥤〶㠹つ㘳挴㈳搱㐴㠶㜳摥㈴㄰ㅢ㐱搳㐸㌴㑡㍤攲㈶㔹戶慣㔳捦ㄳ㐷ㅣ㌹昵慥㡡〹㡦扥戸㜹昵摤㡡〷愳㈴ㄹ㡤捥攱㍥昵昲晡てㅥ㥡㍢㜰挰㠰〱㜹㠳昳昲〶昷昳㙡搹扦摦㠰㕣敦㌶搰捡㘷戶㌱㘸㈲㘳ㄹ㜳㝣晦愱搶㌸㥡挶愳㔱敡㝥㜷〱㙦㐴〶㍦搶愶搳愴昱て昵扣昴搸㍥戱㘵慦㈸㝥晡换〲㈶愲搳㔴㘵㈷㌱㐱〱㥡挸㘴㠶ㄹ〳㘵愷搰㌴ㄵ㡤㔲㜷扢㌹ㅦ㡥㝦昰搹㘵〷㝥㔹㜰搳㝥㙦㤶摤㍥戰㕦て挵㕦㌶㤲昳㈸㜴ㅡ㔴㜶㍡㈳ㄶ愲㠹捣攰扣〹㔰㜶㈶㑤戳搰㈸㜵慢㥢㘴挱㝤㥤㙢户㜷㥥㌹攲愲㤷ㅥ㍥晢㠴挷㉡昷㔵㉤〸挶㑦攴㘸㌴㑤㈵㜶っ收㔸挷㜲昶㜱㘸㥡㑤〲戱㌹㌴ㅤ㡦㐶愹昵㙥捥昵戱㥦㌶户㡦㍥㤱㝦换昴㜳〷㝦昶㐲摥摢㡡扦㍢㈵㘷ㄱ㍡晥㥣㜹昸挰ㄸ㤴摢㙦挰愰㈱晤晢てㅥ㤴㤷㍢挴㝢㘸昴敦㙦捤挵ㅣ㉢㠶㈶㌲てつ摥挰〱㔶㌱㑤㈵㘸㤴扡摡捤㌹昱攱㜱敤て晢愴㙢挱愶㡥㉢㙥昹搳慦愷扤愳昸慢㕡㜲㤶愲搳搴㥣昳㤹㘰〱㥡㐸ㄹ挳㡣㐵捥㠵㌴㉤㐲愳搴㘵㙥捥愷㕢攴ㅦ搷㝢㜷捥搴戵㕢搷昷晦㘶攴攰愷ㄴ扦ㄹ㐸捥ち㜴ㅡ㝣〳㉢ㄹ戱ち㑤㘴㌱攷㑤挴ㅢ㜸㈲㑤搵㘸㤴㍡摦㑤㜲捡愷昷户敤搲敢敢昱㥢㘶㐷捡㕢㍦㌴攴㕣挵㙦ㅥ㤲愴〶㥤愶ㄲ慢㘵㠲㈵㘸㈲㑢ㄹ㘶㌴㠸㉤愳㘹㌹ㅡ愵捥㜲㜳慥戹昴捡㤹㘷摦㜸搶搴〷慥㕢昳攸慥收攷㥥慡昸㐵㐷㜲㥥㡣㡥㍦㘷㐳㥦晢愷㌰挱愹㘸㈲㝦㘲㤸昱搸㘹㔶搰㜴ㅡㅡ愵㔶戸㌹户搸㑦扣昲摡㐳昱ㄱ㜷晤搱敤挴ㄷ㡦㈹㠸㉢㝥慦㤲㥣愷愳搳搴㥣㉢㌱挷㍡〳㑤攴㑣㠶ㄹ㡢㥣㘷搱㜴㌶ㅡ愵㤶戹㌹敤戵㕢㍡敤㥡㝦晣搴㠷慥扦散㠸户ㅦㄹ戳㑢昱㙢㥣攴㍣ㄷㅤ㝦捥㠶㜶搴㔵㑣㜰ㅥ㥡挸㙡㠶挹㠷戶攷搳㜴〱ㅡ愵㑥㜴㜳扥㝢㐶挷挷㝥㝣㜳搲愴ㅢ㜶搵摤晦收㌵ㄷ㕣慣昸慤㔱㜲㕥㠴㑥㔳㜳㕥捣〴㤷愰㠹㕣捡㌰ㄳ㤰昳㌲㥡㉥㐷愳搴㐲㌷攷㤴挵ㄷㄶ㥥昸搱㠷攳ㅥㅤ㌰㌲昶搲㕢㕤扥㔶晣㤲㉡㌹慦㐴挷㥦戳愱昷㜳つㄳ慣㐵ㄳ戹㡡㘱㈶㐰摢慢㘹㕡㠷㐶愹㘲㌷㘷㥦㉢㍢搴戴㜹攵搳㐹ㅢ挷づ捦攸晡挳㍤㐷愸昶〴攳㈷㜲㉤ㅡ㝦捥㠶戴扤づ㜳慣敢㌹晢〶㌴昸攰ㄹ㘰慤愷改㐶㌴㑡捤㜱㜳㜶㘸晦搹ㄵ敤㈶晦㍣昹攲㡢㍡㥤㜵昶晡㈷㡥㔴晣ち㉥㌹㌷愰昳ㅦ晤ㅡ搹挸㙣㌷愳㠹摣挲㤸〵昸㌵㜲㉢㑤户愱㔱㙡愶扢㠰摡挷戶㜴戸敦换搹㔳㙦扦㘰㐷㙤搹㝢㜷㐶ㄵ扦晥换〲敥㐰攷㍦㕡挰㥤捣戶〹㑤攴㉥挶㥣㠴〵摣㑤搳㕦搰㈸㌵挵㕤㐰摤㍦慢㑥㉤㡢㥦㍣昹昲摣摦收愶つ换扡㐸敤㑢㌰㝥㈲昷愲挹昶晥㈲㍤〴㕦搹晡つㅤ戰攷搳㌶㉦㌷户㥦㜵ㅦ㘰搶㘶㑥昸㉢㥡㘶〵〳〶㔸昷搳昴〰ㅡ愵挶戹㘹㘲换扥㡥挶ㄶ㝣㌵昲攲戵慤㍦㉤㤹昴昲㌳㙡㍦㠲昱ㄳ㜹〸捤㝦挴㜳ぢ〲㔸㕢ㄹ敡㘱㌴搸扢㠶㕡㡦搰昴㈸ㅡ愵㐶戸ぢ㤸戶㜲昶敡㤱㈷㘴㑦㍣敤㤰㝢㝡㍥㜰晦㤵㍦慢㡥〴攳㈷昲㌸㥡愶敥㕤㑦㘰㡥戵㡤戳㥦㐴㠳摦搷〳慣敤㌴㍤㠵㐶愹愱㙥捥慢捦㝥㙦搴愴㔵捦㡥扦昲戸搷㑥㡣㌶扦㜷㤱敡㐴㌰㝥㈲㑦愳㘹昰攳㝥〷㐰搶㌳㠴㍦㡢愶㔹〱㍥敥㜷搲昴ㅣㅡ愵晡戹㐹愶㔴㝦戰㙤昳㠶摡㠲㜵挷扤昱攰㝤㡦㔷㕦搹昲〵戸㡦㜲扦㝥攷㔷挷㤶攲て㥡㍤㝦㉢攱て㐴晥搷昰ㅦ㠹昸ㅢ戱㜴㘰改攰搲扣扣㤲㠱戹戱晥戱捣㙣㠴㙤散㕦㈳晣昴㙦㔹㍡扢慣戲愴㙡愹晣㜹搲㜹㔴㉣ㄱ摦昳搷㑡㙦搷㌷慡慡戶戲㈴搱挹散㉣慣㠹搵挴㍢晡㝤㝢㠲〴愶ㄵ攲㡦户㜸㐲昲㜵昱㑦㥢ㄵ㉢慦㡤㡦㕣㔶收戸昷昷戹昱愷㕢搵扣㜰敦搸敡昸㠹㐹㙦㘰㐵㈳㜱㙥㘱㠹挴づ戰㜴㕣捥扡扡㡤㕥㔰㤵㠸㔷捡昲㝡㔷㑣㉢㉢㕥ㄴ慦㉥㡣昳捣㐴扣㐴愸戶愷换晤晢戱昷搴㑡㄰挵㕦㠴㈵摤扤搶搲㌱换㙡攲㤵㈵昱ㄲ慣㜷㜱扣扡㘶昹㡣搸扣昲㜸㠷ㄴ㠸㤳ㄳ㡥晤㔲捣㘳慢㡡㙢ㄳ愳慢㉡㙢慡慢捡㔳㍤㈳㑢㤶挴昰㌷㙢挹攴慡㤲㌸晥攴捣攰㤶愶搲㥡㌵㔳㉡敤㘰搳摦㝤㡣㥢攸㉢㙦㠴攷㉤摥ㅦ敦昹扥愹扢㕤摦改㘰〷ㄶ攵㜱敥㤳改〷㌶㄰㑣攲㌲㑣慦㜰愰㠷ㄳ㑦攳㄰摤㌳ㅣ㉤㙢㑣扥㜳晦㝦挱改改㙤㕤昶㘳㤶攰敦晡昱戱捡㤲昲㜸㜵扤㈷愱ㄴ㔷㘴扤㠸㈶昳㔰ㅣ捤愱敡㘵〰愱㤶愹攵㤹㑢换㑡㙡ㄶ㐴ㄶ挴换收㉦攰㜷㌹㥣愸捡捡愲戴㠱捤㝡ㄹ㈶敢ㄵ㌶慦愲㠹㐶搳㈲扢〸㡡㐴慤扦㍢攳捣敥昸户改㘷っ搲㌱换㤲㌳ㄴ㌸㥤㤴挸慣ㄸ㕢㔵㥤㘸搶捣挴㜲㝣㉣戱愰㠶扢㘷晤㑥挶㝢㡤捤敢㘸㌲て㐴搳攰〹㠹㌶〰㘵昰扣㑢慢㡡晣㜸㘹っ㘷扢攴攸㔶戱捣ち攷〴㑡㝥㍣㔱㙣昱㑣换〴ㅣ㉢换㈲攸攱攰㙦㔹挱扤㍦扥慣㈶㍦㔶ㄳ㙢㕥㠱㜳㌶㜸㤷㉣㠰㝡换㉣愷挷㤹慤挴愶㘷㐷摤ㄱ㈲搸搲昵㐴㘹㈱〶㈷ㄲづㅣㅣ㉦㘹捤摣戶㝥ㄲ㔸㝢ㄷ㤰㠸昸㜷昴搴㜳㉦㌸㈵㔴㌲㉥㕥㌹㘳昹攲㜸㠲昰慣㐸扤㔲晡て㉦〶㥢㕡㍣㙦㘶㑤㔹㜹愲㉦㔶㍡慥扡慡㜶昱㝦㌳づ㘳㔹㙦愰搱㕢收㐱搸㡢ㅢ捦〹㜲愵㌵㕦挲昷愶愸㈸㉤㡢搱㘸戱づ㘰挳扤ㄵ挱晥挰㍦戲㔹敦攰㥦㘸㝤扥捣ㅣ㈰㥡㜲㥥㉡ㄳ昸㤶ㄵ㔰㘸㐶㜵㕣捥扣㘵挹〰㙡户慡㤸㕤㔵扤㘸㕥㔵搵㈲敥㑦慤㘵㤴㔸㄰㡦搷昰㙣㔶ぢ昷散㥤㥣愵㔳慡㔹戳㤴㜳㔰㥥搳㕥㕤ㄱ㍦昲㍥㥡㔶㈳换换扢改㠸㠹挸〷㌰㌵挳㜹戵㐸ㅤ㍡摤㈶㔷㉤㠸㉤㕤㜴㐸晦扥晤昰捡捤ㅢ㜴挸㐴愴㑣㜴㉢㕣㔰㔶搹㜷㔹㜹㘲㤹敡っㄵ㜸扥㘸挰摤ㅤ㝥㉡散昳昹㠸㉤ㅦ敤㑥晣㜸攳挸㔶慡㤳敢〸㥣扣敡㠹戸搹昸戱㍥㐲愳昶〳㡣㥦㉥攸愷㙥搶㈷ㄸ㕢㥦戲昹っつ㍥㈳㐴㜵㝣㐴散㜶㠶慡ㄷ晥攵挷㠴昵〵㥢㝦愲㔱扤搱昰㈰戵扥㐴愳㌷㘵㈳㍥摦㝢㜹晦づ㠶㌹昸晥㝤ぢ㙢搴慡挷愷晡〰挱昷搰愲㘶ㄶ㔵戲愸㤰㡡㈰戰㔱㠰㑣搷ㄱ㌸㤳㜶㈸愶㠹〰扦㜲㝥㌳挰捣〲晣捥ㅣㄴ挶攲㥥攷ㄱ㈰摤ㄹ慡㕣昸㐴㠰㘶㌰㔸扣慡愰晡挱㈴〲㘴㘲愴㌷昵昳敦ㅥ〱昲㘰づち㘰㌱愶㔵㡦㑦昵挷㍣㤳〰㕦㈱戸㔱㠰㉦㕤㐷攰㉣摦㈰㐴捡收㉡昶收㤲扦〰捣㉣㐰㍢戸慤昶㙣㍡愰昱〸戰慦㌳㔴㠳ㄱ㐴〴搸㡦愰㡥㘸搴㔰㤸㐴㠰㑥ㄸ改㑤晤挳㉢挰㄰㤸㠳〲㜴㘵㑣慢ㅥ㥦㍡っ昳㑣〲扣ㄹ㈶挰ㅢ慥㈳㜰捡㜱ㄸ㈲㘵㜳ㄵ㍤戹攴搷㐲〵㌸ㄸ㙥慢㌷㥢㍥㘸㍣〲昴㜵㠶敡㐸〴ㄱ〱づ㈵㈸ㄷ㡤ㅡ〱㤳〸㤰㠷㤱摥搴昳㕥〱㠶挳ㅣㄴ㘰㈰㘳㕡昵昸搴㐸捣㌳〹昰㘴㤸〰摢㕣㐷攰㜴㘸㍥㈲㘵㜳ㄵ㐷㈲愹㝡㍣㔴㠰ㄱ㜰㕢㈳搹㡣㐲攳ㄱ㈰摦ㄹ慡㌱〸㈲〲㡣㈱㘸㉣ㅡ挵戳愱㈲挰㌸㡣昴愶ㅥ昰ち㌰ㄶ收愰〰㤳ㄸ搳慡挷愷挶㘳㥥㐹㠰㑤㘱〲摣改㍡〲愷㘳㈷㈱㔲㌶㔷㌱㠳㑢扥㍤㔴㠰㔹㜰㕢戳搹ㅣ㡤挶㈳挰戱捥㔰ㄵ㈰㠸〸㜰ㅣ㐱㜳搰愸㈹㌰㠹〰挷㘳愴㌷戵摥㉢挰㘴㤸㠳〲挴ㄸ搳慡挷愷愶㘲㥥㐹㠰㌵㘱〲㕣改㍡〲攷㠶愷㈳㔲㌶㔷戱㤰㑢扥㍣㔴㠰㜲戸慤ち㌶㤵㘸㍣〲㉣㜶㠶慡㄰㐱㐴㠰ㄳ〹慡㐶愳㘶挲㈴〲㈴㌰搲㥢㕡敤ㄵ㘰〶捣㐱〱㤶㌲愶㔵㡦㑦捤挲㍣㤳〰愷㠷〹昰㘷搷ㄱ㌸㙦㝤っ㈲㘵㜳ㄵ愷㜱挹㉢㐲〵㌸ㅤ㙥㙢㈵㥢㌳搰㜸〴㌸换ㄹ慡㘳ㄱ㐴〴㌸㥢愰㜳搰愸㌹㌰㠹〰攷㘲愴㌷戵挴㉢挰㜱㌰〷〵㌸㥦㌱慤㝡㝣敡㜸捣㌳〹㔰ㅥ㈶挰㈲搷ㄱ㌸㠹㍥ㄷ㤱戲戹㡡㉢戸攴戲㔰〱搶挰㙤慤㘵㜳ㄵㅡ㡦〰敢㥣愱㡡㈱㠸〸㜰つ㐱搷愲㔱挵㌰㠹〰搷㘱愴㌷㌵搷㉢挰㍣㤸㠳〲摣〸㝣搴慡挷愷㑡㌰捦㈴挰慣㌰〱㘶扡㡥挰ㄹ㝤㥥㤴捦收㉡敥攰㤲ぢ㐳〵搸〴户㜵ㄷ㥢扢搱㜸〴戸挷ㄹ慡〵〸㈲〲摣㑢搰㝤㘸搴㐲㤸㐴㠰捤ㄸ改㑤㑤昴ち㔰〶㜳㔰㠰〷ㄹ搳慡挷愷ㄶ㘱㥥㐹㠰ㄱ㘱〲っ㜷ㅤ㠱换ぢ㤵㠸㤴捤㔵㍣挱㈵てぢㄵ攰㐹戸慤敤㙣㥥㐲攳ㄱ攰㘹㘷愸慡㄰㐴〴搸㐱搰㌳㘸搴㠹㌰㠹〰捦㘲愴㌷㌵挰㉢挰㘲㤸㠳〲扣挰㤸㔶㍤㍥㔵㡤㜹㈶〱づづㄳ愰㤷敢〸㕣晡愸㐵愴㙣慥攲㜵㉥戹㐷愸〰㙦挲㙤扤挵收㙤㌴ㅥ〱晥捦ㄹ慡㈵〸㈲〲扣㑢搰㝢㘸搴㌲㤸㐴㠰昷㌱搲㥢敡攲ㄵ㘰㈹捣㐱〱㍥㘴㑣慢ㅥ㥦㕡㡥㜹㈶〱摡㠵〹搰搶㜵〴慥挳㥣㠲㐸搹㕣挵㍦戹攴扤㐲〵昸ち㙥敢㙢㌶摦愰昱〸昰㉦㘷愸㑥㐵㄰ㄱ攰㍢㠲扥㐷愳㔶挰㈴〲晣㠰㤱摥㔴㤶㔷㠰㍦挱ㅣㄴ攰ㄷ挶戴敡昱愹搳㌰捦㈴挰敦扦㠵㝣ㄵ晥捤㜵〴㉥ち慤㐴愴㙣慥㈲㈳ㅤ㑢晥〵㌰昳㔷攱〸摣㔶㜳㌶㔹㘸㍣〲㐴㥤愱㍡〳㐱扡㌳㔰ぢ㠲㕡愲㔱㘷㘱㈸〲戴挲㐸㙦敡ㅢ攴㐸晥㌱㜴㈶捣㐱〱昶〲㍥㙡搵攳㔳扣散㘴ㄲ攰㤳㌰〱㍥㜶ㅤ㠱㉢㔴慢㄰㐹〴攸挸㈵㝦ㄸ㉡㐰㘷戸慤晤搹㜴攱敡昶晣㌵搸捤ㄹ慡昳㄰愸㍢改㘴ㄳ搴ㅤ㡤㍡ㅦ㐳ㄱ攰〰㡣昴愶摥昶ち戰ㅡ收愰〰㍤㠰㡦㕡昵昸搴〵㤸㘷ㄲ攰攵㌰〱㕥㜲ㅤ㠱换㘵ㄷ㈳㤲〸㤰换㈵扦㄰㉡㐰㍦戸慤晥㙣〶㜰㜵㝢〴ㄸ攴っ搵㈵〸搴㥤㜴〶ㄳ㌴〴㡤扡っ㐳ㄱ㘰㈸㐶㝡㔳㑦㜹〵戸ㄴ收愰〰挳㠰㡦㕡昵昸搴攵㤸㘷ㄲ㘰㙢㤸〰㕢㕣㐷攰摡摤ㅡ㐴ㄲ〱挶㜲挹て㠶ち㌰ㅥ㙥㙢〲㥢㠹㕣摤ㅥ〱ち㥣愱㕡㡢㐰摤㐹㘷㌲㐱㔳搰愸慢㌱ㄴ〱愶㘲愴㌷㜵户㔷㠰慢㘰づち㔰〸㝣搴慡挷愷搶㘱㥥㐹㠰㡤㘱〲㙣㜰ㅤ㠱ぢ㠹搷㈱㤲〸㌰㠷㑢扥㌱㔴㠰ㄳ攰戶㡡搸捣攵敡昶〸㌰捦ㄹ慡敢ㄱ愸㍢㝥慣㘲㠲㑡搰愸昵ㄸ㡡〰㜱㡣昴愶慥昲ち㜰〳捣㐱〱捡㠰㡦㕡昵昸搴㡤㤸㘷ㄲ攰愲㌰〱㉥㜴ㅤ㠱慢㥡ㅢㄱ㐹〴愸收㤲捦てㄵ愰〶㙥慢㤶捤ㄲ慥㙥㡦〰换㥣愱攲昵捣敥愴戳㥣愰㤳搰愸㕢㌱ㄴ〱㑥挶㐸㙦敡っ慦〰户挰ㅣㄴ㘰〵昰㔱慢ㅥ㥦扡つ昳㑣〲㥣ㄴ㈶挰㜲搷ㄱ戸慡㝡㈷㈲㠹〰攷㜰挹㑢㐳〵㔸〵户㜵ㅥ㥢搵㕣摤ㅥ〱㉥㜰㠶㙡ㄳ〲㜵㈷㥤ぢ〹扡〸㡤扡ㅢ㐳ㄱ攰㘲㡣昴愶㉡扤〲摣〵㜳㔰㠰换㠱㡦㕡昵昸搴㕦㌰捦㈴㐰㐹㤸〰挵慥㈳㜰㔵昷㍥㐴ㄲ〱慥攵㤲㘳愱〲㕣て户㜵〳㥢昵㕣摤ㅥ〱㙥㜲㠶㙡㌳〲㜵㈷㥤つ〴㙤㐴愳敥挷㔰〴戸ㄹ㈳扤愹愳扤〲晣ㄵ收愰〰户〳ㅦ戵敡昱愹〷㌰捦㈴挰㤴㌰〱㈶扢㡥挰昵收㉤㠸㈴〲摣挷㈵㑦ちㄵ攰慦㜰㕢昷戳㜹㠰慢摢㈳挰㐳捥㔰㙤㐵愰敥愴戳㠵愰慤㘸搴㈳ㄸ㡡〰て㘳愴㌷㌵捡㉢挰挳㌰〷〵㜸ㅣ昸愸㔵㡦㑦㍤㡡㜹㈶〱㠶㠴〹㌰搸㜵〴慥㜷㍦㠱㐸㈲挰㌳㕣昲挰㔰〱㜶挲㙤㍤挷收㜹㌴ㅥ〱㕥㜴㠶㙡ㅢ〲㜵㈷㥤㤷〸㝡ㄹ㡤摡㡥愱〸昰ち㐶㝡㔳㝤扣〲㍣〹㜳㔰㠰搷㠰㡦㕡昵昸搴㔳㤸㘷ㄲ愰㝢㤸〰搹慥攳㙡晦挵昷ㅤ㠸㈴〲扣挷㈵㜷つㄵ攰〳戸慤㍡㌶晦攰敡昶散〱ㅦ㌹㐳昵っ〲㜵㈷㥤㡦〹晡〴㡤摡㠹愱〸昰㈹㐶㝡㔳ㅤ扣〲㍣ぢ㜳㔰㠰㉦㠰㡦㕡昵昸搴㜳㤸㘷ㄲ愰㘵㤸〰㉤㕣㠷扦㌰㈰昳㐵㐴㙡挲〵摤ㄶ㕣㜰改慣戲昸㔲㕥㠱㙡㕤㡡㈲攵搱戵㠹㥡㉡戹㕣搶慡㌴扦㙡㑡㔵㑤㝥㔹㘲㜱㜹㙣㜹摢㔲户㌳㝢㐱扣ㄲㄷ戳慢㜱㑤摢㘷慢㕡扣㌸㕥㘲㤵ㄶ㔶搵㔶ㄷ挷㈷攴晦㉦㕣散〶㍦扣㜵㜲㥤㍢㕤㘱晢昷慥摦㈲㠴挲㕥㠲㉤㉤昳㘵〴昴㕦㠶㤳㔲㘹捦㈵㜳改摡〰戶搹愳攸㡣戲㥡昲㜸㡢㔲戹㕣㉤晤慣㔲愸㠸ち㠱㤲收愵㌳ㄶ攰昲㔴㝥慢搲㜱搵㘵㈵攵㘵㤵㜱扥ㄹ敤ㅣ㘸㐱㝣㍥慡〱愶㔵㈵捡㔸㤵摥慡㜴㐶㜵慣㌲戱㤸ㄷ㌶㡢㤷敦㥤㌲㤲㉢愰㤹愵愳捡㉡ㄳ㐸㈳敦㈲晢㙤㑡ぢㄷ㔴㉤挵つㄲ戵ㄵ㤵攳㘲㡢ㄳ晦ㄳ敦㡡攲摢㈲㥢扣㌵㉡㕤愵愷慢慣昴慣㝦昷晤㠹㝣㡦㘳慣慤㔳挸搴つ晢㘹㑤㜵搹扣㕡ち㈶㌹晡愱捤㘰㈳敦㘱㕡收㉢攸昹㉦㘱㝡摥㐲㕦晤〱搷㥡㔲昸㙦扣ㄴ㥥扣敢㘴㝦挰慤ㅦ戰㥣㤶㍦愲㤹㌸㙥收㠴㍤㤵㌹晦搱㉤ㅣ㤹慦㈲㜲愳ぢ㈱摡〳摣摡搹㠵㔸ㅣ挱㍤ち㐷㈶昶〴㡥晣扢㘵戴㔴㌰摣㐳㕢敦改㡥挵戵昴㤶愵〵戱㜹昱㜲㤴〰㔴挴㙡㕡㍢〳搶㘲愰挴㍦攱晡㐶㔷㔵㔴挴戸换昱㐶㠵挲攲㔸㜹㍣慢㜴㘴㙤㑤搵攴戲㑡慢ㄴ㡤散㤷慥㈹戶っ愶搸㌲攷㘲㝤改㜴㤶〶㐹㥦戱慡收挷慡换㙡ㄶ㔴㤴ㄵ㘷㜱挰昲㥤晦㠹㝤ㄵ〷㝦〶挴搴㥢晥㉣昱㕦晤㜷慥挱攳敤敥㡢㠲ㄹ㑡挷户ㅦ㝢㜴扡㡡攰㍦昵㙦㔶㡥攰㠳㐷㝥愱㔸㍦㈳㕡㈶㝥㘰㜰て㥥慦攴㔲㉣㉣㕦慤㠰㐵㍥㥣搴摦〹挰㡦昵ぢ愰散昰㈷攳㌵㌴昵㤶ㄵ㌴〷㈰㕡㔰ㄵ㉢ㄹㅢ㉢挶㑤㐷捤摤㕢㡥戲昰搶昲愳愶摡㘶愱挷㘸搴づ愱㈶㘹㐹㔹㐹扣㍡㡢㠶㐲摣㔲㤵挱ㄲ㤱㠸昳ㅥ攲㤲㜷戳戴捣捣ㄶ㔹愶㕣ㄳ㜴慣〳摤换攷摥㕢戶㈶〴攲敦㍥㙡挸㜰㉣ち戴㥡愱戵㝥〵ㅤ敢㌷㜲㝡ㅤ㐳昲昱〱㝥㈷攰て㌴㤹㙦挰改㝦㙦㔲㙢㉥㔰㤹㘱〱㤴㈱㌷敢戰ㅡ㈴ぢ㤵ㄳ㔲㐶㤲㈹㐴㕡㜸捡㍦㈲㑥攵㐷㤶扥〳㈸㔲㠸扤㍣㕥ㄲ㜵㍥㕦㔹㘶挲户㈳㍤㍤〳㙦㜵挴㕦㍡ㄷ㐸㡢㘰ㄵ㠵㜱愹ぢ㔱㕤戰㠴〸㉢〵㕢昰㘰㐱晣㈲摥晢戲ぢ㔶㕣换晥〳晦挸ㄶ㡤㕡改㔴㈰慡摥㐱慢㠹㜳昹搱㈸摦㌵ぢ㤲攳扣ㄷㅡ昵ㄱ㠶晣昵㡦慥晥㘵愵㍥挱㠸扦戰搲㈲扣〷慡戱ㅦ㤰敡㔳捣攰㠷愴ㄵ㘱攰捦搰攳㘷㑦㜲㕦捣㠲戵攱㝤㜱㌷㘷攰挷攲㉤㜵㝡㕦㔴㕦挰愲㘹愰慢摦㘰扥捤㔶ぢ〲晦㘹〶戴㈴愰ㄵ〱㕦〲挰㌷㌹搲ㅡ愳愴㜸扣〳挷㈰㥥つっ挴晢搶ㄳ搴㈳摥㕥っ扡㌷㠳晥ち㠰㕦扣摦㘱㜳挴㙢ぢ㐸愳挵攳㝢㈷攲戵㘳㘰㌲㑦ㄱ慦〳慣つ㡢㤷㡥㘹㈲摥㍥ㄲ挴ㄹ㈸㤶㈸ㄸ挴摢ㄷㄸ㙢㍦〲㔹扥㘰〰㜴㈴愰ㄳ〱慣㘸㄰昱㍡㘳㤴ㄴ㡦㜷ㄶㄹ挴敢〲っ挴㘳㔵㠳づ敡ㄱ慦㉢㠳㜶㘳㔰㔶㈰昸挵㘳搹㠱㈳㕥㌶㈰㡤ㄶ㡦㠵ち㈲㕥㜷〶㘶挵㐲㡡㜸〷挲摡戰㜸慣㙣挰ぢ㌷㤱㌱〸㍡昲挳昲〶㑤〳㌶扤攷ㅤ〴㡣搵㠳㐰㤶㍥ㄸ〰㍤〹攸㐵〰慢㈱㐴扣㠳㌱㑡㡡挷㕢愴っ攲昵〱〶攲㜵昵〴昵㠸㜷〸㠳昶㘵㔰㔶㉦昸挵㘳挹㠲㈳摥愱㠰㌴㕡㍣ㄶ㌹㠸㜸戹っ捣㙡㠷ㄴ昱晡挱摡戰㜸慣㡡挰ぢ愷㐹ㄹ〴ㅤ昹㘱㘹㠴㐱㥢〱挰㔸〳〹㘴搹㠴〱㌰㠸㠰挱〴戰㤲㐲挴ㅢ㠲㔱㔲㍣摥晡㘵㄰敦㌰㘰㈰ㅥ慢㈹㜴㔰㡦㜸㠷㌳攸ㄱっ捡捡〷扦㜸㈳㘰㜳挴ㅢ〶㐸愳挵ㅢ㠹㘹㈲摥㤱っ㍣ち愳ㄴ昱㐶挰摡戰㜸慣愸挰ぢ攵ㄶっ愲挵㘳㔹㠵愶〱㥢摥昳㐶〱㘳㡤㈶㤰㈵ㄷ〶㐰㍥〱㘳〸㘰ㄵ㠶㠸㌷ㄶ愳愴㜸扣㙤捤㈰摥㜸㘰㈰ㅥ㉢㌱㜴㔰㡦㜸ㄳㄸ㜴㈲㠳戲㙡挲㉦ㅥ㑢㈵ㅣ昱㈶〱搲㘸昱㔸㕣㈱攲ㄵ㌰㌰慢㉣㔲挴㥢〲㙢挳攲戱ㅡ〳㉦摣ㄱ挷㈰攸挸て㑢㌲㌴つ搸戴㜸搳㠰戱㡥㈲㤰攵ㅡ〶挰㜴〲ち〹㘰〵㠷㠸㌷〳愳愴㜸扣晦捥㈰摥㉣㘰㈰㕥捣ㄳ搴㈳摥㙣〶㍤㥡㐱㔹㜱攱ㄷ㡦㘵ㄶ㡥㜸挷〰搲㘸昱㔸㤸㈱攲ㅤ换挰慣搰㐸ㄱ㙦づ慣つ㡢挷㑡づ扣㜰搷ㅤ㠳愰㈳㍦㉣攷㌰㘸㜳〲㌰㔶ㄱ㠱㉣昵㌰〰收ㄲ㄰㈳㠰搵ㅦ㈲摥㍣㡣㤲攲昱扥㐲㠳㜸㈵挰㐰㍣㔶㠰攸愰ㅥ昱攲っ㕡捡愰愷〱攰ㄷ敦㜴搸ㅣ昱收〳搲㘸昱㔸搴㈱攲㉤㘰㘰㔶㜷愴㠸户㄰搶㠶挵㘳ㄵ〸㕥戸㤵㡦㐱戴㜸㉣〵搱㌴㘰搳㝢㕥㌹㌰㔶〵㠱㉣ㄳ㌱〰㉡〹愸㈲㠰㤵㈳㈲摥㘲㡣㤲攲昱〶㐹㠳㜸搵挰㐰㍣㔶㡦攸愰ㅥ昱ㄲっ捡㐷ㅡ㈸㔶㝡昸挵㘳㜹㠷㈳㕥㉤㈰㡤ㄶ㡦〵㈱㈲摥ㄲ〶㘶㘵㐸㡡㜸换㘰㙤㔸㍣㔶㤰攰㠵敢〵っ㠲㡥晣戰㡣㐴搳㠰㑤㡢㜷ㄲ㌰搶挹〴戲挴挴〰㌸㠵㠰㔳〹戸づ〰ㄱ敦㑦ㄸ㈵挵攳㥤㥥〶昱㑥〳〶攲戱昲㐴〷昵㠸昷㘷〶㍤㥤㐱㔹㈵攲ㄷ㡦愵㈱㡥㜸㉢〱㘹戴㜸㉣㈶ㄱ昱捥㘰㘰㔶㤵愴㠸㜷ㄶ慣つ㡢挷敡ㄳ扣㜰て㈲㠳愰㈳㍦㉣㐱搱㌴㘰搳攲㥤〳㡣㜵㉥㠱㉣㑦㌱〰㔶ㄱ㜰ㅥ〱慣㔸ㄱ昱㔶㘳㤴ㄴ㡦户慣ㅡ挴扢〰ㄸ㠸挷慡ㄵㅤ搴㈳摥㠵っ㝡ㄱ㠳戲挲挴㉦ㅥ换㑡ㅣ昱㉥〶愴搱攲戱㄰㐵挴扢㠴㠱㔹㤱㤲㈲摥㘵戰㌶㉣ㅥ㉢㔷昰挲㡤㡤っ㠲㡥晣戰㝣㐵搳㠰㑤㡢㜷〵㌰搶㤵〴戲戴挵〰㔸㐳挰㕡〲㔸敤㈲攲㕤㠵㔱㔲㍣摥㡡㙢㄰㙦ㅤ㌰㄰㡦ㄵ㉦㍡愸㐷扣㙢ㄸ昴㕡〶㘵㜵㡡㕦㍣㤶愴㌸攲㕤〷㐸愳挵㘳ㄱ㡢㠸㜷㍤〳戳㥡㈵㐵扣昵戰㌶㉣ㅥ慢㕥昰挲摤㤲っ㠲㡥晣扣㡢㔶搳㠰㑤㡢㜷ㄳ㌰搶〶〲摦㌳〳㌶ㄲ㜰㌳〱敦〳㈰攲摤㠲㔱㔲㍣摥㔳㙣㄰敦㌶㘰㈰ㅥ慢㘵㜴㔶㡦㜸户㌳攸ㅤっ捡捡ㄶ扦㜸㉣㘷㜱挴扢ㄳ㤰㐶㡢挷〲ㄸㄱ㙦ㄳ〳戳ㄲ㈶㐵扣扢㘱㙤㔸㍣㔶捣攰㠵ㅢ㉤ㄹ〴ㅤ昹㘱搹㡣愶〱㥢ㄶ敦ㅥ㘰慣㝢〹㘴㐹㡤〱㜰ㅦ〱㥢〹㘰㤵㡤㠸昷㔷㡣㤲攲昱收㘸㠳㜸て〰〳昱㔸㘹愳㠳㝡挴㝢㤰㐱ㅦ㘲搰っ㥣ㄶ昱㡢挷㔲ㄸ㐷扣㉤㠰㌴㕡㍣ㄶ捦㠸㜸㕢ㄹ㤸㔵㌴㈹攲㍤〲㙢挳攲戱摡〶㙢挶摤㥢っ㠲㡥晣戰攴㐶搳㠰㑤㡢昷ㄸ㌰搶攳〴戲ㅣ挷〰㜸㠲㠰㙤〴戰㐲㐷挴㝢ㄲ愳愴㜸扣换摢㈰摥㔳挰㐰㍣㔶改攸愰ㅥ昱晥挶愰㑦㌳㈸㉢㙡晣攲戱㡣挶ㄱ㙦〷㈰㡤ㄶ㡦㠵㌷㈲摥㌳っ捣ち㥣ㄴ昱㜶挲摡戰㜸慣搴ㄱ昱㥥㘳㄰㉤㕥㌶慣㥡㠶㐷扣攷㠱戱㕥㈰㤰愵㍣〶挰㡢〴扣㐴〰慢㝢㐴扣㤷㌱㑡㡡挷摢搵つ攲扤ちっ挴㘳㠵㡦づ敡ㄱ㙦ㄷ㠳晥㥤㐱㔹㡤攳ㄷ㡦㈵㌸㡥㜸慦〱搲㘸昱㔸戴㈳攲扤捥挰慣摥㐹ㄱ敦㑤㔸ㅢㄶ㡦㔵㍥㈲摥㕢っ愲挵㘳愹㡦愶攱ㄱ敦㙤㘰慣㜷〸ㅣ㘲〶晣ㅦ〱敦ㄲ挰捡㈰ㄱ敦㍤㡣㤲攲昱扥㝢㠳㜸ㅦ〰〳昱㔸ㅤ愴戳㝡挴慢㘳搰㝦㌰㈸㉢㜹晣攲戱㝣挷ㄱ敦㐳㐰ㅡ㉤ㅥぢ㝥㐴扣㡦ㄸ㤸㤵㍦㈹攲㝤〲㙢挳攲戱㐲㐸挴晢㤴㐱戴㜸㉣ㄳ搲㌴㍣攲㝤〶㡣昵㌹㠱㉣㈱㌲〰㜶ㄳ昰〵〱慣㉡ㄲ昱晥㠹㤱㐷㍣攳㘱晢ㄵ㌰㄰㡦㤵㐵㍡愸㐷扣慦ㄹ昴ㅢ〶㘵ㄵ㤰㕦㍣㤶晥㌸攲㝤ぢ㐸愳挵㘳戱㤰㠸昷㉦〶㥥㡢㔱㡡㜸摦挳摡戰㜸慣㉥ㄲ昱㝥㘰㄰㉤ㅥ㑢㡣㌴つ㡦㜸㍦〲㘳晤㐴㘰㠹ㄹ昰㌳〱扦㄰㄰〷㐰挴晢ㄵ愳愴㜸㝣ㄲ㠲㘱捦晢ㅤㄸ㠸挷慡㈴㥤搵㈳摥ㅦっ㥡㠶㑢ㅤ㡡ㄵ㐴㝥昱㔸㌶攴㠸挷慢㈱㡤ㄶ㡦㠵㐶㈲ㅥ捥㤰愷㈹㔶ㅣ愵㠸㠷扢㤰ㅢ㈱摥㌲㑣ㄳ昱㌲ㄹ㐴㡢挷昲㈴㑤挳㈳㕥〴ㄸ慢㌹㠱㉣㕤㌲〰戲〸攰ㄳ摥ㄴ慢㤹㐴扣㈸㐶㐹昱昸ㄴ〷㠳㜸㉤㠱㠱㜸慣㘸搲㐱㍤攲戵㘲搰搶っ捡敡㈳扦㜸㉣㌹㜲挴㙢〳㐸愳挵㘳㤱㤲㠸㘷㌳㌰慢㤵㔲挴摢ㅢ搶㠶昷㍣㔶㌵㠹㜸㙤ㄹ㐴㡢挷搲㈶㑤挳㈳㕥㍢㘰慣昶〴戲散挹〰攸㐰挰㍥〴戰ㄲ㑡挴摢ㄷ愳愴㜸㝣〲㠵㐱扣㡥挰㐰㍣㔶㐳改愰ㅥ昱㍡㌱㘸㘷〶㘵攵㤲㕦扣敢㘱㜳挴摢ㅦ㤰㐶㡢㜷〳愶㠹㜸㕤ㄸ㤸㤵㑥㈹攲㜵㠳戵㘱昱㔸ㄱ㈵攲㘵㌳㠸ㄶ㙦〳慣㥡㠶㐷扣敥挰㔸〷㄰挸㤲㈹〳攰㐰〲㜲〸㘰ㄵ㤵㠸㜷㄰㐶㐹昱昸㕣つ㠳㜸㍤㠱㠱㜸慣愴搲㐱㍤攲昵㘲搰㠳ㄹ㤴㔵㑦㝥昱㔸敡攴㠸搷ㅢ㤰㐶㡢挷攲㈸ㄱ慦て〳㍦㠰㔱㡡㜸㝤㘱㙤㔸㍣㔶㔳㠹㜸㠷㌲㠸ㄶ㡦㈵㔵㥡㠶㐷扣㕣㘰慣㍣〲㔹㙥㘵〰昴㈳愰㍦〱慣挰ㄲ昱〶㘰㤴ㄴ㡦捦〴㌱㠸㌷〸ㄸ㠸昷戸㈷愸㐷扣挱っ㍡㠴㐱㔹㌱攵ㄷ㡦㘵㔲㡥㜸㐳〱㘹戴㜸㉣慣ㄲ昱づ㘳㘰㔶㔸愵㠸㜷〴慣つ㡢挷㑡㉣ㄱ㙦ㄸ㠳㘸昱㔸㡥㘵搰收㐸㘰慣攱〴戲㔴换〰ㄸ㐱挰㐸〲㔸扤㈵攲㡤挲㈸㈹ㅥㅦ㙥㘲㄰㉦ㅦㄸ㠸挷ち㉥ㅤ搴㈳摥ㄸ〶ㅤ换愰敦〱攰ㄷ㡦㈵㔶㡥㜸攳〰㘹戴㜸㉣捡ㄲ昱挶㌳㌰慢戳㔲挴㥢〸㙢挳攲戱㡡㑢挴㥢挴㈰㕡㍣㤶㜲㘹ㅡ戰改扦㌰ち㠰戱㈶ㄳ挸㌲㉦〳㘰ち〱㔳〹㘰攵㤷㠸㌷つ愳愴㜸㝣㘸㡢㐱扣改挰㐰㍣㔶㝦改愰ㅥ昱ちㄹ㜴〶㠳戲㔶㐴ㄶ㍢㤳㈳捣攱㙦改㑣㕥敦昷㕦挶づ㤴ㄸ㐸㠶㔲ㄶㅢㄴ搶㉣㉦㐷㠱〷扢扣慣敤昴㜸㠱㍥㉡㌶㕣㙣慦慡挶挵挱っ晦昳㈷㤲㜳㕦㐰搲ㄶ敤㝣捦昶㤰㘹昴戰㤶㈱昳戶㕦㠲捦慦㐸捥攷挲昷摣攸捦㌹摣㈲戳戱挴㜶㤳换㡡慢慢ㄲ㔵愵㌵摤ち㔱扣搴㡤捦㑡㈹㑤㑢换ㅤ㤹㜹ぢ㈲ㅡ㜳㤲㔸㐶㈵㥦㤴戹㠴捦づ㠸㉥慡慣㕡㕡㈹慢挹㑣昰㤱㌱愲㔷昳收㑣ㄳ㘵ㅥ㙥〷㐰㍣㥢㜵て㥣㙣ㅤ㠳戶㔵㌳㥢㠵〳摣㙣ㄶて㐸㠷㤵〲搲㘱戵〰户捣㜴〸摥搸㑢昷㡣慤收愹㘲㔵愲攲ㄹ捤㥢慢ㅣ摦㠳㐹〲㤷晣㤳㑦㜶㠸㐴㜸挵㍦㜳㈳㈸㌷㙥㔲慡愲㥣捣ㅤ挳㍡づ㑢戰收愰㠹摡捤㘰攰㠲㈲挷愳㙤㍤㝡㔴㤱愷㜲㈹㜲〲㙣㉤㘱㤳㤲〶㍣挹㌴ㄱ㈹㠲㘵㉦㔸㔲㥦㑣ㅡ㤹ぢ昳摥㌰攳㜱〵晡〱〶摣㠵散っ㌷扡㤵捤戴摤搹ㄴ〳㙡搵愱愷㈲㜰捡㥢㄰㠷㠹ㅤ㡣㜱㐲〰㉤㜷㕣㜵ㄵ㔸㜲㜷㠱ㄱ㜷摥〲挲户㕢慤㠱㠵㙦㜹敡㕢㘶㘱ㄲㄱ㔶ㄹ㕡扣㘵㔱㠶挲㘶户搰㥤㤶扡搳捡敤㈸ㅢㅤ扥㙤敡ち㠴愳愴㜴㔸㡢㄰挰㉡㐷ㄳ戵昷㠲㐱㠲㔲ㅡ㡢㕡㔸愴㙦㤱慣扤户㜶昶攴慣㕥㙣ㄲ㜴搶愱愷摡挱㈹捣㙡㘱㑡㌲敢〰慢㌰㕢㠵㘴㐱㘶攷挰ㅡ㘴戶㡦捥戳ㅣ愱挰㙣㕦㡣戹搹晢改㑥㐷摤改攴㜶㔴ㄷ㜴㠴搹㔹㕥㘶㈷㜳㜹愷愰㠹摡㕤〱㐰〷ㄷ㝡㘸昳㌱敢愶㥤㠷ㄲ㤱换㘶㈵㘱㜵攸愹敥㜰ち戳㌳㘱㑡㌲㍢㄰㔶㘱㜶㤲㤱搹㌲㈳戳ㅣ㥤攷㕣㠴〲戳㠳㌰收㘶昷搰㥤㥥扡搳换敤愸㍥攸〸戳㈵㕥㘶攷㜱㜹慢搱㐴敤㐳〰㐰挷捣慣慦㜶づ㈲㘲㌰㥢㑢㌹戵づ㍤㤵ぢ愷㌰扢ㅣ愶㈴戳㝥戰ち戳㠵㐶㘶ぢ㡣捣晡敢㍣㙢ㄱち捣〶㘰捣捤ㅥ愸㍢㠳㜴㘷戰摢㔱㠷愱㈳捣㑡扤捣慥收昲搶愱㠹摡㠷〳㠰㡥㤹搹ㄱ摡㌹㡣㠸㈳搹摣挸愹㜵攸愹㈳攱ㄴ㘶ㅢ㘰㑡㌲ㅢ〱慢㌰㍢搶挳㉣㜲㌳㈰愱㥦戵敡㘸㈳摤㤱㍡昹慤㤸っ扡愳㌰收㘶㡦搶㥤㝣摤ㄹ攳㜶搴㜸㜴㠴敥㉣㉦摤摢戹收㍢搰㐴敤〹〰愰㤳ㄶ戹ㄳ慤晦㜳㘹ㄳ㙣愹㥦㑢㜷挱㘲昸㕣扡ㅢ㘶搳攷搲㐴㌷扡㤵㡦ㄴ昲㄰㔷敢㕥㐰ㅤ扤ち攰ㄴ扤㌶挳㤴搴㙢ち慣愲搷㐴㡦㕥㝢㍥㤷挶ㅢ愵攱㔵㘸〴㐹戳ㅥ㐴ぢ㘹愶㘱捣捤㍥㑡㜷愶敢㑥愱摢㔱戳搰ㄱ㘹挶㝡愵搹挲攵㙤㐵ㄳ戵㘷〳㈰㐱㑤㐷敦搱摡㌹〹㘹攴㔱戱搶㌶㑥慤挳㔰ㅤぢ愷㌰摢づ㔳㤲搹ㅣ㔸㠵搹㘱㐶㘶㐳㡣捣㜸㠹㔸ㄶ戱〳㉤㤸㥤㠰㌱㌷扢㐸㜷收敡㑥捣敤愸ㄲ㜴㠴搹㈰㉦戳㘷戹扣㥤㘸愲㜶ㅣ〰〹㙡㘲㔶慡㥤搳㤱㐶㥥㑦㙢扤挲愹㜵ㄸ慡〵㜰ち戳㕤㌰㈵㤹㉤㠴㔵㤸ㅤ㙣㘴搶搳挸㙣㤱捥昳〶㐲㠱㔹㌹挶摣散ち摤愹搴ㅤ㕥愰攵愶慡搱ㄱ㘶〷㜹㤹扤挵攵扤㡤㈶㙡㈷〰㐰挷㝣昴搶㘸攷㌱㐴昰㌱〲㔶ㅤ愷搶㌱昴ㄲ㌸㠵搹㠷㌰㈵㤹㉤㠳㔵㤸㜵㌴㌲摢搷挸㙣戹捥昳㈹㐲㠱搹㐹ㄸ㜳戳㑦搶㥤㔳㜴㠷㔷㑦戹愹搳搰ㄱ㘶ㅤ扣捣㍥攷昲㜶愳㠹摡㝦〶〰ㅤ㌳戳搳戵㜳㉥ㄱ㌱㌶摦㜲㙡ㅤ㝡敡っ㌸㠵搹㜷㌰㈵㤹㥤〵慢㌰㡢ㅡ㤹㘵ㄹ㤹昱捡愷㉣攲㈷戴㘰㜶づ挶摣散㜳㜵㘷㤵敥㥣攷㜶搴〵攸〸戳㠸㤷搹㉦㕣摥慦㘸愲㌶㉦㕡㑡㔰搳摥㜸㤱㜶捥㐷ㅡ㜹愲慦搵㉣㔳㌳扢〴㑥㘱㤶〹㔳㤲搹㘵戰ち戳㥦㝦㌶晤晥晦ㄱ搶㕢戰㤴搴㙦㌶扣㉣㈹㡢攰晦㑡〰捣慥挰㤸㥢㝤愵敥慣搱㥤戵㙥㐷慤㐳㐷㤸㝤㡦㤰ㅢㄱ㤲づ慢〵㤷搷ㄲ㑤搴收ㄵ挵㔰㘶搷㙡㈷ぢ摦攵㌱挲㔶㕢㑥慤挳㔰㕤て愷㌰㙢て㔳㤲搹㝡㔸㠵搹㘷㐶㘶㥦ㄸ㤹摤愸昳散㠷㔰㘰㜶ㄳ挶摣散つ扡戳㔱㜷㜸㔱㤰㥢扡つㅤ㘱昶㤱㤷㔹㈷㉥慦㌳㥡愸㝤㍢〰愱捣敥搰捥㕡挴㤲㠷ㄵ㕢〷㜰㙡ㅤ㐳㙦㠲㔳㤸攵挰㤴㘴㜶㌷慣挲散㑤㈳戳搷㡤捣晥愲昳昴㐲㈸㌰扢〷㘳㙥昶扤扡㜳㥦敥昰㡡ㅤ㌷昵〰㍡挲散敦㕥㘶扤戹扣㍥㘸愲昶㠳〰㠴㌲㝢㐸㍢㜹ㅦ扦㍣ㄲ搹敡捦愹㜵っ扤ㄵ㑥㘱㌶㄰愶㈴戳㐷㘰ㄵ㘶捦ㄸ㤹㍤㙤㘴昶愸捥㌳ㄴ愱挰散㌱㡣戹搹㡦敢捥ㄳ扡戳捤敤愸愷搰ㄱ㘶㑦㜹㤹ㅤ捥攵ㅤ㠱㈶㙡昳㐲㔹㈸戳愷戵㜳㈵搲挸㠳㤷慤搱㥣㕡㠷愱㝡〶㑥㘱㌶〶愶㈴戳㥤戰ち戳㠷㡣捣ㅥ㌰㌲㝢づ㤳㘴ㄱㄳ㄰ち捣㥥挷㤸㥢捤㑢㕦搲㜹㔱㜷㕥㜲㍢敡㔵㜴㠴搹㕦扤捣㈶㜱㜹〵㘸愲㌶慦㘲㠵㌲晢扢㜶慥㐲㜸㜹扣戳㔵挸愹㜵ㄸ慡搷攱ㄴ㘶㌳㘱㑡㌲㝢ㄳ㔶㘱㜶㥢㤱搹㉤㐶㘶㙦改㍣挷㈰ㄴ㤸扤㡤㌱㌷㥢搷愵愴昳㝦扡昳慥摢㔱ㅦ愰㈳捣㌶㝡㤹ㅤ挷攵捤㐱ㄳ戵敢〰〸㘵昶て敤攴㉤昵昲㄰㘹慢㤸㔳敢㌰㔴ㅦ挱㈹捣攲㌰㈵㤹㝤〲慢㌰扢捡挸㙣㡤㤱搹愷㍡㑦ㄹ㐲㠱搹㘷ㄸ㜳戳㍦搷㥤摤扡昳㠵摢㔱㕦愱㈳捣慥昰㌲㕢挴攵㤵愳㠹摡㕦〳㄰捡散ㅢ敤攴扤昲昲愸㙡㉢挱愹㜵ㄸ慡㝦挱㈹捣㙡㘱㑡㌲晢ㅥ㔶㘱戶捡挸散ㅣ㈳戳ㅦ㜴㥥攵〸〵㘶㍦㘲捣捤晥㐹㜷㝥搶㥤㕦摣㡥晡ㅤㅤ㘱㜶㤶㤷搹挹㕣摥㈹㘸愲㌶㝦つ㠴㌲愳㐷㥣搷㈱㡤㜵㍤㥢㤵㥣㕡㠷㥥㤲ぢ㉦㌴㥤〹㔳㤲ㄹ㉦扣〸戳㤳扣捣昸ㄷ㠴晣愵扥捣挸㉣㔳攷㌹ㄷ愱挰㡣㤷㕡戸搹扣摣㈲ㅤ㕥㕢㤱㡥攵㜶㔴㑢㜴㠴搹ㄲ㉦戳昳戸扣搵㘸愲㌶慦㥣㄰㙣昱㡦〵㡢㝦ㅤ㔸晣㠳挰攲搷㝦扢㌵ㅡ扣㜰ㄳ㌲ㅢ摥㤹㙥㕤捡愹挲捣㠶㐷摥戳换㘱㑡㌲攳㔵ㄱ㘱戶搰挸㙣㠱㤱㔹㕢㥤㘷㉤㐲㠱ㄹ慦㠳㜰戳摢敢づ㉦㝣㠸㠵ㄷ㍦戸㈹㕥搳㄰㘶愵㕥㘶㔷㜳㜹敢搰㐴敤㑥〰㄰㙣㘴搶㌹改㈴㠲户㥣㕢㌷㜲慡㌰敢〲愷㌰摢〰㔳㤲㔹㌷㔸㠵搹戱㐶㘶㐷ㅢ㤹昱挲〵㕥㘹搶慤〸〵㘶扣㐸挱捤㍥㐰㜷㜸㔵㐲㉣㌹㙥㐷昱㠲㠳㌰㥢攵㘵㜶㍢㤷㜷〷㥡愸摤ぢ〰㠲㡤捣㜸㉤㐲㥣昷ㄱ戱㤹捤扤㥣㉡捣晡挰㈳捣㌶挳㤴㘴搶ㄷ㔶㘱㌶搱挸㙣扣㤱ㄹ慦㉡㐸㥥〷ㄱち捣㜲㌹挰㘶昳㉡㠲㜴㜸挹㐰㍡晤摤㡥攲搵〰㘱㌶搶换㙣ぢ㤷户ㄵ㑤搴收〵〱㠲㡤捣㜸愱㐰㥣扣搱㕣ㅥ㐷㙥㙤攳㔴㘱㈶㈷晢㘹摦づ㔳㤲搹ㄱ挰ぢ戳挳扣捣㤲㘷挴㠶ㄸ㤹つ搳㜹㜶㈰ㄴ㤸ㅤ挹愴搸㙣㥥攲㤷捥〸摤攱㌹㝤㙥㡡愷敡㠵搹㈰㉦戳㘷戹扣㥤㘸愲昶ㄸ〰〸㌶㥥㌷攲㔹㝣㜱㍥㐱挴㌶㌶慦㜰慡㌰㤳㌳昱㌴敤㠲㈹挹㡣㘷攲㠵搹挱㐶㘶㍤㡤捣㈶改㍣㙦㈰ㄴ㤸ㄵ㌰㈹㌶㝢戲敥㑣搱ㅤ㥥㜰攷愶㜸ㅥ㕤㤸ㅤ攴㘵昶ㄶ㤷昷㌶㥡愸㕤〸〰挱㐶㘶㍣挵㉥捥ㅤ㐴㍣挳愶㡥㔳挹捣㥥愹㥤ㅦ捡㜲㌲㡦挱昸㜰摦ㄹ㕤昳㡤愱扤晤㑦改ㅥ㠳愷㙥昳㡡㌴ㅥ挲ㅦ㕦敥摣㐷㤶㤱㝥搸扦ㄷ㡢攷㡣㜹ㅢ㈹㝦㌲㍢㠲昵㝦㄰㠷敦搷㥥昳昲㡣搸ㄵ㍦搶挷㈰摣收㌸搰挵扦戸つ㉤㘵晢㙡戸㍢ㅣ攱晣㥢攵晥㙢㡦㘸㌳㐷捦㌸㕥㘵㕦㌲㌲昳扤ㄵ搷㝤㝤摢攱㌹搷摣昵㠷晢敦㡡攸昷昹㙦扤搴昹昸攱扦摥晡昵换㤳攷㑤ㅢ慥㡡㌱㈳〷㜱慣昷搹㝣挰㐶㜶慡昶愰昵㈶㙥㜴ぢ㍣昲戶㥤敢昰㍦昲搶㡥㈳ㄲ㕥愸ㅡ㤱㌷㑢㤵㘱挰㌷㑣敤㡤ㄹ㔴㐹㠸㝤㐹㘲㡢㘰㙥ㅡ戱㜲㍤愳搱挴ㄲ㤸㘱㈲搶捡㕤㝦㠰㔸㑢搷攱㝦㤴慤㕤㡢㐸㜸愵㔹摦㌹挴㤶㘳㈰挴愲㕥㘲㍦㤰搸挹㜰㌵㡤搸㈹㝡㐶ㄸ戱㑤攳摥㍦愹摤愶扦つ摦㝥㘱摥搲㐳戲㔷っ㔷㉢㌱挳㐴㉣㌳㡣㔸㠶敢昰㍦愲搶㍥ㄳ㤱昰挲㥤㥢づ戱㜳㌱㄰㘲改㕥㘲㝦㤰搸㜹㜰㌵㡤搸㙡㍤㈳㡣㔸㘰㔷扣ㄴ㌳㑣挴㝥晢㈹㘴㔷晣搵㜵昸ㅦ㍤㙢㕦㡥㐸㜸攱㝦ㄱ㠸㐳愷㔵㌳戵ㄶ〳㈱昶㌳㘶㈴㜷挵收㜰戶戹ㅡ慥愶ㄱ㕢愷㘷㠴ㄱぢ扣㘳㌷㘲㠶㠹搸㜷㘱挴晥攵㍡晣㡦㤴戵㌷㈰ㄲ㕥戸搳搲㈱㜶㉢〶㐲散ㅢ㉦戱㌶㈴㜶㍢㕣㑤㈳㜶㠷㥥ㄱ㐶散㥢换摥㔹㌵㌷晢攱攱㉢㍦昸摢㥡㉤㔷㕣㍦㕣摤㡢ㄹ㈶㘲㕦㠴ㄱ摢敤㍡晣㡦㡡戵㌷㈳ㄲ㕥㈸㙥㜱㠸㍤㠸㠱㄰晢捣㑢㙣ㅦㄲ摢〲㔷搳㠸㙤搵㌳挲㠸〵㜶挵㙤㤸㘱㈲昶㘱ㄸ戱㝦戸づ晦㈳㘰敤敤㠸㠴ㄷㅥ敢收㄰摢㠱㠱㄰晢挰㑢慣㉢㠹㍤ぢ㔷搳㠸敤搴㌳挲㠸〵㜶挵㔷㌰挳㐴散㥤㌰㘲㙦扢づ晦愳㕤敤㕤㠸㠴ㄷち㘶ㅣ㘲㙦㘰㈰挴摥昴ㄲ敢㐱㘲㙦挱搵㌴㘲㙦敢ㄹ㘱挴〲敦㔸ㅤ㘶㤸㠸敤ち㈳昶慡敢昰㍦戲搵晥㄰㤱昰㑡戳づ㜱㠸㝤㡡㠱㄰㝢搹㑢散㔰ㄲ晢ㅣ慥愶ㄱ摢慤㘷㠴ㄱ敢晥挲㍤搹㍢㍦㍥㜳昸搸㥣摡昴慢戲ㄶつ㔷摦㘲㠶㠹搸㜳㘱挴㜶扡づ晦愳㔸敤敦㄰〹㉦摣㄰敡㄰晢〹〳㈱昶㡣㤷搸㘰ㄲ晢〵慥愶ㄱ晢㔵捦㘸㌴戱㘶㐸㘰㈲戶㍤㡣搸㤳慥挳晦㠸㔵㍢ㄳ㤱㠴搸㌰㠷㤸㠵戱㄰㝢挲㑢㙣㌸㠹戵㠰ぢ慦㈶㝣愵㙡愹㘷㠴ㄱぢㅣ㘳㙤㌱㈳㠷㍡晢扥㔲㍤ㅣ㐶㙣慢敢昰㍦㍡搵㙥㡦㐸㐲㙣㡣㐳㙣㍦㡣㠵搸㐳㕥㘲攳㐸慣ㄳ㕣㜸㌵㠱㔸㘷㍤㈳㡣㔸㘰㔷㍣〰㌳㜲っ挴㌶㠷ㄱ扢捦㜵昸ㅦ㠹㙡攷㈰㤲㄰㥢散㄰敢㠵戱㄰扢挷㑢㙣㉡㠹昵㠶ぢ慦㈶㄰敢愳㘷㠴ㄱぢ㝣㜸昴挷㡣ㅣ〳戱㍢挳㠸摤攱㍡晣㡦㍡戵〷㈲㤲㄰㥢改㄰ㅢ㡡戱㄰扢捤㑢㙣㌶㠹ㅤづㄷ㕥㑤㈰㜶㠴㥥搱㘸㘲愳㌱㈳挷㐰㙣㐳ㄸ戱㥢㕣㠷晦ㄱ愶昶ㄸ㐴ㄲ㘲挷㍢挴㈶㘰㉣挴搶㝢㠹ㄵ㤱搸㈴戸昰㙡〲戱〲㍤㈳㡣㔸㘰㔷㉣挴㡣ㅣ〳戱㙢挲㠸慤㜳ㅤ晥㐷㤳摡㌳ㄱ㐹㠸挵ㅤ㘲挷㘰㉣挴慥昲ㄲ㥢㑦㘲挷挱㠵㔷ㄳ㠸捤搱㌳ㅡ㑤慣ㄸ㌳㜲っ挴㉥て㈳㜶㤹敢昰㍦㜲搴㡥㈳㤲㄰慢㜰㠸㤵㘱㉣挴㉥昱ㄲ慢㈲戱㐵㜰攱搵〴㘲攵㝡㐶ㄸ戱挰㌱㤶挰㡣ㅣ〳戱昳挳㠸慤㜶ㅤ晥㐷㠹摡戵㠸㈴挴㙡ㅤ㘲换㌱ㄶ㘲慢扣挴㤶㤲搸挹㜰攱搵〴㘲愷攸ㄹ㘱挴〲扢攲㑡捣挸㌱㄰㍢㌳㡣搸ㄹ慥挳晦㠸㔰晢㑣㐴ㄲ㘲愷㍡挴捥挵㔸㠸㥤敥㈵戶㠲挴捥㠳ぢ慦㈶㄰㕢慤㘷㠴ㄱぢ㝣扢扦ㄴ㌳㜲っ挴㑥つ㈳㜶㡡敢昰㍦晡搳扥ㅣ㤱㠴搸㤹づ戱戵ㄸぢ戱㤳扣挴捥㈶戱慢攱挲慢〹挴搶改ㄹ㡤㈶㜶㈳㘶攴ㄸ㠸搵㠶ㄱ慢㜱ㅤ晥㐷㝡摡ㅢ㄰㐹㠸㥤敦㄰扢ㄵ㘳㈱㔶敤㈵㜶㈱㠹摤づㄷ㕥㑤㈰㜶㠷㥥ㄱ㐶㑣扥㈲㜶扡昶搱㉤㍤摡戴搸扣昱㐱晣㍤㠶ㄹ㌹〶㘲ㄵ㘱挴捡㕤㠷晦㔱㥤昶㘶㐴ㄲ㘲㤷㍢挴ㅥ挴㔸㠸㉤昴ㄲ扢㤲挴戶挰㠵㔷ㄳ㠸㙤搵㌳挲㠸〵㜶挵㙤㤸㤱㘳㈰ㄶて㈳㔶攲㍡晣㡦攰戴户㈳㤲㄰扢挶㈱戶〳㘳㈱㌶捦㑢散㍡ㄲ㝢ㄶ㉥扣㥡㐰㙣愷㥥ㄱ㐶㉣昰攱昱ち㘶攴ㄸ㠸ㅤㅦ㐶㙣㡥敢戸摡昷㘸㑤㝢ㄷ㈲〹戱つづ戱㌷㌰ㄶ㘲挷㝡㠹摤㑣㘲㙦挱㠵㔷ㄳ㠸扤慤㘷㠴ㄱぢ㝣〹慥挳㡣ㅣ〳戱㤹㘱挴㘶戸㡥挰㈳㌳㍦㐴愴㠶ㅥ㤹改昹摦㑥戶㐱搲捣㔲㔶挸戶㈸㜵捣㍣㕤㡢㌲敢戲昲㜲愹㔰㙥㠹㈷摣㔵攳㝦晣㔸㠰〷㌹攲戹㜶㠵㘵敥晦㑣㙣〲ㅥ昰挸〷㠶改㘷愸㔹㌲攲攴㐸改搴㙡㍣㔴慤㜹改㠴〴ㅥ挰㔹㤲㠵晦㜱㕤㑤㑤扣扡昲㝦攱昱㜷愸ㄹ攷晤挳搸㥣〷摦ㄹ换戵㔹㠷㕤捦㤳〹昷攸愱晦㝦㡥改㝣㌰摥扦昷㉣捥挸㥤搸挵昴敤〴㈵㥥㐷㍤㘶愸改㜸㡢㥤㉡㥣搳搲晥㤰㌵愷愵攳㙡㈲昰㤱扢搱昰㝦挸㈶搷㉦搰㐴慤扦挰㈲㘵晢搲愴㘵昲㡣戸㥦ㅣぢ攸㜹ㅢ㘶㥡敦晦捡搸愲〵ㄹ敢㑤昱㠴㌴昷愲挸扤愱㑢㉢㌰㉥㙤㌳搷挰愵敤㔹搶晤愹换㔲㍣㥦捤愵改㑤㝤愷㤳㍤ㄸ㥡㙣慣㌱搹㤶㘰戲㠷㝤挹㜸㡥㌹㈵ㄹ㑦摣ち戳㐷㐳㤳㡤㌰㈶㝢㍣㤸㙣㥢㉦ㄹ捦晢愶㈴换〴㐰㤲㙤て㑤㜶㤸㌱搹摦㠲挹㜶昸㤲㌵挷㌸㈵㔹㉢ㄸ㈴搹戳攸㤸㜷愷〱挶㘴捦〱ㅦ㜹ㅥ㑤敡敥昴〲㉣㥥摤㐹戵挱㌸㈵㘱㝢ㄸ㈴攱㑢攸㤸ㄳ昶㌵㈶㝣㠵㤱㔳㜷㤲㕤㌴昱㤶ㄳ㘷摦㔵晢㘰㥣㤲㙣㝦ㄸ㈴搹㙢攸㤸㤳昵㌴㈶㝢㠳㤱㔳㤳扤㐵㤳㈷㔹㔷㡣㔳㤲攵挰㈰挹摥㐱挷㥣慣扢㌱搹扢㡣㥣㥡散㝤㥡㍣挹㝡㘰㥣㤲散㄰ㄸ㈴㔹ㅤ㍡收㘴㥤㡤挹㍥㘴攴搴㘴ㅦ搳攴㐹㜶㈸挶㈹挹〶挲㈰挹㍥㐵挷㥣慣㠳㌱搹攷㡣㥣㥡散ぢ㥡㍣挹〶㘳㥣㤲㙣ㄸっ㤲散㑢㜴捣挹㙣㘳戲慦ㄹ㌹㌵搹户㌴㜹㤲つ挷㌸㈵搹ㄸㄸ㈴搹㜷攸㤸㤳㐵㡤挹㝥㘰攴搴㘴㍦搱攴㐹㌶づ攳㤴㘴㤳㘱㤰㘴扦愰㘳㑥㤶㘱㑣昶ㅢ㈳愷㈶晢㠳㈶㑦戲愹ㄸ愷㈴㥢〹㠳㈴㔳㜸㍥愶㌹搹敦㍦㥡㝥㑦㌴〳摥㤷㉣㤳㈶㑦戲搹晥㘴挷敢㘴捤㐳㤳晤㘸㑣㘶〵㤳戵昰㈵㉢昲㈷㡢敢㘴慤㐲㤳㝤㘳㑣搶㈶㤸㙣㉦㕦戲昹晥㘴ㄵ㍡㔹摢搰㘴扢㡤挹摡〷㤳敤攳㑢㔶攵㑦㔶慢㤳敤ㄷ㥡散㈳㘳戲㑥挱㘴晢晢㤲㉤昵㈷㍢㔵㈷敢ㅡ㥡散㍤㘳戲㙣㐶收㈷晦㥥摦搶〷昸㤲慤昰㈷㍢㔳㈷换〹㑤昶愶㌱㔹㡦㘰戲㕥扥㘴㘷晢㤳㥤慦㤳昵づ㑤昶慡㌱搹㈱挱㘴㠷晡㤲㕤攸㑦㜶戹㑥㤶ㄷ㥡散㜹㘳戲晥挱㘴〳㝤挹慥昴㈷扢㐶㈷ㅢㅣ㥡散㘹㘳戲愱㡣㥣晡〹㜲戸㉦搹㜵晥㘴ㅢ㜴戲㘱愱挹㥥㌰㈶ㅢㅥ㑣㌶搲㤷散㘶㕦戲捣扢㘰㘸昴㔷㘷ㄶ㜳戴挵ㅦㄹ晣㍦捡攳攱收愳昰㠸散摥攵昸ち摣㠸㈷㤲㡦挶㐲ㄴ扦昳㌲㠶㤵捦㤱扢㈳慢捤戰㜲ㄹ搶ㄸ㕡敦搷㤸戱㕥っ扦㍣ち㘶ㅣ慤て㙢捣㜸㉦㠶摦昹〴㌳㠱㔶㝥摤㤳㕣ㄳ扤㤸扦㘹捣㈴㕡昹㉤㑤㌰〵㕥捣㜳ㅡ㌳㤹搶ㄷ㌴㘶㡡ㄷ挳㉦㐵㤲㙢㉡慤扢㌴㘶㥡ㄷ挳敦㌲㠲㌹㡡㔶㝥㡤㤱㕣搳扤㤸㜷㌵愶㤰㔶㝥晢㄰捣っ㉦收㐳㡤㤹㐹敢挷ㅡ㌳换㡢攱㉦㝣挹㌵㥢搶㉦㌴收㘸㉦㠶扦愷〵㜳っ慤晣ㄵ㉤戹㡥昵㘲㝥搰㤸攳㘸攵㙦㔶挱捣昱㘲㝥搳㤸攳㘹晤㐳㘳㑥昰㘲昸换㑣㜲ㄵ搱捡摦㘳ㄲ㘷慥ㄷ挳摦㐱㠲㠹搱捡㕦㍦㠲㤹攷挵昰㔷㠷㘰㡡㘹攵㙦つ挱㤴㜸㌱晣挴ㄷ㑣㥣㔶㝥搸ぢ愶搴㡢攱〷戵㘰收搳捡捦㘸挱㉣昰㘲昸昹㉡㤸㌲㕡昹搱㉡㤸㠵㕥っ㍦ㄶ〵戳㠸㔶㝥㈲ち愶摣㡢攱愷㤹㘰㉡㘸攵〷㤹㘰㉡扤ㄸ㝥〸〹愶㡡㔶㝥晥〸㘶戱ㄷ挳捦づ挱㥣㐸㉢㍦㌶〴㔳敤挵昰㤰ㄷ㑣㠲㔶ㅥ敤㠲愹昱㘲攴搰攳㔱㔷ぢ慢摥㙣ㅥ㠲㜲㍥㘵〹㍡愸㈱㤱㠳㉦㠰攲㐱㈸愸㘵づ㑡づ扦〰㡡㠷愱愰㑥㜲㔰㜲〰〶㔰㍣㄰〵㜵㡡㠳㤲㐳㌰㠰攲愱㈸愸㍦㌹㈸㌹〸㠹㕡㠱戱摥㙣ㅥ㡣㠲㍡捤㐱挹㘱㐸㔴ち㐷ㅥ㡥㠲㍡摤㐱挹㠱ㄸ㐰昱㠰ㄴ搴ㄹづ㑡づ挵〰㡡㠷愴愰捥㜲㔰㌳昱㡦㘸㥤㤲㤱〷愵愰捥㜱㔰㜲㌸〶㘲昱戰ㄴ搴㉡〷㈵〷㘴〰挵〳㔳㔰慢ㅤ㤴ㅣ㤲〱ㄴて㑤㐱㕤攰愰攴愰っ愰㜸㜰ち敡㈲〷㈵㠷㘵〰挵挳㔳㔰㤷㌸㈸㌹㌰〳㈸ㅥ愰㠲扡捣㐱挹愱ㄹ㐰昱㄰ㄵ搴ㄵづ㑡づ捥〰㡡〷愹愰搶㌸㈸㌹㍣〳㈸ㅥ愶㠲扡捡㐱挹〱㑡㔴捡㍥挱〳㔵㔰敢ㅣ㤴ㅣ愲〱ㄴて㔵㐱㕤敢愰攴㈰つ愰㜸戰ち敡㝡〷㈵㠷㘹〰挵挳㔵㔰敢ㅤ㤴ㅣ愸㐴愵散ㄳ㍣㘰〵㜵㤳㠳㤲㐳㌵㠰攲㈱㉢愸㡤㠲戲㜵〸挵攳㔳㑥㜴ㅥ㠳㕦晡㉣敥ㅡ㠵戹㔹㜸戰㍢て㐹㜱ㅣ敤㜳昰㈸ㄴ挷㙣㥦㠳〷㥥㌸㘶昹ㅣ㍣搶挴㌱㌳搵㘱㙢㠱ㄵ㡦㌳㐱捣㐸㐵㈸ㅥ㕡攲㈸昴㌹㜸㌴㠹㘳扡捦挱〳㐸ㅣ㐷昹ㅣ㍣㘶挴㌱捤攷攰㘱㈲㡥愹㍥〷㡦っ㜱㑣昱㌹㜸㌰㠸㘳戲捦挱晤㕦ㅣ〵㍥〷㜷㜹㜱㑣昲㌹戸㤷㡢㘳愲捦挱ㅤ㕢ㅣㄳ㝣づ敥换攲ㄸ敦㜳㜰昷ㄵ挷㌸㥦㠳㝢慣㌸挶晡ㅣ摣㐹挵㌱挶攷攰㝥㈹㡥㝣㥦㠳扢愲㌸㐶晢ㅣ摣晢挴㌱捡攷攰づ㈷㡥㤱愹㡥ㄶ晦て挰㤱戳㈰</t>
  </si>
  <si>
    <t>㜸〱捤㝤〷㝣ㄴ搵昶㝦㙥捡㤲㔹㐰㔶〱ㄵ㐱㈰㘸㔴〴㘳ち〹㠹㡡〲〹扤㑡〰〵搱㄰㤲つ〴㔲㌰㥢㔰ㄴ㥦扤㘳ㄷぢ㡡搸挰摥㥥㘲〳㥦㑦ㄱ㉢㔶散攵㔹㘲㔷慣捦摥晥摦敦㤹戹㥢搹㤹㍢㈹敦昷晥㥦捦ㅢ㌷㤷㝢捦昹摥㜳敥昷扢㌳㥢捤捣㤹㌱㐹㈵㈵㈵晤㠵㡤晦㜲㑢㘵愷㑦改昲㔸㘳戴㌶慢戸扥愶㈶㕡搱㔸㕤㕦ㄷ换ㅡ搱搰㔰扥㝣㘲㜵慣㌱〵㠰㔰㔹㌵晣戱戴戲㔸昵㌱搱昴戲㈵搱㠶ㄸ㐰㘹㐹㐹改改㔶㌲晣扤㥣㥦㠸ㅥ㔸㥣㘵愵戲〱㉡挹ち戱改挴㈶㥤㡤挵㈶捣愶㌳㥢㉥㙣扡戲搹㠱㑤㌷㌶ㄱ㌶㍢戲搹㠹㑤㜷㌶㍤搸昴㘴戳㌳㥢㕤搸散捡㠶昹慤摤搸昴㐶搳愵て㥡改挵㈳愷捣㕢〸㌶愵㡤昵つ搱挱晤㘷摡㙢ㅥ㤶㤳㤳㤵㤳㌵㈴㍦㈷㌷㉢㝢㜰晦攲愶㥡挶愶㠶攸戰扡㘸㔳㘳㐳㜹捤攰晥㔳㥢收搵㔴㔷㑣㠸㉥㥦㕥扦㈸㕡㌷㉣㍡㉦㍢㙦㕥昹㤰挲㥣㈱昹昹㔵㐵㐵㠵㕤㜶㐷攴挹挵㈳愷㌶㐴慢㘲晦慤㤸㝤ㄹ㜳㑡昱挸慣挹搱挶晦㔶捣㝥㠸㠹㤰㈵昵戵攵搵㜵晦愵愰㘹㝣㑦昳㑢愲ㄵ搵㝣昳愳搱㠶敡扡昹㔹㔸㜶㠲搰ㄸつ捤ㅡㄱ㡢㌵搵㉥收㝥㔴ㅣ慤愹㤹ㄶ慤㤲㌷扤戶㈴搶㌸戵扣愱㌶搶愵㤶晡㐵ㅢ愲㜵ㄵ搱搸づ戵愳㤶㔵㐴㙢ㅣ㘰㉣扤㜶㘶㜹挳攴昲摡㘸㉡㍢摤㙡敤昷㜰㕣㘵戴慥戱扡㜱㜹搷摡ㄹ戱攸戴昲扡昹㔱㐲搲㙡挷㌴㔵㔷慡搴㔴扣㤲㔲昶㌶慤㑣摥㈸慣愷戶㜸㐱㜹㐳愳㡣昸ㄶ收㤸戰慥摤㐵㔸㈴慣㡢扢㔴㝦捦㉣扥㘷愵搵戵ㄳ愲つ㜵搱ㅡ㈶攱㍢㌹挸〳ㄲ㠱散昷㈱慥㤴愶挳㜷㐹㜵㜶づ㍥㜲㘱㤶㔰㝦㌴晤㈶搷㌷搴㘲㠷㥣ㄴ㉤慦ㅢ㤶㥤㤵㔳㤸㍦戸戴戱戲㈴扡〴㠳散散愱〵㔶〶㐰搶〰挲昷㐰㤳㔲㥣㕢㘸敤㐹㔳㈶ㅡ㤵晡㈶㡥㜰㜷㕣ㅥ㘵挹㘵攵挹㘵昳㤲换㉡㤲换㉡㤳换愲挹㘵㔵挹㘵昳㤳换ㄶ㈴㤷㔵㈷㤷㉤㑣㉥㕢〴㡣摥搲㍢㜵㑡㜶戶㑦慥摡昸昷慦㐳㘳挶慦㍦敡慡昳㉡扥昸搷搷㡡〷戵㝣㈶散㡤㑥摦挴㜵ㄶっ㜱㉤㌳㘷㘸慥戵て㌰搶㐰㌴愱㝤㌹慤㈴户挰ㅡ㐴搳㘰㌴㑡㙤挳㌲戹搴㠷㍦㌹愰㑦捤㡤㜳㈷慥㉣㉤㔸㜱攳〱晤㕥㔱晣捣㤰ㅣ㔹攸㘴扡㜳ㄴづ㉤㉡捣捥捥换㉡ㄸ慡㌳攵攴っ挹㉥挸捥户昶㘷摣㙣㌴愱ㅣ捥㉥捥捤戵㜲㘹捡㐳愳搴㔶㈷搵㠶挹挳㡢㘷㍦㜸搲攴つ〳㝢敤㜷挵㠴㡢㍡㈹㝥㌲㐹慡㝣㜴摡㤴扤㠰ㄱ㠷愲〹ㄵ㜲摥㘸挸㕥㐴搳〱㘸㤴摡攲㈴㈹㝡敦改㉦㕦㕤戲攷昸㥢ㄶ㡥ㄹ昲慦晤晢㙥㔳晣攴㤳㈴〷愱搳㘶㤲㘱㡣㜸㌰㥡搰㈱㥣㔷㠲㈴挳㘹ㅡ㠱㐶愹㝦㌸㐹㑥搸捤㡡㤴摤㜴敥挸昳㥥㝣㝢㠷㐳㍢敤晤愶攲㐱㈶㐹㡡搱搹捦㉤㕡㑥昶㤰晣摣愲散挲慣㥣㠲散扣摣愱搹搹戹㕥昱㑡ㄸ㝦ㄴ㥡搰㘸㐶ㄹ〵昱挶搰㌴ㄶ㡤㔲昷㌹㈹㉦ㄹ晤挰散ㄷ㉥摢㜵摣㠹扦㕥搱扤昲敢㍢㜷㔰晣ㅣ㤷㤴攳搱㘹㙢㕦㤸挰㠰ㄳ搱㠴㈶㜱摡ㄸ散ぢ㤳㘹㥡㠲㐶愹㍢㥤ㅣ㝢捣ㅥ㝥搶戱㜵戳㐶摣昶㘱收搶慦㤶㑥㕣慢昸㙢㐲㜲ㅣ㡡㑥㕢㌹愶㌱㘰㈹㥡搰㜴㑥㉢㐶㡥ㄹ㌴捤㐴愳搴㑤㑥㡥㈷㥥㝤昶昱㌷㔳㠷㡥戸攷挰捦て㝦㜹搶昴ち搵㤹㘰晣㠴づ㐷搳㔶㡥㔹挰㔸戳㠹㍥〲㑤捡㐴攴㤸㐳搳㤱㘸㤴扡搶挹㜱㝤㘳捥昱㐳㙥㥣㌹㘵搳戹挳搷慥晦昹戱昱㡡扦攴㈴㐷ㄹ㍡㙤敥〳㜳〱戲捡搱㠴收愱㠱㔸㠵㔶〵㑤㤵㘸㤴扡挲㐹戲昶愲㌵㡦慣㝣昰摥㤱敢㡦㕡戱昵愱㤵搷昵㔶晣㈵㉡㐹慡搰㘹㌳挹㝣㐶㕣㠰㈶㔴捤㜹愳㤰㘴㈱㑤㡢搰㈸㜵戱㤳攴攵愳㙦㕣戴摦㥡昵ㄳㅥ慣㜸㙣捡㑦㕦㉣摡㐷昱㤷戴㈴愹㐵愷㉤戵敡ㄸ戰ㅥ㑤㘸㌱愷㑤㠰㕡㐷搳搴㠰㐶愹㜳㥣ㅣ扤㙥㍣㝡慦㝥㔳㡥㥡扣㙥摤户ㄷ㝣扡晣愶㝡挵敦〰㤲愳ㄱ㥤戶㜲㌴㌱攰ㄲ㌴愱愵㥣㌶ㅡ㌹㤶搱戴ㅣ㡤㔲愷㌹㌹㝥晥㜲㡦㙤昹㉦㉣㥢㜴戳㕡晤敥捤挷扥扢扢攲㔷っ挹㜱㉣㍡㠹〷㑣㕥㝥㕥㐱㘱㑥㔱㔶㙥㜶㑥㔱㐱㜶㑥㑥㤱昷㠰㔹挱昸挷愱〹晤㡤㔱挶攲㠰㌹㥥愶ㄳ搰㈸㜵扣㤳戲㍡昳摥挶愶て搴㤴㙢㕦㍤㘱㙥散昳愷㠶㈹㝥愱㤱㤴㈷愱㤳㤰戲㈸扦戰愸㌰㜷〸㍥摤戳昳昰㤳㥤ㄳ晦㈸搵ㅦ㜰㈷㘳㡡㜵ち㥡搰愹㡣㔲㠲㤴愷搱㜴㍡ㅡ愵㤶㌹㈹ㅦ敤㌵昵㠹㤵㉦っ㉢㕥㌳攳愵搰搴昷㡦㍥㑢昱敢㤳愴㍣ㄳ㥤戶㤴㍣㡢〱捦㐶ㄳ㕡挹㘹愳愰攴㌹㌴㥤㡢㐶愹愳㥤ㅣ㠵愱慡㘱㉢㔲捦ㅣ㝥㙦摥㤹慢㕦摦㜶㘲戱攲户㌳挹㜱㍥㍡㙤攵戸㠰〱㉦㐴ㄳ扡㠸搳挶㈲挷挵㌴慤㐲愳搴㐲㈷挷㠴愳扥晥㘸晤攳㕦㡣㍢晤㡦ㅥ换慥㌹愳摦㥥㡡㕦晥㈴挷愵攸っ㑥昸㜸㉢捡挹㉥捣换捤捦捡ㅥ㤲㤷㔷㤸㌳戴搰晢㘶㕤挶昰㤷愳〹慤㘶㤰㠹㔰敥ち㥡慥㐴愳㔴㠵㤳戱昸愱晥㌷ㅥ昱昰敡搱ㄷ㝣㌰㝥搸㥦摤㥥ㅣ慢㝡ㄲ㡣㥦搰㔵㘸ㄲ㌳づㄹ㥡㥦㥦㤳㤷㥢㔵㤴㤷㥤㤳㔷㤰㥦攷捤戸ㄶ㌳慣慢㌹昷ㅡ㌴㈹攳㤰昱㕡㥡慥㐳愳搴ㅣ㈷攳昵ㄷ攴慣戹㝦搲㍦㈷㍦㍣敥㤵㐳攷㥣扥昰㔸挵慦戵㤲㜱ㅤ㍡㙤改戸㥥〱㙦㐰ㄳ扡㤱搳挶㐳挷㥢㘸扡ㄹ㡤㔲㌳㥣ㅣ〳换敦晢攷㈷㜳㔳㑢㔶摤㤹昵摢挹㤳搶㕣愷昸慤㔹㜲摣㡡㑥挲㉥㤸㌳㌴㍦㉦㍢㝦㘸㕥搶㤰扣㈱戹㐵昹戹㌹㌹㕥㕡户㌱晥敤㘸㐲㜷㌰捡〴搰扡㤳愶扢搰㈸㌵搹㐹戹㍡㘳晣昲昷㙦㕤㕦㝣摡换㕦㝣㥥㝥搲㠰㙢搵慥〴攳㈷㜴㌷㥡挴㤴㌹㜹㐵㜹〵〵㐵㔹㠵㐵㤰戴〰敦㥦㌷攵㍤㤸㘲㙤攰攴㝢搱攰搸捥戵敥愳改㝥㌴㑡㡤㜱㔲㙥ㄹ搴晦㤶㡦㡥㡡㑣戹㘸㡦て敡摥戴扥㜸㑢昵㈲ㄸ㍦愱〷搱㈴愶捣ㅤ㤲㠳ㅤ㐶扥㔴攵ㄶ昲㉦〱㙦捡㡤㤸㘲㙤攲攴㠷搰攰戳㌷搷晡〷㑤て愳㔱㙡戸㤳昲攲捡㘳㝡摦㌷攲愲搱㈷晤戳摦昶ㅦ扦慡扢㕣敤㐶㌰㝥㐲㡦愰㐹㑣㔹㠰晤㌳扢㘸〸㔸收ㄵづ㈹㉣捣昱敤愱㡦㘲㡡戵㤹㤳ㅦ㐳㠳昷㌲搷摡㐲搳攳㘸㤴㉡㜲㔲扥㌵晥昳㔳㥦扥愳换㤸ㄳ扢ㄵ昷摣㜲搹〷攳㔵㙦㠲昱ㄳ㝡ㄲ㑤㕢晢换㔳挰㔸㑦ㄳ晤っㅡ散㤳〵搶㔶㥡㥥㐵愳㔴慥㤳攳挸敤挷㕣㤴戹收㠲㌱て㕦㍤戲攰㥤ㄹ捦扤摢攵㜹戸て㜵扥愳㤶㌴㤴㉦挵户晥㤶㍦㈸昰㔷ㄴ晦㙢晢㉦㈹晣㈱㔵㤵㕦㌵戴㉡㈷愷㌲㍦扢㍣慦㍣㉤〳㘱摢晢㤵㥤ㅦ搴㕤慡づ慢慥慢慣㕦㉡摦攱晢㡣㉣㡦㐵㕢扥搲て㜲㝣㈳敢㥢敡㉡㘳扤捤捥搲挶昲挶攸㙥㕥㕦㑢㄰摦戴㔲晣㠵ㄳ㡤㐹扥扥摥㘹㌳换㙢㥡愲㈳㤶㔵摢敥摤㍤㙥晣㝤㔳㍦㉦搸㍢扡㈱㝡㜴摣敢㕢搱〸晣〱扥㐴㘲晢㔸摡㉥㝢㕤晤㡢ㄷ搴挷愲㜵戲扣㐱戵㔳慢㉢ㄶ㐵ㅢ㑡愳晣昳㍤㕡㈹㔴㝢搲攵晣㤱㌵㘸㑡ㅤ㠸攲捦愶捡〱㙥㙢搵愸㘵㡤搱扡捡㘸㈵搶扢㌸摡搰戸㝣㝡昹扣㥡攸捥〹㄰㍢㈷ㅣ扤ㄲ捣愳敢㉢㥡㘲挵昵㜵㡤つ昵㌵㠹㥥ㄱ㤵㑢捡昱㠷㕤攵愴晡捡㈸晥㉥㑢攵㤶愴㤲㔲㔲㤴㑡摡搷昴挷ㄱ攳挶戲攴㡤㜰扤挵扢攳㍤摦㌵㜱户换㥡〶㜶㘰㔱ㄳ攵㍥㤹扣㘷ㅢ挱㈴㉥挳っっ〶扡㌸昱㕣〷搱晢〴愳㘵㡤昱㜷敥晦㉦㌸㌹戹扢挳㝥搴ㄲ晣昱㍢戶扣慥戲㈶摡搰敡㤹ㅡ挵ㄵ㔹㉦愰㐹摢ㅦ㐷㜳愰㝡愹㐰愸㘵㙡㜹摡搲敡捡挶〵愱〵搱敡昹ぢ昸㌵ぢ㘷㜳搲搳㈹慤㙦戳㕥㠲挹摡挶收㘵㌴攱㜰㔲攸ㄵ㠲㐲㘱敢㔵㝢㥣㌶〰晦㜶晣捦敡㘴捣戲攴捦㜸㥣㜳㠹愵搵㡥慥㙦㠸愵愴㤸㔸㡥㉤㡦㉤㘸攴敥搹扡㤳昱㕥㘳昳㍡㥡戴㍤搱戴昹㔷㝢㌷㠰㔲㜹㜲愲㙢㙤㐹戴慡ㅣ愷㠴攴攸㔶攵㘹戵昶㔹㠶㤲㘸慣挲攲改㠸㜱㌸㔶㤶㠵搰挳挱摦愵㤶㝢㝦㜴㔹㘳㐹㜹㘳㜹愷㕡㥣搸挰扢㘴〱㌴㐸㘶搹㍤捥散㉡㌶㍤㍢散㡣㄰㈱㈲㕤㔷㤴捥㘲戰㈳攱挰挱昱㤲㤴攲戴慤㤳挰摡晢㠲㐴挸扢愳㈷㥥愰挰㜹㤳捡㌱搱扡改换ㄷ㐷㘳㠴愷㠷㕡㤵搲㝢㜸㌱搸㤴㡡㜹㌳ㅡ慢㙢㘲㔹㔸改㤸㠶晡愶挵晦捤㌸㡣㘵扤㠱㐶㙦㘹㝢㘱㉦㙥㍦㈷挸㤵搴㘹〹摦㥢戲戲愴㜴㐶愳挵摡㠳つ昷㔶〴晢ぢ晦挸㘶扤㠳㝦挲慤昹搲㌲㠱攸挸挹㥣㌴攰扢搴㐲愱改つ㔱㌹㍤㤵㉥〳愸摤戵昶戰晡㠶㐵昳敡敢ㄷ㜱㝦摡㐱㐶戱〵搱㘸㈳㑦昹㜴㜶㑥㜱挹愹㉣愵㔲㔲ㄲ捥摢戸捥つ昵㐳晣搰晢㘸扡㡥愸愹改慦㈳挶㐲ㅦ挰㤴㠲㤳㑦愱㘶㜴晡㑦慡㕦㔰扥㜴搱㝥㜹㔹戹㜸㘵攷ㄴ散㌷ㅥ㈹㘳晤㑢ㄷ㔴搷㘵㉤慢㠹㉤㔳㝤愰〲捦戹捣晥晤㡦搱㐷㑦㍦㙦昲摡㙦㔳㉦㕢昵敦摥㌷愹摥㡥挳㜷挲㘷ㅦ挴捤挰㡦昵㌱ㅡ搵ぢ㌰㝥扡愰㥦戸㔹㥦㘲㙣㝤挶收㜳㌴昸㡣㄰搵昱ㄱ昱愵㍤㔴〳昱㉦㍦㈶慣敤㙣扥㐲愳〶愱攱㐱㙡㝤㡤㐶㙦㉡㠲昸㝣敦攵晤摢ㄷ㘶晦晢昷㍤慣㘱慢ㄵ㥦ㅡっ〴摦㐳㡢㥡㔹㔴挹愲㐲㉡㠴挰㐶〱搲ㅣ㠷敦㙣搴晥㤸㈶〲晣捥昹㈹㠰㤹〵昸㤳㌹㈸㡣挵㍤捦㈵㐰戲㍤㔴搹昰㠹〰㈹㌰㔸㍣昵慥㜲㘱ㄲ〱搲㌰搲㥢晡昵㑦㤷〰㌹㌰晢〵戰ㄸ搳㙡挵愷昲㌰捦㈴挰㌷〸㙥ㄴ攰㙢挷攱㍢㐷㔶㠰㐸ㄹ㕣挵㑥㕣昲㜶挰捣〲昴㠰摢敡挹㘶㘷㌴㉥〱㜶戵㠷㙡㈸㠲㠸〰扤〸摡つ㡤㉡㠲㐹〴攸㡤㤱摥搴㠷㙥〱ち㘱昶ぢ搰㡦㌱慤㔶㝣敡〰捣㌳〹昰㘶㤰〰㙦㌸づ摦昹扢㘱㠸㤴挱㔵散挳㈵扦ㄶ㈸挰扥㜰㕢㠳搸っ㐶攳ㄲ㈰换ㅥ慡㠳ㄱ㐴〴搸㥦愰㙣㌴㙡㌸㑣㈲㐰づ㐶㝡㔳捦戹〵㌸〴㘶扦〰昹㡣㘹戵攲㔳㈳㌰捦㈴挰㘳㐱〲㙣㜶ㅣ扥㜳㡢㈵㠸㤴挱㔵ㅣ㡣愴敡㤱㐰〱㠶挳㙤㡤㘰㌳ㄲ㡤㑢㠰ㄲ㝢愸㐶㈱㠸〸㌰㡡愰搱㘸ㄴ㑦㌴㡡〰㘳㌰搲㥢扡摦㉤挰㘸㤸晤〲㑣㘰㑣慢ㄵ㥦ㅡ㡢㜹㈶〱㙥てㄲ攰㌶挷攱㍢搳㌹〱㤱㌲戸㡡改㕣昲㉤㠱〲捣㠴摢㍡㡣捤攱㘸㕣〲捣戶㠷㙡㈲㠲㠸〰㐷㄰㌴〷㡤㥡っ㤳〸㜰㈴㐶㝡㔳搷扡〵㤸〴戳㕦㠰㜲挶戴㕡昱愹㈹㤸㘷ㄲ攰戲㈰〱㉥㜵ㅣ扥搳戰搳㄰㈹㠳慢㔸挸㈵慦ちㄴ愰〶㙥慢㤶㑤ㅤㅡ㤷〰㡢敤愱㉡㐵㄰ㄱ攰㘸㠲ㅡ搰愸ㄹ㌰㠹〰㌱㡣昴愶㔶扡〵㤸づ戳㕦㠰愵㡣㘹戵攲㔳㌳㌱捦㈴挰㐹㐱〲㥣攸㌸㝣攷㠸㘷㈱㔲〶㔷㜱〲㤷㝣㝣愰〰㈷挱㙤㥤捣收ㄴ㌴㉥〱㑥戳㠷㙡㌶㠲㠸〰愷ㄳ㜴〶ㅡ㌵〷㈶ㄱ攰㑣㡣昴愶㤶戸〵㌸〲㘶扦〰攷㌰愶搵㡡㑦ㅤ㠹㜹㈶〱㙡㠲〴㔸攴㌸㝣㈷戰攷㈲㔲〶㔷㜱〹㤷㕣ㅤ㈸挰㘵㜰㕢㤷戳㔹㡤挶㈵挰㤵昶㔰㤵㈳㠸〸戰㠶愰慢搰愸ち㤸㐴㠰戵ㄸ改㑤捤㜵ぢ㌰て㘶扦〰搷〱ㅦ戶㕡昱愹㑡捣㌳〹㌰㌳㐸㠰ㄹ㡥挳㜷㜲㥤愷换㌳戸㡡㕢戹攴搲㐰〱㙥㠷摢扡㠳捤㥤㘸㕣〲晣摤ㅥ慡〵〸㈲〲摣㑤搰㍤㘸搴㐲㤸㐴㠰つㄸ改㑤㡤㜷ぢ㔰つ戳㕦㠰〷ㄸ搳㙡挵愷ㄶ㘱㥥㐹㠰攱㐱〲ㅣ攲㌸㝣㈷晥敢㄰㈹㠳慢㜸㤴㑢ㅥㄶ㈸挰㘳㜰㕢㕢搸㍣㡥挶㈵挰㤳昶㔰搵㈳㠸〸昰ㄴ㐱㑦愳㔱㐷挳㈴〲㍣㠳㤱摥搴㄰户〰㡢㘱昶ぢ昰㍣㘳㕡慤昸㔴〳收㤹〴搸㌷㐸㠰㠱㡥挳㜷㔵愲〹㤱㌲戸㡡搷戹攴扤〳〵㜸ㄳ㙥敢㉤㌶㙦愳㜱〹昰㉦㝢愸㤶㈰㠸〸昰㉥㐱敦愱㔱换㘰ㄲ〱摥挷㐸㙦慡慦㕢㠰愵㌰晢〵昸㠸㌱慤㔶㝣㙡㌹收㤹〴攸ㄱ㈴㐰㜷挷攱扢㘴戲〲㤱㌲戸㡡慦戸攴ㅤ〳〵昸〶㙥敢㕢㌶摦愱㜱〹昰㙦㝢愸㡥㐳㄰ㄱ攰〷㠲㝥㐴愳㡥㠷㐹〴昸〹㈳扤愹㜴户〰㝦㠳搹㉦挰㙦㡣㘹戵攲㔳㈷㘰㥥㐹㠰㍦晦〸昸㉡晣㠷攳昰㕤挰㌹ㄹ㤱㌲戸㡡搴㘴㉣昹㌷挰捣㕦㠵㐳㜰㕢㥤搸愴愳㜱〹㄰戶㠷敡ㄴ〴ㄹ挰㐰㥤〹敡㠲㐶㥤㠶愱〸搰ㄵ㈳扤愹敦㤰㈳晥挷搰愹㌰晢〵搸ㄱ昸戰搵㡡㑦昱ㅡ㤱㐹㠰㑦㠳〴昸挴㜱昸㉥㈷㥤㠵㐸㈲挰㙥㕣昲㐷㠱〲昴㠱摢摡㥤㑤㕦慥慥攵慦挱晥昶㔰㥤㡤㐰〳㐸㈷㠳愰〱㘸搴㌹ㄸ㡡〰㝢㘰愴㌷昵戶㕢㠰㤵㌰晢〵搸ㅢ昸戰搵㡡㑦㥤㡢㜹㈶〱㕥ちㄲ攰㐵挷攱扢搶㜵〱㈲㠹〰搹㕣昲昳㠱〲攴挲㙤攵戱ㄹ挲搵戵〸㔰㘰て搵㠵〸㌴㠰㜴㠶ㄲ㔴㠸㐶㕤㡣愱〸㔰㠴㤱摥搴攳㙥〱㉥㠲搹㉦挰㌰攰挳㔶㉢㍥戵ち昳㑣〲㙣ちㄲ㘰愳攳昰㕤㠸扢っ㤱㐴㠰搱㕣昲〳㠱〲㡣㠵摢ㅡ挷㘶㍣㔷搷㈲挰㐴㝢愸㉥㐷愰〱愴㌳㠹愰挹㘸搴ㄵㄸ㡡〰㔳㌰搲㥢扡搳㉤挰㙡㤸晤〲㤴〲ㅦ戶㕡昱愹㉢㌱捦㈴挰晡㈰〱搶㌹づ摦㜵挱戵㠸㈴〲捣攱㤲慦ぢㄴ攰㈸戸慤㌲㌶㜳戹扡ㄶ〱收搹㐳㜵㌵〲つ挰㡦㔵㐱㔰㈵ㅡ㜵㉤㠶㈲㐰ㄴ㈳扤愹搵㙥〱慥㠱搹㉦㐰㌵昰㘱慢ㄵ㥦扡づ昳㑣〲㥣ㅦ㈴挰㜹㡥挳㜷㤹㜲㍤㈲㠹〰つ㕣昲㌹㠱〲㌴挲㙤㌵戱㔹挲搵戵〸戰捣ㅥ㉡㕥扤ㅣ㐰㍡换〹㍡〶㡤扡〹㐳ㄱ攰㔸㡣昴愶㑥㜱ぢ㜰㈳捣㝥〱㡥〷㍥㙣戵攲㔳㌷㘳㥥㐹㠰㘳㠲〴㔸敥㌸㝣搷㔰㙦㐳㈴ㄱ攰っ㉥㜹㘹愰〰㘷挱㙤㥤捤㘶㈵㔷搷㈲挰戹昶㔰摤㡥㐰〳㐸攷㍣㠲捥㐷愳敥挴㔰〴戸〰㈳扤愹㍡户〰㜷挰散ㄷ㘰ㄵ昰㘱慢ㄵ㥦扡ぢ昳㑣〲㔴〶〹㔰攱㌸㝣㔷㜴敦㐱㈴ㄱ攰㉡㉥戹㍣㔰㠰慢攱戶慥㘱㜳㉤㔷搷㈲挰昵昶㔰㙤㐰愰〱愴戳㡥愰昵㘸搴㝤ㄸ㡡〰㌷㘰愴㌷㜵戸㕢㠰㝢㘱昶ぢ㜰ぢ昰㘱慢ㄵ㥦扡ㅦ昳㑣〲㑣づㄲ㘰㤲攳昰㕤㕦摥㠸㐸㈲挰㍤㕣昲㠴㐰〱敥㠵摢扡㡦捤晤㕣㕤㡢〰て摡㐳戵〹㠱〶㤰捥㐶㠲㌶愱㔱晦挰㔰〴㜸〸㈳扤愹㤱㙥〱ㅥ㠲搹㉦挰㈳挰㠷慤㔶㝣敡㘱捣㌳〹㔰ㄸ㈴挰㔰挷攱扢摡晤㈸㈲㠹〰㑦㜳挹昹㠱〲㙣㠵摢㝡㤶捤㜳㘸㕣〲扣㘰て搵㘶〴ㅡ㐰㍡㉦ㄲ昴ㄲㅡ戵〵㐳ㄱ㘰ㅢ㐶㝡㔳㠳摤〲㍣〶戳㕦㠰搷㠰て㕢慤昸搴攳㤸㘷ㄲ㘰㐰㤰〰ㄹ㡥挳㜷敤晤㈹㐴ㄲ〱摥攳㤲晢〵ち昰〱摣㔶㌳㥢て戹扡㤶㍤攰㘳㝢愸㥥㐶愰〱愴昳〹㐱㥦愲㔱㕢㌱ㄴ〱㍥挳㐸㙦㙡㘷户〰捦挰散ㄷ㘰㍢昰㘱慢ㄵ㥦㝡ㄶ昳㑣〲㜴〹ㄲ愰戳攳昰ㄶ〶愴扤㠰㐸ㅤ戸愰摢㤹ぢ慥㥡㔹ㅤ㕤捡㉢㔰㍢㔴愱㤲户戸㈹搶㔸㉦㤷换扡㔶㤵搴㑦慥㙦㉣愹㡥㉤慥㈹㕦摥扤捡改ㅣ戶㈰㕡㠷㡢搹つ戸愶敤戱搵㉦㕥ㅣ慤戴慡㑡敢㥢ㅡ㉡愲攳㑡晥ㄷ㉥㜶㠳ㅦ摥㍡戹捥㥤慣戰晤㘷搷㙦ㄱ㐲㘱㉦挱㤶㤴昶ㄲ〲㝡㉦挳㐹㍤戱敢㤲戹㜴㈳〰㜶㙢㔱㜴㝡㜵㘳㑤戴㜳㤵㕣慥㤶㝥㝡ㄵ㔴㐴㠵㐰㘵愷慡改ぢ㜰㜹慡愴㙢搵㤸㠶敡捡㥡敡扡㈸摦㡣ㅥ㌶㜴㘲㜴㍥慡〱愶搶挷慡㔹扡摤戵㙡㝡㐳㜹㕤㙣㌱㉦㙣㔶㉣摦㈹㘱㈴㔷㐰搳慡㐶㔶搷挵㤰㐶摥㐵昶扢㔵㤵㉥愸㕦㡡扢〸㥡㙡敢挶㤴㉦㡥晤㑦扣㉢㡡㙦㡢㙣昲搶愸㘴㤵㥣慣搲㤳搳晦搳昷㈷昴㈳㡥戱敥㜶晤㔹㝦散愷㡤つ搵昳㥡㈸㤸攴挸㐵㥢捡㐶摥挳愴戴㙤攸㜹㉦㘱扡摥㐲㑦晤〱搷㥡㔰ㅤ㙦扣ㄴㅥ扦㌵㘳㜷挰慤㥦戰㥣㉥㍦愳ㄹ㍦㘶挶戸㤶捡㥣晦搳㝤づ㘹㉦㈳㜲扢ぢ㈱㝡〲扣㠳扤ぢ戱㌸㠲㝢ㄴ㡥㑣散〹ㅣ㜹㜷换㜰㤵㘰戸㠷敥搰搲ㅤ㡤㙢改㕤慡㈶㤶捦㡢搶愰〴愰戶扣㜱〷㝢挰㕡っ搴挱挷ㅣ㕦㜱㝤㙤㙤㌹㜷㌹㔶昳㤷㔶㤴搷㐴搳慢㐶㌴㌵搶㑦慡慥戳慡搰挸㝥改㤸捡㤷挱㔴扥捣扥㔸㕦㌵㡤愵㐱搲㘷慣晡昹攵つ搵㡤ぢ㙡慢㉢搲㌹㘰昹捥晦挴扥㡡㠳㍦ㄵ㘲敡㑤㝦㤶㜸慦晥摢搷攰昱㜶㘷愱㘰㠶搲昱敤挷ㅥ㥤慣㐲昸㑦晤㠷㤵㈳昸攰㤱㕦㈸搶慦㠸㤶㠶ㅦㄸ㥣㠳攷ㅢ戹ㄴぢ换㌷挷挳㈲ㅦ㑥敡㔵〲昰㘳晤〶㈸㍢晣㐹㝤つ㑤慢㘵〵㥤〰〸㑦慣㉦慦ㅣ㕤㕥㠱㍢㜳㍡㌹昷攵愴攳慤攵㐷㑤㐳㠴㠵ㅥ挵愸ㅤ㐲㑤搲㤲敡捡㘸㐳㍡つ愵戸敦㈸㤵㈵㈲㈱晢㍤挴㈵敦㤴愴戴戴捥改愶㕣攳㜴慣㍤㥤换攷敥晢㥡挶昹攲㝦㜹㘸㈱㉦愲㠱㔶ち㕡敢㜷搰戱晥㈰愷搷㌱㈴ㅦて攰㑦〲晥㐲㤳昶〶㥣摥昷㈶戱收〲㤵ㄹㄶ㐰愹㜲㐷ぢ慢㐱搲㔱㌹㈱㘵㈴㘹㐲愴戳慢晣㈳㘴㔷㝥愴敢摢㘴㐲愵搸换愳㤵㘱晢昳㤵㘵㈶㝣㍢㤲㤳㔳昱㔶㠷扣愵㜳扥戴〸㔶㕢ㅡ㤵扡㄰搵ㄷ㑢〸戱㔰戰㌳てㄶ挴㉦攳晤㈲慦挰㡡㙢搹㝦攱ㅦ搹挲㘱㉢㤹ち㠴搵㍢㘸㌵昱㄰㉤㘱扥㙢ㄶ㈴挷㜹㉦㌴敡㘳っ昹敢ㅦ㕤晤换㑡㝤㡡ㄱ㝦㘱㈵㠵㜸愳㔰㝢㍦㈰搵㘷㤸挱て㐹㉢挴挰㥦愳挷捦㥥昸扥㤸づ㙢摢晢攲㤷㥣㠱ㅦ㡢昷㥤改㝤㔱㙤㠷㐵搳㐰㔷扦挱㝣㥢慤捥〴㝥㘵〶㜴㈱愰㉢〱㕦〳挰㌷㌹戴〳㐶㜱昱㜸ㄷ㡢㐱扣〸㌰㄰敦㝢㔷㔰㤷㜸㍢㌲攸㑥っ晡㍢〰㕥昱晥㠴捤ㄶ慦㍢㈰敤ㄶ㡦敦㥤㠸搷㠳㠱挹㍣㐱扣㥤㘱㙤㕢扣㘴㑣ㄳ昱㜶㤱㈰昶㐰戱㐴挱㈰摥慥挰㔸扤〸㘴昹㠲〱戰ㅢ〱扤〹㘰㐵㠳㠸搷〷愳戸㜸扣㉦挷㈰㕥㕦㘰㈰ㅥ慢ㅡ㜴㔰㤷㜸晤ㄸ戴㍦㠳戲〲挱㉢ㅥ换づ㙣昱㌲〰㘹户㜸㉣㔴㄰昱〶㌰㌰㉢ㄶㄲ挴摢ㄳ搶戶挵㘳㘵〳㕥戸昱㡡㐱搰㤱ㅦ㤶㌷㘸ㅡ戰改㍤㙦㉦㘰慣扤〹㘴改㠳〱戰て〱〳〹㘰㌵㠴㠸户㉦㐶㜱昱㜸扦㤱㐱扣挱挰㐰扣㝥慥愰㉥昱昶㘳搰㉣〶㘵昵㠲㔷㍣㤶㉣搸攲敤て㐸扢挵㘳㤱㠳㠸㤷捤挰慣㜶㐸㄰㉦ㄷ搶戶挵㘳㔵〴㕥㌸㑤捡㈰攸挸て㑢㈳っ摡っ〱挶捡㈷㤰㘵ㄳ〶㐰〱〱㐳〹㘰㈵㠵㠸㔷㠸㔱㕣㍣摥㐷㘵㄰敦〰㘰㈰ㅥ慢㈹㜴㔰㤷㜸〷㌲攸㐱っ捡捡〷慦㜸挳㘱戳挵ㅢ〶㐸扢挵ㅢ㠱㘹㈲摥挱っ㍣ㄲ愳〴昱㠶挳摡戶㜸慣愸挰ぢ攵ㄶっ愲挵㘳㔹㠵愶〱㥢摥昳㐶〲㘳ㄵㄳ挸㤲ぢ〳愰㠴㠰㔱〴戰ち㐳挴ㅢ㡤㔱㕣㍣摥ㄱ㘶㄰㙦㉣㌰㄰㡦㤵ㄸ㍡愸㑢扣㜱っ㍡㥥㐱㔹㌵攱ㄵ㡦愵ㄲ戶㜸ㄳ〰㘹户㜸㉣慥㄰昱㈶㌲㌰慢㉣ㄲ挴㥢っ㙢摢攲戱ㅡ〳㉦摣㝣挶㈰攸挸て㑢㌲㌴つ搸戴㜸㔳㠱戱づ㈵㤰攵ㅡ〶挰㌴〲㑡〹㘰〵㠷㠸㌷ㅤ愳戸㜸扣搵捤㈰摥㑣㘰㈰㕥戹㉢愸㑢扣挳ㄸ昴㜰〶㘵挵㠵㔷㍣㤶㔹搸攲捤〲愴摤攲戱㌰㐳挴㥢捤挰慣搰㐸㄰㙦づ慣㙤㡢挷㑡づ扣㜰挷ㅢ㠳愰㈳㍦㉣攷㌰㘸㜳ㄴ㌰㔶ㄹ㠱㉣昵㌰〰收ㄲ㔰㑥〰慢㍦㐴扣㜹ㄸ挵挵攳㍤㝣〶昱㉡㠱㠱㜸慣〰搱㐱㕤攲㐵ㄹ戴㡡㐱㑦〰挰㉢摥㐹戰搹攲捤〷愴摤攲戱愸㐳挴㕢挰挰慣敥㐸㄰㙦㈱慣㙤㡢挷㉡㄰扣㜰㤳ㅤ㠳㘸昱㔸ち愲㘹挰愶昷扣ㅡ㘰慣㕡〲㔹㈶㘲〰搴ㄱ㔰㑦〰㉢㐷㐴扣挵ㄸ挵挵攳捤㠹〶昱ㅡ㠰㠱㜸慣ㅥ搱㐱㕤攲挵ㄸ㤴昷晤㉢㔶㝡㜸挵㘳㜹㠷㉤㕥ㄳ㈰敤ㄶ㡦〵㈱㈲摥ㄲ〶㘶㘵㐸㠲㜸换㘰㙤㕢㍣㔶㤰攰㠵敢〵っ㠲㡥晣戰㡣㐴搳㠰㑤㡢㜷っ㌰搶戱〴戲挴挴〰㔸㐱挰㜱〴慣〵㐰挴晢ㅢ㐶㜱昱㜸搳愵㐱扣ㄳ㠰㠱㜸慣㍣搱㐱㕤攲㥤挸愰㈷㌱㈸慢㐴扣攲戱㌴挴ㄶ敦㘴㐰摡㉤ㅥ㡢㐹㐴扣㔳ㄸ㤸㔵㈵〹攲㥤〶㙢摢攲戱晡〴㉦摣㌰挸㈰攸挸て㑢㔰㌴つ搸戴㜸㘷〰㘳㥤㐹㈰换㔳っ㠰戳〸㌸㥢〰㔶慣㠸㜸㉢㌱㡡㡢挷㥢㐹つ攲㥤ぢっ挴㘳搵㡡づ敡ㄲ敦㍣〶㍤㥦㐱㔹㘱攲ㄵ㡦㘵㈵戶㜸ㄷ〰搲㙥昱㔸㠸㈲攲㕤挸挰慣㐸㐹㄰敦㘲㔸摢ㄶ㡦㤵㉢㜸攱㉥㐵〶㐱㐷㝥㔸扥愲㘹挰愶挵扢〴ㄸ敢㔲〲㔹摡㘲〰㕣㐶挰攵〴戰摡㐵挴㕢㡤㔱㕣㍣摥㈵㙢㄰敦㑡㘰㈰ㅥ㉢㕥㜴㔰㤷㜸㙢ㄸ昴㉡〶㘵㜵㡡㔷㍣㤶愴搸攲慤〵愴摤攲戱㠸㐵挴扢㥡㠱㔹捤㤲㈰摥戵戰戶㉤ㅥ慢㕥昰挲敤㡦っ㠲㡥晣扣㡢㔶搳㠰㑤㡢㜷㍤㌰搶㍡〲摦㌳〳搶ㄳ㜰〳〱敦〳㈰攲摤㠸㔱㕣㍣摥晥㙢㄰敦㘶㘰㈰ㅥ慢㘵㜴㔶㤷㜸户㌰攸慤っ捡捡ㄶ慦㜸㉣㘷戱挵扢つ㤰㜶㡢挷〲ㄸㄱ敦㜶〶㘶㈵㑣㠲㜸㜷挲摡戶㜸慣㤸挱ぢ㌷㔹㌲〸㍡昲挳戲ㄹ㑤〳㌶㉤摥摦㠱戱敥㈶㤰㈵㌵〶挰㍤〴㙣㈰㠰㔵㌶㈲摥扤ㄸ挵挵攳㡤捣〶昱敥〷〶攲戱搲㐶〷㜵㠹昷〰㠳㍥挸愰愹㌸㉤攲ㄵ㡦愵㌰戶㜸ㅢ〱㘹户㜸㉣㥥ㄱ昱㌶㌱㌰慢㘸ㄲ挴晢〷慣㙤㡢挷㙡ㅢ慣ㄹ昷㙥㌲〸㍡昲挳㤲ㅢ㑤〳㌶㉤摥㍦㠱戱ㅥ㈱㤰攵㌸〶挰愳〴㙣㈶㠰ㄵ㍡㈲摥㘳ㄸ挵挵攳㉤搹〶昱ㅥ〷〶攲戱㑡㐷〷㜵㠹昷〴㠳㍥挹愰慣愸昱㡡挷㌲ㅡ㕢扣愷〰㘹户㜸㉣扣ㄱ昱㥥㘶㘰㔶攰㈴㠸户ㄵ搶戶挵㘳愵㡥㠸昷㉣㠳㘸昱㌲㘰搵㌴㕣攲㍤〷㡣昵㍣㠱㉣攵㌱〰㕥㈰攰㐵〲㔸摤㈳攲扤㠴㔱㕣㍣摥㙢㙥㄰敦㘵㘰㈰ㅥ㉢㝣㜴㔰㤷㜸慦㌰攸慢っ捡㙡ㅣ慦㜸㉣挱戱挵㝢つ㤰㜶㡢挷愲ㅤㄱ敦㜵〶㘶昵㑥㠲㜸㙦挲摡戶㜸慣昲ㄱ昱摥㘲㄰㉤ㅥ㑢㝤㌴つ㤷㜸㙦〳㘳扤㐳㘰愱ㄹ昰㉦〲摥㈵㠰㤵㐱㈲摥㝢ㄸ挵挵攳㑤昴〶昱㍥〰〶攲戱㍡㐸㘷㜵㠹搷捣愰ㅦ㌲㈸㉢㜹扣攲戱㝣挷ㄶ敦㈳㐰摡㉤ㅥぢ㝥㐴扣㡦ㄹ㤸㤵㍦〹攲㝤ち㙢摢攲戱㐲㐸挴晢㡣㐱戴㜸㉣ㄳ搲㌴㕣攲㝤づ㡣昵〵㠱㉣㈱㌲〰扥㈴㘰㍢〱慣㉡ㄲ昱扥挲㈸㉥ㅥ㥦〷㘰㄰敦ㅢ㘰㈰ㅥ㉢㡢㜴㔰㤷㜸摦㌲攸㜷っ捡㉡㈰慦㜸㉣晤戱挵晢ㅥ㤰㜶㡢挷㘲㈱ㄱ敦摦っ㍣ㄷ愳〴昱㝥㠴戵㙤昱㔸㕤㈴攲晤挴㈰㕡㍣㤶ㄸ㘹ㅡ㉥昱㝥〶挶晡㠵挰㑡㌳攰㔷〲㝥㈳㈰ち㠰㠸昷㍢㐶㜱昱昸㘸〳㠳㜸㝦〲〳昱㔸㤵愴戳扡挴晢㡢㐱㤳㜰愹㐳戱㠲挸㉢ㅥ换㠶㙣昱㜸㌵愴摤攲戱搰㐸挴挳ㄹ昲㈴挵㡡愳〴昱㜰ㄷ㜲㍢挴㕢㠶㘹㈲㕥ㅡ㠳㘸昱㔸㥥愴㘹戸挴ぢ〱㘳㜵㈲㤰愵㑢〶㐰㍡〱㝣っ㥡㘲㌵㤳㠸ㄷ挶㈸㉥ㅥ㥦搹㘰㄰慦ぢ㌰㄰㡦ㄵ㑤㍡愸㑢扣慥っ扡〳㠳戲晡挸㉢ㅥ㑢㡥㙣昱扡〱搲㙥昱㔸愴㈴攲㐵ㄸ㤸搵㑡〹攲敤〴㙢摢㝢ㅥ慢㥡㐴扣敥っ愲挵㘳㘹㤳愶攱ㄲ慦〷㌰㔶㑦〲㔹昶㘴〰散㑣挰㉥〴戰ㄲ㑡挴摢ㄵ愳戸㜸㝣晡㠴㐱扣摤㠰㠱㜸慣㠶搲㐱㕤攲昵㘶搰㍥っ捡捡㈵慦㜸㔷挳㘶㡢户㍢㈰敤ㄶ敦ㅡ㑣ㄳ昱晡㌲㌰㉢㥤ㄲ挴敢て㙢摢攲戱㈲㑡挴换㘰㄰㉤摥㍡㔸㌵つ㤷㜸〳㠰戱昶㈰㤰㈵㔳〶挰㥥〴㘴ㄲ挰㉡㉡ㄱ㙦㉦㡣攲攲昱㌹ㅡ〶昱昶〱〶攲戱㤲㑡〷㜵㠹㌷㤰㐱昷㘵㔰㔶㍤㜹挵㘳愹㤳㉤摥㈰㐰摡㉤ㅥ㡢愳㐴扣挱っ㝣㍦㐶〹攲㘵挱摡戶㜸慣愶ㄲ昱昶㘷㄰㉤ㅥ㑢慡㌴つ㤷㜸搹挰㔸㌹〴戲摣捡〰挸㈵㈰㡦〰㔶㘰㠹㜸㐳㌰㡡㡢挷㈷㠲ㄸ挴㉢〰〶攲㍤攲ち敡ㄲ㙦㈸㠳ㄶ㌲㈸㉢愶扣攲戱㑣捡ㄶ慦〸㤰㜶㡢挷挲㉡ㄱ敦〰〶㘶㠵㔵㠲㜸〷挱摡戶㜸慣挴ㄲ昱㠶㌱㠸ㄶ㡦攵㔸〶㙤づ〶挶㍡㠴㐰㤶㙡ㄹ〰挳〹ㄸ㐱〰慢户㐴扣㤱ㄸ挵挵攳戳㑤っ攲㤵〰〳昱㔸挱愵㠳扡挴ㅢ挵愰愳ㄹ昴㍤〰扣攲戱挴捡ㄶ㙦っ㈰敤ㄶ㡦㐵㔹㈲摥㔸〶㘶㜵㔶㠲㜸攳㘱㙤㕢㍣㔶㜱㠹㜸ㄳㄸ㐴㡢挷㔲㉥㑤〳㌶晤ㄷ挶㐴㘰慣㐹〴戲捣换〰㤸㑣挰ㄴ〲㔸昹㈵攲㑤挵㈸㉥ㅥㅦ摡㘲㄰㙦ㅡ㌰㄰㡦搵㕦㍡愸㑢扣㔲〶㥤捥愰慣ㄵ㤱挵捥攰〸㜳昸㕢㍡㡤搷晢扤㤷戱㝤㈵〶㤲愱㡡挵〶愵㡤换㙢㔰攰挱㉥㉦㙢摢㍤㕥愰て㡢つㄷ摢敢ㅢ㜰㜱㌰搵晢晣㠹昸摣攷㤱戴㜳て捦戳㍤㘴ㅡ㍤慣㘵㐸扢昹㌷晦昳㉢攲昳戹昰㤶ㅢ晤㌹㠷㕢攸㌰㉣戱挷愴敡㡡㠶晡㔸㝤㔵㘳晦㔲ㄴ㉦昵攷戳㔲慡㤲㤲戲㐷愴摤㠸㠸挶㥣㈴㤶㕡挷挷㐹㉥攱戳〳挲㡢敡敡㤷搶挹㙡搲㘲㝣㘴㡣攸搵愹ㄳ搳㠴㤹㠷摢ㅥ㄰㉦挲扡〷㑥戶㘶愱敤㥡ㄲ㘱攱〰户〸㡢〷愴挳㑡〱改戰㕡㠰㕢㕡㌲〴㙦敦愵㝢挶㔶昳㔴㠵慡㔴搱搴㑥㥤㔴愶攷挱㈴扥㑢晥昱㈷㍢㠴㐲扣攲㥦戶ㅥ㤴摢㌷㈹㔱㔱㑥收㡥㘱ㅤ㠱㈵㔸㜳搰㠴㈳㈹㌰㜰㐱愱㈳搱敥㔰㍣戲捣㔵戹ㄴ㍡ち戶㉥戰㐹㐹〳ㅥ昷ㄹぢ㤵挱戲㈳㉣㠹㡦敦っ捤㠵㜹㈷㤸昱戸〲晤〰〳敥㐲㤱㔴㈷扡㤵挱戴〳搸㔴〰㙡㌵愳愷㐲㜰捡㥢㄰㠵㠹ㅤ㡣㜱㐲〰㉤㜷㕣戵ㅡ㉣戹扢挰㠸㍢㙦〱攱摢慤㉥㠳㠵㙦㜹攲㕢㘶㘱ㄲㄱ㔶㌵㕡扣㘵㘱㠶挲ㄶ改慣㍢㕤㜴愷慢搳㔱ㄱ㜴昸戶愹㑢㄰㡥㤲搲㘱㉤㐲〰慢〶㑤㌸戲㈳っㄲ㤴搲㔸搴挲㈲㝤㡢㘴㈳㍢㘹攷㍥㥣㌵㤰㑤㡣捥㘶昴㔴て㌸㠵㔹ㄳ㑣㜱㘶㍢挳㉡捣捥㐲㌲㍦戳㌳㘰昵㌳摢㐵攷㔹㡥㔰㘰戶㉢挶摣㈲扤㜴㘷㌷摤改敤㜴㔴㕦㜴㠴搹㘹㙥㘶挷㜲㜹㉢搰㠴㈳晤〰㐰〷ㄷ㝡㘸昳㌰敢慦㥤晢ㄳ㤱捤收㘴挲㥡搱㔳〳攰ㄴ㘶愷挲ㄴ㘷戶㈷慣挲散ㄸ㈳戳㘵㐶㘶㤹㍡捦㤹〸〵㘶㝢㘱捣㉤戲户敥散愳㍢〳㥤㡥ㅡ㡣㡥㌰㕢攲㘶㜶㌶㤷户ㄲ㑤㌸戲ㅦ〰攸㤸㤹㘵㘹㘷〱ㄱ㐳搹㕣挴愹捤攸愹㙣㌸㠵搹㉡㤸攲捣㜲㘱ㄵ㘶ぢ㡤捣ㄶㄸ㤹攵改㍣㤷㈳ㄴ㤸つ挱㤸㕢㈴㕦㜷ち㜴㘷愸搳㔱〷愰㈳捣慡摣捣慥攰昲慥㐴ㄳ㡥ㅣ〸〰㍡㘶㘶〷㘹攷㌰㈲づ㘶㜳ㅤ愷㌶愳愷づ㠶㔳㤸慤㠳㈹捥㙣㌸慣挲㙣戶㤱搹攱㐶㘶㈳㜴㥥㥢㄰ち捣㐶㘲捣㉤㔲慣㍢㈵扡㌳捡改愸戱攸〸戳㤹㙥㘶户㜰㜹户愲〹㐷挶〱㠰㡥㤹搹㜸敤㉣㈱㘲ㄴ㥢扢㌹戵ㄹ㍤㌵ㄱ㑥㘱戶〱愶㌸戳挹戰ち戳昱㐶㘶㘳㡤捣㜸扤㔸ㄶ昱〰㕡㌰㥢㡡㌱户挸愱扡㌳㑤㜷㑡㥤㡥㥡㠹㡥㌰ㅢ敤㘶戶㤱换摢㠴㈶ㅣ㌹っ〰〹㙡㍡捥づ搷捥〹㐸㈳捦㑦戵㌶㜳㙡㌳㠶㙡㌶㥣挲㙣ぢ㑣㜱㘶㜳㘰ㄵ㘶〷ㄸ㤹ㄵㅡ㤹昱㘲慥㉣攲㈹戴㘰㜶ㄴ挶摣㈲㘵扡㌳㔷㜷捡㥤㡥慡㐴㐷㤸ㄵ戸㤹㍤挳攵㙤㐵ㄳ㡥㐴〱㤰愰㈶㘶㔵摡㌹つ㘹攴愹慤搶㌶㑥㙤挶㔰㉤㠰㔳㤸扤〲㔳㥣搹㐲㔸㠵搹扥㐶㘶晢ㄸ㤹㉤搲㜹摥㐰㈸㌰慢挱㤸㕢愴㔶㜷敡㜴㠷㤷㔲戹愹〶㜴㠴搹㕥㙥㘶㙦㜱㜹㙦愳〹㐷㘲〰愰㘳摥ㅢㅢ戵㜳ㄶㄱ扣攱摦㙡收搴㘶㠶㕥〲愷㌰晢〸愶㌸戳㘵戰ち戳摤㡣捣㜶㌵㌲㕢慥昳㝣㠶㔰㘰㜶っ挶摣㈲挷敡捥ち摤攱㜵㑥㙥敡〴㜴㠴搹捥㙥㘶㕦㜰㜹㕦愲〹㐷㑥〴〰ㅤ㌳戳㤳戴㜳㉥ㄱ攵㙣扥攷搴㘶昴搴㈹㜰ち戳ㅦ㘰㡡㌳㍢つ㔶㘱ㄶ㌶㌲㑢㌷㌲攳㌵㑡㔹挴㉦㘸挱散っ㡣戹㐵捥搴㥤戳㜴攷㙣愷愳捥㐵㐷㤸㠵摣捣㝥攳昲㝥㐷ㄳ㡥昰昲愲〴㌵敤㡤攷㙢攷㝣愴㤱愷攲㕡㈹㘹㥡搹㠵㜰ち戳㌴㤸攲捣㉥㠶㔵㤸晤晡慢改㌷昵捦戰摥㠸愵㈴㝥〷攱〵㐴㔹〴㥦㡣て㘶㤷㘰捣㉤㜲愹敥㕣愶㍢㤷㍢ㅤ㜵㈵㍡挲散㐷㠴㕣㡦㤰㜴㔸㥤戹扣㉥㘸挲ㄱ㕥晢ぢ㘴㜶㤵㜶戲㐴㕤㥥挵㙢㜵攷搴㘶っ搵搵㜰ち戳㥥㌰挵㤹㕤ぢ慢㌰晢摣挸散㔳㈳戳敢㜴㥥㕥〸〵㘶搷㘳捣㉤戲㑥㜷搶敢づ㉦摦㜱㔳㌷愳㈳捣㍥㜶㌳敢捤攵昵㐱ㄳ㡥摣〲㐰㈰戳㕢戵戳〹戱攴〹挰搶ㅥ㥣摡捣搰户挳㈹捣㌲㘱㡡㌳扢ㄳ㔶㘱昶愶㤱搹敢㐶㘶㜷改㍣〳ㄱち捣晥㡥㌱户挸摤扡㜳㡦敥昰摡ㅡ㌷㜵㍦㍡挲散㔵㌷戳㐱㕣摥㘰㌴攱挸〳〰〴㌲㝢㔰㍢㜹挷扤㍣㘸搸捡攳搴㘶㠶摥〴愷㌰换㠷㈹捥散ㅦ戰ち戳愷㡤捣㥥㌴㌲㝢㔸攷㈹㐲㈸㌰晢㈷挶摣㈲㡦攸捥愳扡戳搹改愸挷搱ㄱ㘶㡦扢㤹ㅤ挸攵ㅤ㠴㈶ㅣ攱㈵慤㐰㘶㑦㙡攷挹㐸㈳捦㌳戶㡡㌹戵ㄹ㐳昵㌴㥣挲㙣ㄴ㑣㜱㘶㕢㘱ㄵ㘶てㅡ㤹摤㙦㘴昶㉣㈶挹㈲挶㈱ㄴ㤸㍤㠷㌱户〸㉦㔲㐹攷〵摤㜹搱改愸㤷搱ㄱ㘶昷扡㤹㑤攰昲㈶愲〹㐷㜸扤㈹㤰搹慢摡㜹ㄶ挲换㔳㤴慤㔲㑥㙤挶㔰扤づ愷㌰㥢〱㔳㥣搹㥢戰ち戳㥢㡤捣㙥㌴㌲㝢㑢攷㤹㠵㔰㘰昶㌶挶摣㈲扣㠲㈴㥤㝦改捥扢㑥㐷㝤㠰㡥㌰㕢敦㘶㜶〴㤷㌷〷㑤㌸搲っ㐰㈰戳て戵㤳㌷扦换戳㥢慤ち㑥㙤挶㔰㝤っ愷㌰㡢挲ㄴ㘷昶㈹慣挲㙣戵㤱搹㘵㐶㘶㥦改㍣搵〸〵㘶㥦㘳捣㉤昲㠵敥㝣愹㍢摢㥤㡥晡〶ㅤ㘱㜶㠹㥢搹㈲㉥慦〶㑤㌸昲㉤〰㠱捣扥搳㑥摥搵㉥捦㠸戶㘲㥣摡㡣愱晡㌷㥣挲慣〹愶㌸戳ㅦ㘱ㄵ㘶㘷ㄹ㤹㥤㘱㘴昶㤳捥戳ㅣ愱挰散㘷㡣戹㐵㝥搱㥤㕦㜵攷㌷愷愳晥㐴㐷㤸㥤收㘶㜶㉣㤷户〲㑤㌸挲㕦〳㠱捣攸ㄱ攷㕡愴戱慥㘶㜳㌲愷㌶愳愷攴ㄲ〹㑤愷挲ㄴ㘷挶㑢㈴挲散ㄸ㈳戳㘵㐶㘶㘹㍡捦㤹〸〵㘶扣㈸挲㉤挲ぢ㈳搲攱㔵㄰改㔸㑥㐷㜵㐱㐷㤸㉤㜱㌳㍢㥢换㕢㠹㈶ㅣ攱㌵づ㠲㡤㝦㜹昲摡㠷㌸搷ㄳ挱㝢挸慤㡢㌸㔵㤸挹昵ぢ㥡㔶挱ㄴ㘷挶敢ㄷ挲㙣愱㤱搹〲㈳戳敥㍡捦攵〸〵㘶扣㘲挱㉤搲㔳㜷㜸㠹㐲㉣扣㑣挱㑤昱敡㠳㌰慢㜲㌳扢㠲换扢ㄲ㑤㌸搲ㅢ〰㠲㡤捣晡㘸㈷㙦㌰㤷〷㙤㕢搷㜱慡㌰敢ぢ愷散㡤敢㘰㡡㌳敢て慢㌰㥢㙤㘴㜶戸㤱ㄹ㉦㌱攰㤵㘴摤㠴㔰㘰挶换〹摣㈲㝢攸づ慦ㅦ㠸㈵搳改㈸㕥ㅡ㄰㘶㌳摤捣㙥攱昲㙥㐵ㄳ㡥っ〴㠰㘰㈳㌳㕥㌵㄰攷㍤㐴㙣㘰㜳㌷愷ち戳挱昰〸戳つ㌰挵㤹昱捣扦㌰ㅢ㙦㘴㌶搶挸㡣攷晦㈵捦〳〸〵㘶㍣搷捦㉤挲昳晤搲攱挹㝤改攴㌹ㅤ挵昳昶挲㙣戴㥢搹㐶㉥㙦ㄳ㥡㜰㠴愷敥〹㌶㌲攳㈹㝤㜱昲㤶㜰㜹㙣戸戵㤹㔳㠵㤹㥣㤶愷㝤ぢ㑣㜱㘶〷〱㉦捣づ㌰㌲㉢㌴㌲ㅢ愶昳㍣㠵㔰㘰㜶㌰㤳㘲㡢昰㘴扣㜴㠶敢づ捦扥㜳㔳㍣愹㉥捣ち摣捣㥥攱昲戶愲〹㐷㐶〱㐰戰㤱ㄹ捦户㡢昳㔱㈲㌶戳搹挶愹挲㑣捥㤹搳昴ち㑣㜱㘶㍣㘷㉥捣昶㌵㌲摢挷挸㙣㠲捥昳〶㐲㠱搹㐴㈶挵ㄶ攱㤹㜲改昰戴戸㜴㜸㙡㥣㥢攲ㄹ㙦㘱戶㤷㥢搹㕢㕣摥摢㘸挲㤱㔲〰〸㌶㌲攳挹㜰㜱昲㈶㙥㜹㈶扡搵捣愹㘴ㄶ㤹愱㥤ㅦ挹㜲搲㘶㘱㝣愰攷摣慢昹ㄶ捥㐱摥攷㘹㡦挲昳戱㜹敤ㄸ㡦捡㡦㉥户敦昸㑡㑤㍥攰㍦㡢挵戳扢扣攱㤳㍦㘹扢㠱昵晦㈱づ摦慦㤶㌳攸㡣搸て㍦搶㈷㈰摣敤〸搰挵扦戸㘱㉣㘱晢收㄰㘷㌸摣晥㌷摤昹㌷㌲扣摢ㅣ㍤攳㐸㤵㜱攱㠸戴昷㡥㕦晢敤捤〷㘶慥戹攳㉦攷摦攳㙦ㅦ昳晥㌱㍤㙥㝦攲㤰㉤攷攵㉣摤㉦攳昸㐳㔴〵㘶㘴㈲㡥昵㍥㥢て搸挸㑥搵ㄳ戴摥挴㉤㘹扥㠷搳昶㜰ㅣ摥㠷搳㐶愲㠸㠴ㄷ敡㍢攴捤㔲搵ㄸ昰つ㔳㍢㘱〶㔵ㄲ㘲㕦㤳搸㈲㤸㍢㐶慣㐶捦〸㈲㜶㙣て㔲晢昰㤰〱㝦晣搸昴摥㤵ㄷㅣ愲㘲㤸㘱㈲搶搵㔹扦㡦㔸ㄷ挷攱㝤攸㙣愴〹㤱昰㑡戲㝥戰㠹㉤挷㐰㠸㠵摤挴㝥㈲戱㘳攱敡ㄸ戱ㄵ㝡㐶㄰戱搷慥㕢摣昴昱ㄳ㜳㐷㘰〱㐹挷捤捦ㄹ愱㑥挶っㄳ戱戴㈰㘲愹㡥挳晢㌰搹挸愹㠸㠴ㄷ敥戱戴㠹㥤㠹㠱㄰㑢㜶ㄳ晢㡢挴捥㠶慢㘳挴㔶敡ㄹ㐱挴㝣扢攲㐵㤸㘱㈲昶挷㉦〱扢攲敦㡥挳晢㤰搸挸㉡㐴挲ぢ晦挷㍢ㅣ㍡㕤㔳搴攵ㄸ〸戱㕦㌱㈳扥㉢㜶㠲戳摢ㄵ㜰㜵㡣搸㤵㝡㐶扢㠹㕤㠷ㄹ㈶㘲㍦〴ㄱ晢户攳昰㍥晣㌵戲づ㤱昰挲㍤㤱㌶戱㥢㌰㄰㘲摦戹㠹㜵㈳戱㕢攰敡ㄸ戱㕢昵㡣㈰㘲扢㔶㘵㥣晡挳搷ㄵ㉤扢攲摤㤸㘱㈲戶㍤㠸搸㤷㡥挳晢㔰搷挸〶㐴挲ぢ㘵㈸㌶戱〷㌰㄰㘲㥦扢㠹敤㐲㘲ㅢ攱敡ㄸ戱㑤㝡㐶㄰㌱摦㠷挷㘶捣㌰ㄱ晢㈸㠸搸㠷㡥挳晢戰搶挸ㄶ㐴挲ぢて㘰戳㠹㍤㠵㠱㄰晢挰㑤慣ㅦ㠹㍤〳㔷挷㠸㙤搵㌳摡㑤㙣ㅢ㘶㤸㠸扤ㄳ㐴散㙤挷攱㝤〸㙢攴ㄵ㐴挲ぢ愵㉤㌶戱㌷㌰㄰㘲㙦扡㠹敤㑤㘲㙦挱搵㌱㘲㙦敢ㄹ敤㈶搶㡣ㄹ㈶㘲慦〴ㄱ㝢搹㜱㜸ㅦ慥ㅡ昹〸㤱昰㑡戲昶戳㠹㝤㠶㠱㄰㝢挹㑤㙣㝦ㄲ晢〲慥㡥ㄱ晢㔲捦〸㈲收晢㔴晣ㅥ㌳㑣挴㥥つ㈲戶搵㜱㜸ㅦ㥡ㅡ昹〱㤱昰挲慤㥢㌶戱㕦㌰㄰㘲㑦扢㠹つ㈵戱摦攰敡ㄸ戱摦昵㡣㜶ㄳ㑢㐱〲ㄳ戱㉤㐱挴ㅥ㜳ㅣ摥㠷愱㐶搲㄰㐹㠸つ戳㠹㔹ㄸぢ戱㐷摤挴づ㈱戱捥㜰攱搵㠱慦㔴㕤昴㡣㈰㘲扥て㡦敥㤸㤱㐹㥤㍤㕦愹ㅥち㈲戶挹㜱㜸ㅦ㜲ㅡ改㠹㐸㐲㙣㤴㑤慣ㄷ挶㐲散㐱㌷戱㌱㈴搶ㅢ㉥扣㍡㐰慣㡦㥥搱㙥㘲㝢㘰㐶愶㠱搸㠶㈰㘲昷㌸づ敦挳㑢㈳㤹㠸㈴挴㈶搹挴〶㘲㉣挴晥敥㈶㌶㠵挴〶挱㠵㔷〷㠸つ搶㌳㠲㠸敤搸戴愴敡昱ㄷ慢㕢㝥㡦攵㘱㐶愶㠱搸㙤㐱挴㙥㜵ㅣ摥㠷㤲㐶昲ㄱ㐹㠸捤戰㠹ㄵ㘱㉣挴㙥㜶ㄳ㍢㡣挴づ㠴ぢ慦づ㄰㍢㐸捦〸㈲戶ㄷち㙦捦ㄸ㍦慦㠵㔸㌱㘶㘴ㅡ㠸慤ぢ㈲㜶扤攳昰㍥㙣㌴㌲ち㤱㠴搸㤱㌶戱㜱ㄸぢ戱㙢摤挴捡㐸㙣〲㕣㜸㜵㠰搸㐴㍤㈳㠸㤸敦ㄸ㉢挵㡣㑣〳戱㌵㐱挴慥㜴ㅣ摥㠷㠸㐶㘶㈰㤲㄰㡢摡挴㘶㘱㉣挴㔶扢㠹捤㈷戱㈳攰挲慢〳挴收攸ㄹ敤㈶㔶㠱ㄹ㤹〶㘲慢㠲㠸㕤散㌸扣て〷㡤㐴ㄱ㐹㠸搵摡挴慡㌱ㄶ㘲ㄷ扡㠹搵㤳搸㈲戸昰敡〰戱ㅡ㍤㈳㠸搸慥㜷摤㌵戵㙦㔱㐳换慥ㄸ挳㡣㑣〳戱㜳㠲㠸慤㜴ㅣ摥㠷㝥㐶㥡㄰㐹㠸㌵搹挴㤶㘳㉣挴捥㜲ㄳ㕢㑡㘲挷挲㠵㔷〷㠸慤搰㌳㠲㠸摤㜱摢收㌵㌷散㔹搳㐲散㘴捣挸㌴㄰㍢㌵㠸搸㈹㡥挳晢㌰捦挸愹㠸㈴挴㡥戳㠹㥤㠹戱㄰㍢挹㑤散㜸ㄲ㍢ㅢ㉥扣㍡㐰㙣愵㥥ㄱ㐴捣㜷㡣㕤㠴ㄹ㤹〶㘲挷〵ㄱ㕢攱㌸扣て改㡣慣㐲㈴㈱㜶慡㑤散㜲㡣㠵搸㌱㙥㘲愷㤳搸ㄵ㜰攱搵〱㘲㔷敡ㄹ㐱挴捥㝣昷扢㔷扦扣㙦㜱换㍢㜶ㅤ㘶㘴ㅡ㠸㌵〵ㄱ㙢㜴ㅣ摥㠷㙦㐶搶㈱㤲㄰㍢挷㈶㜶ㄳ挶㐲慣挱㑤散㍣ㄲ扢〵㉥扣㍡㐰散㔶㍤㈳㠸搸挱慦㕦戳㘹敡挶㘸ぢ戱扢㌱㈳搳㐰慣㌶㠸㔸㡤攳昰㍥㔴㌳戲〱㤱㠴搸㉡㥢搸〳ㄸぢ戱㠵㙥㘲㤷㤲搸㐶戸昰敡〰戱㑤㝡㐶㄰戱愷摥搸㝥㙡捡㥤昳㕢㠸㙤挶㡣㑣〳戱㘸㄰戱㑡挷攱㝤㔸㘶㘴ぢ㈲〹戱㌵㌶戱愷㌰ㄶ㘲昳摣挴搶㤲搸㌳㜰攱搵〱㘲㕢昵㡣㈰㘲慦㉥㔸晤昶㑥户搵戵㄰摢㠶ㄹ㤹〶㘲㐷〶ㄱ㥢攳㌸扣て挱㡣扣㠲㐸㐲㙣㥤㑤散つ㡣㠵搸㙣㌷戱ㅢ㐸散㉤戸昰敡〰戱户昵㡣㈰㘲扥て㡦㘶捣挸㌴㄰㥢ㄱ㐴㙣扡攳昰㍤摣昲㈳㐴㙡敢攱㤶慥晦㐱㘴㌷㈴㑤慢㘲㉤㙢攷㉡摢捣搳戵㈸㠸慥慥愹㤱㕡攲㉥㜸ㄶ㕤〳晥ㄷ㡤ㄳ昱挸㐵㍣㠱づ晦摢㜸愷㌴ㄶ㡦㘲攴愳扤昴搳捥㉣ㄹ㜱㜲愸㙡㑡〳ㅥ㝦搶愹㙡㕣っ㡦捡慣㑣挷晦㘲慥戱ㄱ晦慢昹晦㠵〷搵愱扡㥢㜷晡㘲戳ㅦ㔱㘷㉣慣㘶挵㜴㉢捦㄰㙣搱㐳晦㥦ㄷ㤳昹〸扢晦散愹㤹愱摢戰㡢改挲晦㑡搷㐳ㄹ㔳搵㌴扣挵㜶ㄵ捥〹㐹㝦挹㥡㤳㤲昱扦攷〰㕥㑥㍣换戵ぢ㌴㘱敢㉥㥡㔸㕣㉦㑤㔲ㅡ捦㠶㝢㠹戱捣㥤㌷㑢㈶㜹晥摦㠹㥤㍢㤳慤摥ㄴ㑦㐶㜳てち摤ㅤ戸慣㠹挶㘵㙤昰㉦敢扥挴㘵㈹㥥换收搲昴愶㝥搰挹ㅥ〸㑣㌶摡㤸㙣愳㍦搹㐳㥥㘴㍣扦㥣㤰㡣㈷㙤㠵搹挳㠱挹㠶ㅢ㤳㍤攲㑦戶搹㤳㡣攷㝣ㄳ㤲愵〱㈰挹戶〴㈶㍢挰㤸散〹㝦戲愷㍣挹㍡㘱㥣㤰慣㉢っ㤲散ㄹ㜴捣扢搲㄰㘳戲㘷ㄹ㤹搷㌰㕡㜶愵攷㘹㙡搹㤵㔴㌷㡣ㄳ㤲昵㠴㐱㤲扤㠸㡥㌹㔹㤶㌱搹㌶㐶㑥㑣昶ち㑤慥㘴扢㘰㥣㤰㙣㜷ㄸ㈴搹㙢攸㤸㤳敤㘳㑣昶〶㈳㈷㈶㝢㡢㈶㔷戲㝥ㄸ㈷㈴换㠴㐱㤲扤㠳㡥㌹搹〰㘳戲㜷ㄹ㌹㌱搹晢㌴戹㤲敤㡤㜱㐲戲晤㘰㤰㘴捤攸㤸㤳昵㌱㈶晢㠸㤱ㄳ㤳㝤㐲㤳㉢搹晥ㄸ㈷㈴换㠷㐱㤲㝤㠶㡥㌹搹捥挶㘴㕦㌰㜲㘲戲敤㌴戹㤲つ挵㌸㈱搹㌰ㄸ㈴搹搷攸㤸㤳㐵㡣挹扥㘵攴挴㘴摦搳攴㑡㜶〸挶〹挹㐶挱㈰挹㝥㐰挷㥣㉣㙣㑣昶ㄳ㈳㈷㈶晢㠵㈶㔷戲㌱ㄸ㈷㈴㥢〴㠳㈴晢つㅤ㜳戲㔴㘳戲㍦ㄸ㌹㌱搹㕦㌴戹㤲㑤挱㌸㈱搹っㄸ㈴㤹挲ㄳ㉣捤挹晥晣搹昴晢㈱〵㜸㑦戲㌴㥡㕣挹づ昳㈶㍢㔲㈷敢ㄴ㤸散㘷㘳㌲换㥦慣戳㈷㔹㤹㌷㔹㔴㈷敢ㅡ㤸散㍢㘳戲㙥晥㘴㍢㝡㤲捤昷㈶慢搵挹扡〷㈶晢搲㤸慣愷㍦搹㉥㥥㘴昵摥㘴㑤㍡㔹慦挰㘴ㅦㅢ㤳昵昶㈷摢摤㤳㙣愹㌷搹㜱㍡㔹扦挰㘴敦ㄹ㤳㘵昸㤳敤攱㐹㜶扣㌷搹愹㍡㔹㘶㘰戲㌷㡤挹昶昶㈷ㅢ攸㐹㜶扡㌷搹㌹㍡搹愰挰㘴㉦ㅢ㤳敤攷㑦戶扦㈷搹㜹摥㘴慢㜴戲㥣挰㘴捦ㄹ㤳攵昹㤳攵㝢㤲㕤敡㑤戶㐶㈷ㅢㅡ㤸散㐹㘳戲㈲㝦戲〳㍤挹搶㝡㤳慤搳挹㠶〵㈶㝢搴㤸散㄰㝦戲ㄱ㥥㘴㌷㜸㤲愵摤〱㐳扢扦㌲㉢㝣攳攸㡥㍦㉥昸晦㝣挷攳挷昹㄰敢㐱㌵昸敡摢㡥㘷㠶ㄷ㘳㈱㡡摦㜷ㄹ挳㉡攱挸昹晡愲㌶挰捡㘵㔸愳㘸扤㑦㘳㐶扢㌱晣攲㈸㤸㌱戴㍥愴㌱㘳摤ㄸ㝥摦ㄳ捣㌸㕡昹㔵㑦㜲㡤㜷㘳㥥搰㤸〹戴昲ㅢ㥡㘰㈶扡㌱捦㙡捣㈴㕡㥦搷㤸挹㙥っ扦ㄴ㐹慥㈹戴扥愲㌱㔳摤ㄸ㝥㤷ㄱ捣愱戴昲㙢㡣攴㥡收挶扣慢㌱愵戴昲摢㠷㘰愶扢㌱ㅦ㘹捣っ㕡㍦搱㤸㤹㙥っ㝦攱㑢慥挳㘸摤慥㌱㠷扢㌱晣㍤㉤㤸㔹戴昲㔷戴攴㥡敤挶晣愴㌱㐷搰捡摦慣㠲㤹攳挶晣愱㌱㐷搲晡㤷挶ㅣ攵挶昰㤷㤹攴㉡愳㤵扦挷㈴捥㕣㌷㠶扦㠳〴㔳㑥㉢㝦晤〸㘶㥥ㅢ挳㕦ㅤ㠲愹愰㤵扦㌵〴㔳改挶昰ㄳ㕦㌰㔱㕡昹㘱㉦㤸㉡㌷㠶ㅦ搴㠲㤹㑦㉢㍦愳〵戳挰㡤攱攷慢㘰慡㘹攵㐷慢㘰ㄶ扡㌱晣㔸ㄴ捣㈲㕡昹㠹㈸㤸ㅡ㌷㠶㥦㘶㠲愹愵㤵ㅦ㘴㠲愹㜳㘳昸㈱㈴㤸㝡㕡昹昹㈳㤸挵㙥っ㍦㍢〴㜳㌴慤晣搸㄰㑣㠳ㅢ挳㐳㕥㌰㌱㕡㜹戴ぢ愶搱㡤㤱㐳㡦㐷㕤ㄳ慣㝡㡢昰㄰㤴昳㈸㑢搰㐱敤㠸ㅣ㝣㍥ㄴて㐲㐱㉤戳㔱㜲昸昹㔰㍣っ〵㜵㡣㡤㤲〳搰㠷攲㠱㈸愸ㄵ㌶㑡づ㐱ㅦ㡡㠷愲愰晥㘶愳攴㈰昴愱㜸㌰ち敡〴ㅢ㈵㠷愱て挵挳㔱㔰㈷搹㈸㌹㄰㝤㈸ㅥ㤰㠲㍡挵㐶挹愱攸㐳昱㤰ㄴ搴㘹㌶㑡づ㐶ㅦ㡡〷愵愰捥戰㔱㜲㌸晡㔰㍣㉣〵㜵㤶㡤㤲〳搲㠷攲㠱㈹愸㤵㌶㑡づ㐹ㅦ㡡㠷愶愰捥戵㔱㜲㔰晡㔰㍣㌸〵㜵扥㡤㤲挳搲㠷攲攱㈹愸ぢ㙤㤴ㅣ㤸㍥ㄴて㔰㐱㕤㙣愳攴搰昴愱㜸㠸ち敡ㄲㅢ㈵〷愷て挵㠳㔴㔰㤷搹㈸㌹㍣㝤㈸ㅥ愶㠲㕡㙤愳攴〰昵愱㜸愰ち敡㑡ㅢ㈵㠷愸て挵㐳㔵㔰㔷搹㈸㌹㐸㝤㈸ㅥ慣㠲扡摡㐶挹㘱敡㐳昱㜰ㄵ搴戵㌶㑡づ㔴ㅦ㡡〷慣愰慥户㔱㜲愸晡㔰㍣㘴〵戵㕥㔰ㄱ㝤戰㉡ㅥ㥦㜲㠲㜳ㄶ㝥改戳愸㙢㈴收愶攳搱敢㍣㈴挵㜱戸挷挱愳㔰ㅣ㠷㜹ㅣ㍣昰挴㌱搳攳攰戱㈶㡥ㄹㅥ〷て㉦㜱㑣昷㌸㜸㐴㠹愳搴攳攰㐱㈴㡥㘹ㅥ〷㡦ㅢ㜱ㅣ敡㜱昰㔰ㄱ挷㔴㡦㠳㐷㠷㌸愶㜸ㅣ㍣㈰挴㌱搹攳攰㌱㈰㡥㐹ㅥ〷㜷㝢㜱㑣昴㌸戸愷㡢㘳㠲挷挱㥤㕢ㅣ攳㍤づ敥捦攲ㄸ攷㜱㜰ㄷㄶ挷㔸㡦㠳㝢慤㌸挶㜸ㅣ摣㔱挵㌱摡攳攰扥㈹㡥㔱ㅥ〷㜷㐷㜱㤴㜸ㅣ摣〳挵㔱散㜱㜰愷ㄳ挷㐸㡦㠳晢㤹㌸㐶㈴㍡㍡晦㍦㕤㘲㘸㠶</t>
  </si>
  <si>
    <t>㜸〱捤㝤〹㜸ㄴ㔵昶㝤㕥㤲㙥㔲つ㐸㉢愰戲㈸〴㡤㠲㘰㐸搸㔱㤱㉤㠴㝤㤱戰戸攰㠴㈶改㐰㈰ぢ愶ㄳㄶ㤷㐱〵ㅤ挴㕤挱ㄵ挵㔱㜱搷㜱㔴㔴〴㘶㐶ㄱㄵ挵㝤摦挶㈵〳㉥㠳晢扥昲㍦攷㔶扤愶扡敡㔵㤶昹捤晦晢愶散㍣摥扢昷扣㝢摦㌹㕤搵改㔴摤㉡搳㔴㕡㕡摡ㅥ㙣晣㤷㕢㈶㍢㥤㡢㤶㈶㙡攳㤵戹㈳慢㉢㉡攲㈵戵攵搵㔵㠹摣攱㌵㌵戱愵ㄳ捡ㄳ戵ㄹ〰㠴㡢换攱㑦㠴㡡ㄳ攵愷挶戳㡡ㄷ挵㙢ㄲ〰㠵搲搲戲戲慣㜴昸㍢㌸㍦㔱㍤戰㌸换捡㘴〳㔴㥡ㄵ㘶搳㠲㑤ㄶㅢ㡢㑤㠴㑤㑢㌶慤搸戴㘶戳て㥢㌶㙣愲㙣昶㘵戳ㅦ㥢戶㙣摡戱㘹捦㘶㝦㌶〷戰㌹㤰つ昳㕢ㅤ搹㜴㐲搳慡㌳㥡㘹㈳㐷㑣㥥㌳ㅦ㙣㡡㙡慢㙢攲扤扡捥戰搷㍣㈴㍦㍦㌷㍦户㕦晦晣㍥戹㜹扤扡㡥慣慢愸慤慢㠹て愹㡡搷搵搶挴㉡㝡㜵㥤㔲㌷愷愲扣㘴㝣㝣改戴敡〵昱慡㈱昱㌹㜹㝤攷挴晡つ捡敦搷扦㝦搹攰挱㠳㕡ㅤ㠴挸㤳㐶㡥㤸㔲ㄳ㉦㑢晣户㘲ㅥ捣㤸㤳㐷㡥挸㥤ㄴ慦晤㙦挵散㠲㤸〸㔹㔰㕤ㄹ㉢慦晡㉦〵つ昱㍤敤㕦㄰㉦㈹攷㥢ㅦ㡦搷㤴㔷捤捤挵戲㔳㠴挶㘸㘰敥昰㐴愲慥㜲㈱昷愳㤱昱㡡㡡愹昱㌲㜹搳㉢ぢㄲ戵㔳㘲㌵㤵㠹㔶㤵搴㉦㕥ㄳ慦㉡㠹㈷昶愹ㅣ戵愴㈴㕥攱〰ㄳ㔹㤵㌳㘲㌵㤳㘲㤵昱㑣㜶摡㔴摡敦攱搸搲㜸㔵㙤㜹敤搲搶㤵搳ㄳ昱愹戱慡戹㜱㐲㐲㤵愳敢捡㑢㔵㘶㈶㕥㘹ㄹ㠷㥢㔶㈶㙦ㄴ搶㔳㌹㜲㕥慣愶㔶㐶㝣ぢ昳㑤㔸搷敥㈲㉣㔲搶挵㕤慡慢㘷ㄶ摦戳愲昲捡昱昱㥡慡㜸〵㤳昰㥤散改〱㠹㐰昶晢㤰㔴㑡搳攱扢愴㕡㍡〷ㅦ戹㌰㑢戸㉢㥡摣㐹搵㌵㤵搸㈱㈷挶㘳㔵㐳昲㜲昳昲昳〶っㅥ㤰搷愷摦㠰㐱㝤晢づㅣ㤰㥦㌷愸㔷㔱㙤㘹㐱㝣ㄱ㝤㜹㝤晢㕡搹㤸㘳㜵攳散㐳搰㘴ㄴ昶敤㘷ㅤ㑡㔳づㅡ㤵昹ㄶづ㜸㜷ㅡㅥ㜴改挵戱昴攲㌹改挵㈵改挵愵改挵昱昴攲戲昴攲戹改挵昳搲㡢换搳㡢攷愷ㄷ㉦〰㐶㙦㔹㉤㕡愴㍢摢㤲㙤㝢挶摣㍤㜹攰㤸㑢搷㝦㝢捡攸㜹㕢ㅦ㔳㍣挶攵㈳攲㜰㜴扣换捥换ㅦ㌸㜰挰愰挱㔸㝣晦晥㠳昲晡っ敥摢挷扤敥㝣慢㍢收㔸㍤搰㠴㡦㘰㤸昱㝤〷㔸㍤㘹敡㠵㐶愹㤷戱㙣㉥晤㠰㜱摦㝥㝡攳㈵慢挷慦戸敥愱慥て戵㍦攱㜸挵㡦ㄴ挹㤹㡢㡥㌷㘷㘳㔲昵㘶㠲㍣㌴攱㝣㠶ㄹて愹晡搰搴ㄷ㡤㔲㍢㥣㥣㤷㐶敦㕦㔲㔶㝣㘶攱㤶㘵㕦捤敥晢改捤昷㈹㝥㠲㐹捥晥攸㌴㌷攷〰㈶ㄸ㠸㈶㍣㠸㘱㐶㈱攷㘰㥡㡥㐲愳搴㌶㈷㘷晡扢㕤㔷㘷敤㙥㍦昹摥摥㉦㥤搵晥愰搳㍢㉡㝥㘰㑡捥㘳搰昱收㙣㑣摢㈱㑣㜰㉣㥡昰㔰㠶ㄹ〳㙤㠷搱㌴ㅣ㡤㔲㝦㜳㜲㉥搸戴㝢昳愶㜶改㈳慦㝢攸昳捥㍤ㅥ㥡㕡愱㜸愸㑡捥㤱攸㌴㌷㘷〱ㄳ㡣㐲ㄳ㉥㘴㤸〲攴ㅣ㑤搳ㄸ㌴㑡㍤攴攴晣㙣昹㍢㑦㕣㜹搰㤰㜱㜷捣㔹搹㈹晢散搲㥢ㄴ㝦ㅤ㐸捥㜱攸㌴㌷攷㜸㈶㤸㠰㈶㍣㤱㘱ち㤱㜳ㄲ㑤㤳搱㈸㜵慦㤳㌳㙤挵㤴挴㔱攳摦ㄸ㜳攱㌹㔳晦㌹㝤挶慢ぢㄴ㝦晢㐸捥攳搰昱收㙣㙣ㅦ㥡捡〴㐵㘸挲搳ㄸ㘶㈴摥捦改㌴捤㐰愳搴敤㑥捥㕤晦愸㥢晦昲搷㜷㡣扢攸户㡡挵敢ㄶ㜶捡㔲㉤〹挶㑦昸㜸㌴捤捤㜹〲收㔸㈷㜲昶㐹㘸㌲挶㈱攷㉣㥡㑥㐶愳搴㡤㑥捥㔷づ㜹散戹戳ㅦ㥣㌷㙡昵㤸㤵敤慤㤵㘷攴㉡晥㙥㤵㥣挵攸㌴㌷攷㙣捣戱㘲㘸挲㜳搰㘴㡣㐵捥ㄲ㥡㑡搱㈸㜵慤㤳昳昵づ㌵㈳㌶敥昸㘶搸挶㐳晥㝥捦挷ㄷ㙥㝤㐱昱㔷戹攴㉣㐳愷戹㌹攷㌲挱㍣㌴攱㜲㠶㈹㐰捥昹㌴㉤㐰愳搴㙡㈷攷㐱㝤敡㍡㙣戸昵改㔱攷㝥戹㉢戴摦戴搰㌴挵㙦づ㤲戳ㄲㅤ㙦捥挶㡥㤵㉡㈶愸㐶ㄳ㕥挸㌰愳戰て㥤㐲㔳つㅡ愵㉥㜴㜲搶㍥昳捡慥〷㕥㝣㘱捣昲㔳㡥摤㌸攰戵戵换ㄵ扦愸㐸捥㕡㜴㥡㥢戳㡥〹ㄶ愱〹㉦㘶㤸戱挸戹㠴愶愵㘸㤴㍡搷挹㜹摢㕤搱㜷扥㌸戴愴攰摣㔳㜷晥晥收挳ぢ挷㈹㝥㉦㤲㥣愷愱攳捤搹搸㝥㝢㍡ㄳ㥣㠱㈶晣㐷㠶ㄹつ㙤㤷搱㜴㈶ㅡ愵㤶㌹㌹㌷㝥㍥扢昴摤㝢捡挶慤戴㙥昸扣攷搲づ戳ㄵ扦㠶㐹捥戳搱昱收㙣㑣摢攵㤸㘳慤㐰ㄳ㍥㠷㘱挶㠱攷戹㌴晤〹㡤㔲㑢㥣㥣㐷㜶晥㜴攵㤶㍤愷㡤㕣搱敥晢㥤㔳㔶㠷㝦㔲晣搶㈷㌹捦㐳愷㑢敡慦挳晣㐱晤摤扦㐷〶づ戰㔶㌱攲昹㘸挲ㄷ㜰摥昸㍥㠳慣ぢ㘹扡〸㡤㔲愷㌸㐹㥥㍣改摢㜷㉦㝤㍦㔶昸攰㡢扢晦晣㘱㡦散户ㄴ扦㔵㑡㤲㑢搰㘹㌴挹愵㡣㜸ㄹ㥡昰攵㥣㌷づ㐹㔶搳戴〶㡤㔲昳㥤㈴愵㙤扥㍤㘲搱㙤㤳ぢ搶㉤扤搷晡改收攷敦㔱晣搶㉡㐹慥㐴愷搱㈴㔷㌱攲搵㘸挲搷㜰摥ㄸ㈴戹㤶愶戵㘸㤴㉡㜱㤲攴慥㉢㈸㥡㄰昹㙥晣晤戵㘷扤㍣愹戸搷㑣搵㥥㘰晣㠴慦㐷搳摣户㘸ㅤ收㔸㌷㜰昶㥦搱㘰户ㄸ㘰摤㐸搳㑤㘸㤴㥡攵攴㙣戳扤㜲昵㘱㠹ㄱ〵攷㜷敥㍤晢昷㔵慦昴㔲晣ㄲ㉥㌹搷愳搳㈸戱㕢ㄸ昱㔶㌴攱摢㌸㙦㉣㠸摤㑥搳ㅤ㘸㤴㥡敥㈴戹㙤挵ㄵ㔷㜷昹晥晢挲〷㍥ㅥ戶愸昷愱㜹て㉡㝥挹㤷㈴㜷愱搳㕣㘲㜷㌳挱㍤㘸挲㝦㘱㤸〹㈰㜶㉦㑤㝦㐵愳搴㈴㈷攷昶愱敦㍥㕣戸敢搱ㄱ㜷愶㜷戸愳敦㙤ㅦ㙤㔳〷ㄲ㡣㥦昰晤㘸㥡㥢昳〱捣戱㌶㜰昶㠳㘸昰扢㘱㠰昵㄰㑤て愳㔱㙡戴㤳昳攳ㅦ㜷っ摦㌲敢散昱㥢ぢ捥敡昷昱㤱戳㉥㔵ㅤ〸挶㑦昸ㄱ㌴㡤㡡戹〹㈰㙢㌳攱㕢搰㘴㑣㠰㤸㝦愳改敦㘸㤴ㅡ收㈴㜹昸昵つ摤㍢㝥㜲挳攴ㄵ晦㍡攲摡㡥攵慢㥦㔵ㅤ〹挶㑦昸㔱㌴㐷㝢づ慡晣扥〳〷攷昵敦搷慦㕦晥挰晣晣㠱㝤摣㠷㔸摦㍥晤昲摣㕢㝦敢㌱〴戰戶㌲搴攳㘸挰㜲戰戵㡤愶㈷搰㈸㌵搸㔹挰㐵改㔷㙣㔹ㄲ捤ㅡ㜶㔷㡢㠳て摣㜵昷挰ㅤ慡ㄳ挱昸〹㍦㠵挶慢㙣㘳㥦㕥摢㌱挷㝡㥡戳㥦㐱㠳㙦㌴晤慣ㅤ㌴㍤㡢㐶愹㍥㑥捥㉦扥昸敥挱敤攵㕢ち慦㝥㙣㐷挷㑦て昸攱晡㔶捦挳㝤㥣昳㈵扢愰㈶戶ㄸ㝦戶散晤㡢〸㝦〶昲扦挶晦ㄴ挴㕦㠲㘵晤换〶㤶攵攷㤷昶捦㡢昵㡤㠵戲ㄱ戶愹㝦㜳昰㐳扢㔵搹捣昲慡搲敡挵昲㐷㐸攷ㄱ戱㐴㝣敦摦㈴㍤ㅤ摦㠸敡扡慡搲㐴㈷戳戳愸㌶㔶ㅢ敦攸昵敤つ攲㥢㔶㠴㍦搱攲〹挹㜷戰㜷摡㡣㔸㐵㕤㝣昸㤲㜲摢㝤㤰挷㡤㍦搰慡攷〴㝢ぢ㙢攲愷㈴扤扥ㄵつ挷ㄹ㠴㐵ㄲ摢挷搲㜶搹敢敡㍡㜲㕥㜵㈲㕥㈵换敢㔹㌹愵扣㘴㐱扣愶㈸捥昳て昱㔲愱摡㥥㉥攷慦挴㥥㤳慢㐰ㄴ㝦昷㤵㜶㜳㕢换㐶㉤愹㡤㔷㤵挶㑢戱摥㠵昱㥡摡愵搳㘲㜳㉡攲晢愷㐰散㥣㜰㜴㐸㌱ㄷ㔶㤷搴㈵㐶㔶㔷搵搶㔴㔷愴㝡㠶㤷㉥㡡攱㉦搳搲㠹搵愵㜱晣㘱㤹挹㉤㑤愵㘵㘴㈸㤵㜶㠴改慦㍢挶㑤攴捡ㅢ攱㝡㡢て挲㝢㝥㘰敡㙥㤷㍢ㄵ散挰愲㈲捥㝤㌲晤搰㐶㠲㐹㕣㠶改ㄱっ㜴㜱攲挹ㅡ愲扢〷愳㘵㡤挹㜷敥晦㉦㌸㍤扤慤挳㝥搴㈲晣昵㍥㈶㔶㔵㕡ㄱ慦㘹昰㔴㤳攲㡡慣ㄷ搰㠴㝡攳㘸づ㔴㉦ㄳ〸戵㐴㉤つ㉤㉥㉦慤㥤ㄷ㥥ㄷ㉦㥦㍢㡦㕦挱㜰㍡㉡㉢㡢搲晡㌶敢㈵㤸慣㤷搹扣㠲㈶ㄲ㐹ぢ扦㑡㔰㌸㘲扤㘶㡦㐳摤昰㙦昳捦ぢ愴㘳㤶㈵攷㈱㜰搲㈸ㄱ慡㉣慣慥㐹㘴㘴㤸㔸㡥㠹㈵收搵㜲昷㙣搸挹㜸慦戳㜹〳㑤攸㔰㌴㡤㥥㜶㘸〳㔰㈶捦慥戴慥㉣㠸㤷挵㜰㑥㑢㡥㙥ㄵぢ㔵摡愷㐹ち攲㠹ㄲ㡢攷㔳挶攲㔸㔹ㄲ㐶て〷㝦慢㑡敥晤昱㈵戵〵戱摡㔸㡢㑡㥣㤹挱扢㘴〱搴㔳㘶搹㍤捥㙣㉤㌶㍤㍢攲㡣㄰㈱㉡㕤㔷㤴㤶㘲戰㈳攱挰挱昱㤲㤶攱戴つ㤳挰摡て〶㠹戰㜷㐷㑦㍤挳㠲ㄳ㍦愵愳攳㔵搳㤶㉥㡣㈷〸捦ち㌷㈸愵昷昰㘲戰挹㈵㜳愶搷㤶㔷㈴㜲戱搲搱㌵搵㜵ぢ晦㥢㜱ㄸ换㝡ㄳ㡤摥㐲㠷㘱㉦㙥㍡㈷挸㤵搶㘲ㄱ摦㥢攲攲戴㉣㐶愳挵㍡㠴つ昷㔶〴摢㠳㝦㘴戳摥挵㍦㤱㠶㝣愱ㅣ㈰㥡㜳㌶㉡〴㝣慢㑡㈸㌴慤㈶㉥攷搷戲㘴〰戵㕢㔷捥慣慥㔹㌰愷扡㝡〱昷愷㝤㘴㤴㤸ㄷ㡦搷昲㥣㔵㑢攷ㅣ㥤㥣㡢㔳㉡㈳㈳攵㑣㤳敢攴㔶ㄷ挴て㝦㠰愶昵昰㡡㡡慥㍡㘲㈲晣㈱㑣ㄹ㌸㝢ㄶ慥㐷愷敢挴敡㜹戱挵ぢ㡥散㥢摢〷慦扣晣〱㐷㡥㐳捡㐴搷愲㜹攵㔵戹㑢㉡ㄲ㑢㔴㘷愸挰戳㐲㈷晥晡㕢攱㈹搳㉥㥥戴敥慢捣慢搶㝣摢改㜶搵挹㜱昸㑥㔱㜵㐷摣㙣晣㔸扢搰愸づ㠰昱搳〵晤搴捤晡ㄸ㘳敢ㄳ㌶㥦愲挱㘷㠴愸㡥㡦㠸摤昶㔰昵挰扦晣㤸戰㍥㘳昳㌹ㅡ搵ㄳつて㔲敢ぢ㌴㝡㔳㔱挴攷㝢㉦敦摦ㄱ㌰晢摦扦㙦㘰㡤㔸つ昸㔴㉦㈰昸ㅥ㕡搴捣愲㑡ㄶㄵ㔲㘱〴㌶ち㄰㜲ㅣ扥昳㘵扤㌱㑤〴昸㤵昳㌳〰㌳ぢ昰㍢㜳㔰ㄸ㡢㝢㥥㑢㠰㜴㝢愸昲攰ㄳ〱㌲㘰戰㜸敤㐰昵㠱㐹〴〸㘱愴㌷昵昳敦㉥〱昲㘱昶ぢ㘰㌱愶搵㠰㑦昵挵㍣㤳〰㕦㈲戸㔱㠰㉦ㅣ㠷敦攴摤〰㐴捡收㉡昶攳㤲㍦〳捣㉣㐰㍢戸慤昶㙣昶㐷攳ㄲ攰㐰㝢愸〶㈲㠸〸搰㠱愰㡥㘸搴㘰㤸㐴㠰㑥ㄸ改㑤晤换㉤挰㈰㤸晤〲㜴㘱㑣慢〱㥦㍡ち昳㑣〲扣ㄵ㈴挰㥢㡥挳㜷㈶㜱〸㈲㘵㜳ㄵ摤戹攴搷〳〵㌸〲㙥慢㈷㥢㕥㘸㕣〲攴摡㐳㜵㉣㠲㠸〰扤〹捡㐳愳㠶挱㈴〲攴㘳愴㌷昵㥣㕢㠰愱㌰晢〵攸捦㤸㔶〳㍥㌵ㅣ昳㑣〲㍣ㅥ㈴挰㔶挷攱㍢慤㔹㠰㐸搹㕣挵戱㐸慡ㅥつㄴ㘰ㄸ摣搶㜰㌶㈳搰戸〴㈸戰㠷㙡ㄴ㠲㠸〰愳〸㉡㐴愳㜸㡡㔳〴ㄸ㡤㤱摥搴挳㙥〱ち㘱昶ぢ㌰㥥㌱慤〶㝣㙡っ收㤹〴戸㈷㐸㠰扢ㅤ㠷敦ㅣ敢㜸㐴捡收㉡愶㜱挹㜷〶ち㌰〳㙥㙢㈶㥢攳搱戸〴㌸搱ㅥ慡〹〸㈲〲㥣㐴搰㉣㌴㙡ㄲ㑣㈲挰挹ㄸ改㑤摤攸ㄶ㘰㈲捣㝥〱㘲㡣㘹㌵攰㔳㤳㌱捦㈴挰㔵㐱〲㕣改㌸㝣㈷㝣愷㈲㔲㌶㔷㌱㥦㑢㕥ㄳ㈸㐰〵摣㔶㈵㥢㉡㌴㉥〱ㄶ摡㐳㔵㠴㈰㈲挰㈹〴搵愰㔱搳㘱ㄲ〱ㄲㄸ改㑤㕤攰ㄶ㘰ㅡ捣㝥〱ㄶ㌳愶搵㠰㑦捤挰㍣㤳〰㘷〷〹㜰㤶攳昰㥤㝤㍥〱㤱戲戹㡡㌳戹攴㘵㠱〲㥣つ户戵㥣捤ち㌴㉥〱捥戵㠷敡㐴〴ㄱ〱晥㐴搰㑡㌴㙡ㄶ㑣㈲挰㜹ㄸ改㑤㉤㜲ぢ㜰ㄲ捣㝥〱㉥㘴㑣慢〱㥦㍡ㄹ昳㑣〲㔴〴〹戰挰㜱昸㑥㠵捦㐶愴㙣慥攲ち㉥戹㍣㔰㠰慢攰戶慥㘶㜳つㅡ㤷〰㙢敤愱㡡㈱㠸〸㜰ㅤ㐱搷愳㔱㈵㌰㠹〰敢㌰搲㥢㥡敤ㄶ㘰づ捣㝥〱㙥〲㍥㘲㌵攰㔳愵㤸㘷ㄲ㘰㐶㤰〰搳ㅤ㠷敦扣㍣㑦慤㘷㜳ㄵ㜷㜱挹㐵㠱〲摣〳户昵ㄷ㌶昷愲㜱〹㜰㥦㍤㔴昳㄰㐴〴戸㥦愰〷搰愸昹㌰㠹〰ㅢ㌰搲㥢ㅡ攷ㄶ愰ㅣ㘶扦〰ㅢㄹ搳㙡挰愷ㄶ㘰㥥㐹㠰㘱㐱〲っ㜵ㅣ扥㡢〴㔵㠸㤴捤㔵㍣挶㈵て〹ㄴ攰㜱戸慤㙤㙣㥥㐰攳ㄲ攰㈹㝢愸慡ㄱ㐴〴搸㑥搰搳㘸搴㈹㌰㠹〰捦㘰愴㌷搵捦㉤挰㐲㤸晤〲㍣捦㤸㔶〳㍥㔵㠳㜹㈶〱㡥〸ㄲ愰㠷攳昰㕤戱愸㐳愴㙣慥攲つ㉥昹昰㐰〱摥㠲摢㝡㥢捤㍢㘸㕣〲晣搳ㅥ慡㐵〸㈲〲扣㐷搰晢㘸搴ㄲ㤸㐴㠰て㌰搲㥢㍡搸㉤挰㘲㤸晤〲散㘴㑣慢〱㥦㕡㡡㜹㈶〱摡〵〹搰搶㜱昸㉥㥦㥣㡥㐸搹㕣挵攷㕣昲扥㠱〲㝣〹户昵ㄵ㥢慦搱戸〴昸搶ㅥ慡㌳㄰㐴〴昸㡥愰敦搱愸㘵㌰㠹〰㍦㘰愴㌷㤵攵ㄶ攰㡦㌰晢〵昸㠵㌱慤〶㝣敡㑣捣㌳〹昰晢㙦〱㕦㠵㝦㜳ㅣ扥㙢㌹换ㄱ㈹㥢慢挸㑣挷㤲㝦〱捣晣㔵㌸っ户搵㠲㑤ㄶㅡ㤷〰ㄱ㝢愸㔶㈰㐸㌷〶㙡㐹㔰㉢㌴敡㕣っ㐵㠰搶ㄸ改㑤㝤㡤ㅣ挹㍦㠶捥㠱搹㉦挰扥挰㐷慣〶㝣㡡㔷㡢㑣〲㝣ㅣ㈴挰㐷㡥挳㜷㘱㘹ㄵ㈲㠹〰ㅤ戹攴㥤㠱〲㜴㠶摢㍡㠸捤挱㕣摤摥扦〶扢摡㐳㜵㍥〲㜵㈳㥤㙣㠲扡愱㔱ㄷ㘲㈸〲ㅣ㠲㤱摥搴㍢㙥〱㉥㠰搹㉦挰攱挰㐷慣〶㝣敡㈲捣㌳〹昰㔲㤰〰㉦㍡づ摦㐵慦㑢ㄱ㐹〴挸攳㤲㥦てㄴ愰て摣㔶㕦㌶晤戸扡扤〲っ戰㠷敡㌲〴敡㐶㍡〳〹ㅡ㠴㐶慤挶㔰〴ㄸ㡣㤱摥搴ㄳ㙥〱㉥㠷搹㉦挰㄰攰㈳㔶〳㍥戵〶昳㑣〲㙣づㄲ㘰㤳攳昰㕤㤰扢ち㤱㐴㠰㐲㉥㜹㘳愰〰㘳攰戶挶戲ㄹ挷搵敤ㄵ㘰㠲㍤㔴㔷㈳㔰㌷搲㤹㐸搰㈴㌴敡㕡っ㐵㠰挹ㄸ改㑤摤敢ㄶ攰ㅡ㤸晤〲ㄴ〱ㅦ戱ㅡ昰愹戵㤸㘷ㄲ攰㤶㈰〱搶㍢づ摦挵挲㜵㠸㈴〲捣攲㤲㙦ちㄴ攰て㜰㕢挵㙣㘶㜳㜵㝢〵㤸㘳て搵つ〸搴つ㍦㔶〹㐱愵㘸搴㡤ㄸ㡡〰㜱㡣昴愶慥㜱ぢ昰㘷㤸晤〲㤴〳ㅦ戱ㅡ昰愹㥢㌰捦㈴挰㈵㐱〲㕣散㌸㝣㔷㉥㙦㐱㈴ㄱ愰㠶㑢扥㌰㔰㠰㕡戸慤㍡㌶㡢戸扡扤〲㉣戱㠷㡡搷㌳扢㤱捥㔲㠲㑥㐵愳㙥挷㔰〴㌸つ㈳扤愹ㄵ㙥〱㙥㠳搹㉦挰㌲攰㈳㔶〳㍥㜵〷收㤹〴㌸㌵㐸㠰愵㡥挳㜷㔵昵㙥㐴ㄲ〱㔶㜲挹㡢〳〵㔸〵户㜵㍥㥢ぢ戸扡扤〲㕣㘴て搵㍤〸搴㡤㜴㉥㈶攸ㄲ㌴敡㕥っ㐵㠰㑢㌱搲㥢慡㜲ぢ昰ㄷ㤸晤〲慣〱㍥㘲㌵攰㔳㝦挵㍣㤳〰愵㐱〲㤴㌸づ摦㈵摥〷㄰㐹〴戸㥥㑢㡥〵ち㜰〳摣搶㥦搹摣挸搵敤ㄵ攰㘶㝢愸㌶㈰㔰㌷搲㔹㑦搰㉤㘸搴㐳ㄸ㡡〰户㘲愴㌷㜵扣㕢㠰〷㘱昶ぢ㜰㈷昰ㄱ慢〱㥦㝡ㄸ昳㑣〲㑣ちㄲ㘰愲攳昰㕤㙦摥㠴㐸㈲挰〳㕣昲昸㐰〱ㅥ㠴摢㝡㠸捤挳㕣摤㕥〱ㅥ戱㠷㙡㌳〲㜵㈳㥤㑤〴㙤㐶愳晥㠶愱〸戰〵㈳扤愹ㄱ㙥〱戶挰散ㄷ攰㔱攰㈳㔶〳㍥昵㜷捣㌳〹㌰㈸㐸㠰㠱㡥挳㜷㉤晣㌱㐴ㄲ〱㥥收㤲晢〷ち戰〳㙥敢㔹㌶捦愱㜱〹昰㠲㍤㔴㕢ㄱ愸ㅢ改扣㐸搰㑢㘸搴㌶っ㐵㠰㤷㌱搲㥢敡攵ㄶ攰㜱㤸晤〲扣づ㝣挴㙡挰愷㥥挰㍣㤳〰摤㠲〴挸㜶ㅣ扥㙢昱摢ㄱ㐹〴㜸㥦㑢敥ㄲ㈸挰㠷㜰㕢昵㙣晥挵搵敤摤〳㜶搹㐳昵㌴〲㜵㈳㥤㡦〸晡ㄸ㡤摡㠱愱〸昰〹㐶㝡㔳晢扢〵㜸〶㘶扦〰㥦〱ㅦ戱ㅡ昰愹㘷㌱捦㈴㐰慢㈰〱㕡㍡づ㙦㘱㐰攸〵㐴㙡挶〵摤㤶㕣㜰搹㡣昲昸㘲㕥㠱摡愷っ愵挸㈳敢ㄲ戵搵㜲戹慣㜵㔹㐱昵愴敡摡㠲昲挴挲㡡搸搲戶㘵㑥㘷收扣㜸ㄵ㉥㘶搷攰㥡戶挷㔶扤㜰㘱扣搴㉡㉢慡慥慢㈹㠹㡦㉤昸㕦戸搸つ㝥㜸敢攴㍡㜷扡挲昶㥦㕤扦㐵〸㠵扤〴㕢㕡攸㈵〴昴㕥㠶㤳㠲㘸搷㈵㜳改㐶〱㙣戳㔷搱㘹攵戵ㄵ昱㤶㘵㜲戹㕡晡㔹㘵㔰ㄱㄵ〲愵㉤捡愶捤挳攵愹㠲搶㘵愳㙢捡㑢㉢捡慢攲㝣㌳摡搹搰〹昱戹愸〶㤸㔲㥤㈸㘷敤㜹敢戲㘹㌵戱慡挴㐲㕥搸㉣㔹扡㕦捡㐸慥㠰㠶捡㐶㤴㔷㈵㤰㐶摥㐵昶摢㤴ㄵ捤慢㕥㡣摢㈰敡㉡慢㐶挷ㄶ㈶晥㈷摥ㄵ挵户㐵㌶㜹㙢㔴扡㑡㑦㔷㔹改㔹晦改晢ㄳ晥ㅥ挷㔸㕢扢昸愷㉢昶搳摡㥡昲㌹㜵ㄴ㑣㜲昴㐱㥢挹㐶摥挳戴搰换攸㜹㉦㘱扡摥㐲㑦晤〱搷㥡㔲摥㙦扣ㄴ㥥扣户攴㈰挰慤ㅦ戰㥣㔶㍦愲ㄹ㌷㝡晡搸扤㤵㌹晦愷ㅢ㌵㐲慦㈰㜲㤳ぢ㈱摡〳扣㡦扤ぢ戱㌸㠲㝢ㄴ㡥㑣散〹ㅣ㜹㜷换㐸㤹㘰戸㠷敥戳户㕢㠸㙢改慤捡㈶挴收挴㉢㔰〲㔰ㄹ慢摤挷ㅥ戰ㄶ〳㠵晣〹挷㌷戲扡戲㌲挶㕤㡥户㈳ㄴ㤵挴㉡攲㔹㘵挳敢㙡慢㈷㤶㔷㔹㘵㘸㘴扦㜴㑣戱㈵㌰挵㤶搸ㄷ敢换愶戲㌴㐸晡㡣㔵㍤㌷㔶㔳㕥㍢慦戲扣㈴㡢〳㤶敦晣㑦散慢㌸昸㌳㈱愶摥昴㘷㠹昷敡扦㝤つㅥ㙦㜷㉥ち㘶㈸ㅤ摦㝥散搱改㉡㡣晦搴㝦㔸㌹㠲てㅥ昹㠵㘲晤㡣㘸㈱晣挰攰ㅣ㍣㕦捡愵㔸㔸扥㕣〶㡢㝣㌸愹搷〸挰㡦昵ぢ愰散昰㈷昳㜵㌴つ㤶ㄵ戴〰㈰㌲愱㍡㔶㕡ㄸ㉢挱慤㐵㉤㥣ㅢ㡢戲昰搶昲愳愶㈶捡㐲㡦㤱愸ㅤ㐲㑤搲愲昲搲㜸㑤ㄶつ㐵戸㜱㉡㤳㈵㈲㘱晢㍤挴㈵敦㡣戴㔰愸㘵㤶㈹搷㔸ㅤ敢㔰攷昲戹晢挶慣戱扥昸扢㡦ㅢ挴㡢㘸愰㤵㠱搶晡ㄵ㜴慣摦挸改つっ挹挷〳昸㥤㠰㍤㘸㐲㙦挲改㝤㙦㔲㙢㉥㔰㤹㘱〱㤴㈹户攴戰ㅡ㈴ぢ㤵ㄳ㔲㐶ㄲㄲ㈲㉤㕤攵ㅦ㘱扢昲㈳㑢摦攷ㄳ㉥挲㕥ㅥ㉦㡤搸㥦慦㉣㌳攱摢㤱㥥㥥㠹户㍡散㉤㥤昳愵㐵戰捡愲戸搴㠵愸㠳戱㠴㌰ぢ〷㕢昲㘰㐱晣㘲摥攱昲㉡慣戸㤶扤〷晦挸ㄶ㠹㔸改㔴㈰愲摥㐵慢㠹㠷㘹㠹昰㕤戳㈰㌹捥㝢愱㔱扢㌰攴慦㝦㜴昵㉦㉢昵㌱㐶晣㠵㤵ㄶ收㥤㑥㑤晤㠰㔴㥦㘰〶㍦㈴慤㌰〳㝦㡡ㅥ㍦㝢㤲晢㘲ㄶ慣㡤敦㡢扢㌹〳㍦ㄶ㙦㥣搳晢愲晡っㄶ㑤〳㕤晤〶昳㙤戶㕡ㄲ昸戹ㄹ搰㡡㠰搶〴㝣〱〰摦攴昰㍥ㄸ㈵挵攳㝤㌶〶昱愲挰㐰扣㙦㕣㐱㕤攲敤换愰晢㌱攸慦〰㜸挵晢ㅤ㌶㕢扣戶㠰㌴㔹㍣扥㜷㈲㕥㍢〶㈶昳ㄴ昱昶㠷戵㜱昱搲㌱㑤挴㍢㐰㠲搸〳挵ㄲ〵㠳㜸〷〲㘳㜵㈰㤰攵ぢ〶㐰㐷〲㍡ㄱ挰㡡〶ㄱ慦㌳㐶㉥昱㡣㝢摥挱挰㐰㍣㔶㌵攸愰㉥昱扡㌰㘸㔷〶㘵〵㠲㔷㍣㤶ㅤ搸攲㘵〳搲㘴昱㔸愸㈰攲㜵㘳㘰㔶㉣愴㠸㜷㈸慣㡤㡢挷捡〶扣㜰慢ㄸ㠳愰㈳㍦㉣㙦搰㌴㘰搳㝢摥㘱挰㔸㠷ㄳ挸搲〷〳愰㍢〱㍤〸㘰㌵㠴㠸㜷〴㐶㐹昱㜸攷㤳㘱捦敢〵っ挴敢攲ち敡ㄲ敦㐸〶捤㘵㔰㔶㉦㜸挵㘳挹㠲㉤㕥㙦㐰㥡㉣ㅥ㡢ㅣ㐴扣㍣〶㘶戵㐳㡡㜸㝤㘰㙤㕣㍣㔶㐵攰㠵搳愴っ㠲㡥晣戰㌴挲愰㑤㍦㘰慣晥〴戲㙣挲〰ㄸ㐰挰㐰〲㔸㐹㈱攲つ挲㈸㈹ㅥ㙦攱㌲㠸㜷ㄴ㌰㄰㡦搵ㄴ㍡愸㑢扣愳ㄹ昴ㄸ〶㘵攵㠳㔷扣㘱戰搹攲つ〱愴挹攲つ挷㌴ㄱ敦㔸〶ㅥ㠱㔱㡡㜸挳㘰㙤㕣㍣㔶㔴攰㠵㜲ぢ〶搱攲戱慣㐲搳㠰㑤敦㜹㈳㠰戱㐶ㄲ挸㤲ぢ〳愰㠰㠰㔱〴戰ち㐳挴㉢挴㈸㈹ㅥ敦㐵㌳㠸㌷〶ㄸ㠸挷㑡っㅤ搴㈵摥㔸〶ㅤ挷愰慣㥡昰㡡挷㔲〹㕢扣昱㠰㌴㔹㍣ㄶ㔷㠸㜸ㄳㄸ㤸㔵ㄶ㈹攲㑤㠲戵㜱昱㔸㡤㠱ㄷ㙥㜳㘳㄰㜴攴㠷㈵ㄹ㥡〶㙣㕡扣㈹挰㔸挷ㄱ挸㜲つ〳㘰㉡〱㐵〴戰㠲㐳挴㥢㠶㔱㔲㍣摥㔴㘷㄰㙦〶㌰㄰㉦收ち敡ㄲ㙦㈶㠳ㅥ捦愰慣戸昰㡡挷㌲ぢ㕢扣ㄳ〰㘹戲㜸㉣捣㄰昱㑥㘴㘰㔶㘸愴㠸㌷ぢ搶挶挵㘳㈵〷㕥戸㜷㡥㐱搰㤱ㅦ㤶㜳ㄸ戴昹〳㌰㔶㌱㠱㉣昵㌰〰㘶ㄳ㄰㈳㠰搵ㅦ㈲摥ㅣ㡣㤲攲昱敥㐰㠳㜸愵挰㐰㍣㔶㠰攸愰㉥昱攲っ㕡挶愰㘷〲攰ㄵ敦㙣搸㙣昱收〲搲㘴昱㔸搴㈱攲捤㘳㘰㔶㜷愴㠸㌷ㅦ搶挶挵㘳ㄵ〸㕥戸㈱㡦㐱戴㜸㉣〵搱㌴㘰搳㝢㕥〵㌰㔶㈵㠱㉣ㄳ㌱〰慡〸愸㈶㠰㤵㈳㈲摥㐲㡣㤲攲昱㌶㐷㠳㜸㌵挰㐰㍣㔶㡦攸愰㉥昱ㄲっ捡〷ㄷ㈸㔶㝡㜸挵㘳㜹㠷㉤㕥ㅤ㈰㑤ㄶ㡦〵㈱㈲摥㈲〶㘶㘵㐸㡡㜸㑢㘰㙤㕣㍣㔶㤰攰㠵敢〵っ㠲㡥晣戰㡣㐴搳㠰㑤㡢㜷㉡㌰搶㘹〴戲挴挴〰㌸㥤㠰㌳〸㔸〷㠰㠸昷㐷㡣㤲攲昱㝥㑤㠳㜸㘷〲〳昱㔸㜹愲㠳扡挴㍢㡢㐱捦㘶㔰㔶㠹㜸挵㘳㘹㠸㉤摥㜲㐰㥡㉣ㅥ㡢㐹㐴扣ㄵっ捣慡㤲ㄴ昱捥㠵戵㜱昱㔸㝤㠲ㄷ㙥ㅤ㘴㄰㜴攴㠷㈵㈸㥡〶㙣㕡扣㤵挰㔸攷ㄱ挸昲ㄴ〳㘰ㄵ〱攷ㄳ挰㡡ㄵㄱ敦〲㡣㤲攲昱挶㔳㠳㜸ㄷ〱〳昱㔸戵愲㠳扡挴扢㤸㐱㉦㘱㔰㔶㤸㜸挵㘳㔹㠹㉤摥愵㠰㌴㔹㍣ㄶ愲㠸㜸㤷㌱㌰㉢㔲㔲挴㕢つ㙢攳攲戱㜲〵㉦摣慤挸㈰攸挸て换㔷㌴つ搸戴㜸㔷〰㘳㕤㐹㈰㑢㕢っ㠰慢〸戸㥡〰㔶扢㠸㜸搷㘰㤴ㄴ㡦㜷搰ㅡ挴㕢ぢっ挴㘳挵㡢づ敡ㄲ敦㍡〶扤㥥㐱㔹㥤攲ㄵ㡦㈵㈹戶㜸敢〰㘹戲㜸㉣㘲ㄱ昱㙥㘰㘰㔶戳愴㠸㜷㈳慣㡤㡢挷慡ㄷ扣㜰㐷㈴㠳愰㈳㍦敦愱搵㌴㘰搳攲摤っ㡣戵㥥挰昷捤㠰㕢〸戸㤵㠰て〰㄰昱㙥挳㈸㈹ㅥ㙦〵㌶㠸㜷〷㌰㄰㡦搵㌲㍡慢㑢扣㍢ㄹ昴㉥〶㘵㘵㡢㔷㍣㤶戳搸攲摤つ㐸㤳挵㘳〱㡣㠸㜷て〳戳ㄲ㈶㐵扣㝢㘱㙤㕣㍣㔶捣攰㠵扢㉥ㄹ〴ㅤ昹㘱搹㡣愶〱㥢ㄶ敦㍥㘰慣晢〹㘴㐹㡤〱昰〰〱ㅢ〸㘰㤵㡤㠸昷㈰㐶㐹昱㜸㑦戳㐱扣㠷㠱㠱㜸慣戴搱㐱㕤攲㙤㘴搰㐷ㄸ㌴ㄳ愷㐵扣攲戱ㄴ挶ㄶ㙦ㄳ㈰㑤ㄶ㡦挵㌳㈲摥㘶〶㘶ㄵ㑤㡡㜸㝦㠳戵㜱昱㔸㙤㠳㌵攳捥㑥〶㐱㐷㝥㔸㜲愳㘹挰愶挵晢〷㌰搶愳〴戲ㅣ挷〰㜸㡣㠰慤〴戰㐲㐷挴㝢ㅣ愳愴㜸扣㌹摢㈰摥ㄳ挰㐰㍣㔶改攸愰㉥昱㥥㘴搰愷ㄸ㤴ㄵ㌵㕥昱㔸㐶㘳㡢户ㅤ㤰㈶㡢挷挲ㅢㄱ敦㘹〶㘶〵㑥㡡㜸㍢㘰㙤㕣㍣㔶敡㠸㜸捦㌲㠸ㄶ㉦ㅢ㔶㑤挳㈵摥㜳挰㔸捦ㄳ挸㔲ㅥ〳攰〵〲㕥㈴㠰搵㍤㈲摥㑢ㄸ㈵挵攳㑤攷〶昱㕥〱〶攲戱挲㐷〷㜵㠹昷㉡㠳扥挶愰慣挶昱㡡挷ㄲㅣ㕢扣搷〱㘹戲㜸㉣摡ㄱ昱摥㘰㘰㔶敦愴㠸昷ㄶ慣㡤㡢挷㉡ㅦㄱ敦㙤〶搱攲戱搴㐷搳㜰㠹昷づ㌰搶扢〴づ㌲〳晥㐹挰㝢〴戰㌲㐸挴㝢ㅦ愳愴㜸扣㤹摥㈰摥㠷挰㐰㍣㔶〷改慣㉥昱敡ㄹ昴㕦っ捡㑡ㅥ慦㜸㉣摦戱挵摢〹㐸㤳挵㘳挱㡦㠸户㡢㠱㔹昹㤳㈲摥挷戰㌶㉥ㅥ㉢㠴㐴扣㑦ㄸ㐴㡢挷㌲㈱㑤挳㈵摥愷挰㔸晦㈶㤰㈵㐴〶挰㙥〲㍥㈳㠰㔵㐵㈲摥攷ㄸ㈵挵攳㐳〲っ攲㝤〹っ挴㘳㘵㤱づ敡ㄲ敦㉢〶晤㥡㐱㔹〵攴ㄵ㡦愵㍦戶㜸摦〰搲㘴昱㔸㉣㈴攲㝤换挰戳㌱㑡ㄱ敦㝢㔸ㅢㄷ㡦搵㐵㈲摥てっ愲挵㘳㠹㤱愶攱ㄲ敦㐷㘰慣㥦〸㉣㌵〳㝥㈶攰ㄷ〲攲〰㠸㜸扦㘲㤴ㄴ㡦㑦㍢㌰㠸昷㍢㌰㄰㡦㔵㐹㍡慢㑢扣㍤っ㥡㠶㑢ㅤ㡡ㄵ㐴㕥昱㔸㌶㘴㡢挷慢㈱㑤ㄶ㡦㠵㐶㈲ㅥ捥㤰愷㈹㔶ㅣ愵㠸㠷扢㤰㥢㈰摥ㄲ㑣ㄳ昱㐲っ愲挵㘳㜹㤲愶攱ㄲ㉦っ㡣搵㠲㐰㤶㉥ㄹ〰㔹〴昰㌹㙥㡡搵㑣㈲㕥〴愳愴㜸㝣㡡㠳㐱扣㔶挰㐰㍣㔶㌴改愰㉥昱㕡㌳攸㍥っ捡敡㈳慦㜸㉣㌹戲挵㙢〳㐸㤳挵㘳㤱㤲㠸ㄷ㘵㘰㔶㉢愵㠸户ㅦ慣㡤敦㜹慣㙡ㄲ昱摡㌲㠸ㄶ㡦愵㑤㥡㠶㑢扣㜶挰㔸敤〹㘴搹㤳〱戰㍦〱〷㄰挰㑡㈸ㄱ敦㐰㡣㤲攲昱㜱ㄴ〶昱㍡〲〳昱㔸つ愵㠳扡挴敢挴愰㥤ㄹ㤴㤵㑢㕥昱㙥㠰捤ㄶ敦㈰㐰㥡㉣摥㥦㌱㑤挴㍢㤸㠱㔹改㤴㈲㕥㔷㔸ㅢㄷ㡦ㄵ㔱㈲㕥㌶㠳㘸昱搶挳慡㘹戸挴敢〶㡣㜵〸㠱㉣㤹㌲〰づ㈵㈰㠷〰㔶㔱㠹㜸㠷㘱㤴ㄴ㡦捦搵㌰㠸搷ㅤㄸ㠸挷㑡㉡ㅤ搴㈵㕥て〶㍤㠲㐱㔹昵攴ㄵ㡦愵㑥戶㜸㍤〱㘹戲㜸㉣㡥ㄲ昱㝡㌱昰挳ㄸ愵㠸㤷ぢ㙢攳攲戱㥡㑡挴敢捤㈰㕡㍣㤶㔴㘹ㅡ㉥昱昲㠰戱昲〹㘴戹㤵〱搰㠷㠰扥〴戰〲㑢挴敢㠷㔱㔲㍣㍥㉦挴㈰摥〰㘰㈰摥愳慥愰㉥昱〶㌲攸㈰〶㘵挵㤴㔷㍣㤶㐹搹攲つ〶愴挹攲戱戰㑡挴㍢㡡㠱㔹㘱㤵㈲摥㌱戰㌶㉥ㅥ㉢戱㐴扣㈱っ愲挵㘳㌹㤶㐱㥢㘳㠱戱㠶ㄲ挸㔲㉤〳㘰ㄸ〱挳〹㘰昵㤶㠸㌷〲愳愴㜸㝣搶㠹㐱扣〲㘰㈰ㅥ㉢戸㜴㔰㤷㜸愳ㄸ戴㤰㐱摦〷挰㉢ㅥ㑢慣㙣昱㐶〳搲㘴昱㔸㤴㈵攲㡤㘱㘰㔶㘷愵㠸㌷づ搶挶挵㘳ㄵ㤷㠸㌷㥥㐱戴㜸㉣攵搲㌴㘰搳㝦㘱㑣〰挶㥡㐸㈰换扣っ㠰㐹〴㑣㈶㠰㤵㕦㈲摥ㄴ㡣㤲攲昱愱㉤〶昱愶〲〳昱㔸晤愵㠳扡挴㉢㘲搰㘹っ捡㕡ㄱ㔹散㜴㡥㌰㠷扦愵㐳扣摥敦扤㡣敤㉢㌱㤰っ㘵㉣㌶㈸慡㕤㕡㠱〲て㜶㜹㔹摢敥昱〲㝤㐴㙣戸搸㕥㕤㠳㡢㠳㤹摥攷㑦㈴攷㍥㡦愴㉤摢㜹㥥敤㈱搳攸㘱㉤㐳攸㡥㕦晣捦慦㐸捥攷挲昷摥攸捦㌹摣挲㌳戱挴㜶ㄳ换㑢㙡慡ㄳ搵㘵戵㕤㡢㔰扣搴㤵捦㑡㈹㑢㑢换ㅢㅥ扡つㄱ㡤㌹㐹㉣戳㡡捦挳㕣挴㘷〷㐴ㄶ㔴㔵㉦慥㤲搵㠴ㄲ㝣㘴㡣攸搵愲〵搳㐴㤸㠷摢㈱㄰㉦捡扡〷㑥戶㑥㐰摢㍡㈳捡挲〱㙥㔱ㄶて㐸㠷㤵〲搲㘱戵〰户㔰㍡〴㙦敡愵㝢挶㔶㜳㔴㠹㉡㔵昱捣ㄶ㉤㔴㡥攷挱㈴扥㑢晥挹㈷㍢㠴挳扣攲ㅦ扡〵㤴㥢㌶㈹㔵㔱㑥收㡥㘱㥤㠴㈵㔸戳搰㐴愲ㄹ㌰㜰㐱攱㤳搱敥㌳㜲㐴戱慢㜲㈹晣〷搸㕡挱㈶㈵つ㜸㕥㘹㈲㕣っ换扥戰愴㍥㝦㌴㍣ㅢ收晤㘰挶攳ち昴〳っ戸ぢ㐵㌳㥤攸㔶㌶搳㜶㘳㔳〲愸㔵㡦㥥ち挳㈹㙦㐲ㅣ㈶㜶㌰挶〹〱戴摣㜱搵㌵㘰挹摤〵㐶摣㜹ぢ〸摦㙥㜵ㄵ㉣㝣换㔳摦㌲ぢ㤳㠸戰捡搱攲㉤㡢㌰ㄴ戶㘸㑢摤㘹愵㍢慤㥤㡥㡡愲挳户㑤㕤㠱㜰㤴㤴づ㙢〱〲㔸ㄵ㘸㈲搱㝤㘱㤰愰㤴挶愲ㄶㄶ改㕢㈴ㅢ摤㑦㍢扢㜳㔶て㌶〹㍡敢搱㔳敤攰ㄴ㘶㜵㌰㈵㤹敤て慢㌰㕢㠵㘴㝥㘶㉢㘱昵㌳㍢㐰攷㔹㡡㔰㘰㜶㈰挶摣愲ㅤ㜴愷愳敥㜴㜲㍡敡㘰㜴㠴搹戹㙥㘶愷㜱㜹愷愳㠹㐴扢〰㠰づ㉥昴搰收㘱搶㔵㍢㝢ㄳ㤱挷㘶㌹㘱昵攸愹㙥㜰ち戳㜳㘰㑡㌲㍢ㄴ㔶㘱㜶慡㤱搹ㄲ㈳戳ㅣ㥤攷㍣㠴〲戳挳㌰收ㄶ㍤㕣㜷扡敢㑥て愷愳㝡愱㈳捣ㄶ戹㤹㥤捦攵㕤㠰㈶ㄲ㍤ㄲ〰㜴捣捣㜲戵㜳〰ㄱ〳搹㕣捥愹昵攸愹㍣㌸㠵搹ㅡ㤸㤲捣晡挰㉡捣收ㅢ㤹捤㌳㌲敢慢昳㕣㡤㔰㘰搶て㘳㙥搱晥扡㌳㐰㜷〶㍡ㅤ㜵ㄴ㍡挲慣捣捤散㕡㉥㙦㉤㥡㐸昴㘸〰搰㌱㌳㍢㐶㍢㠷㄰㜱㉣㥢㥢㌸戵ㅥ㍤㜵㉣㥣挲㙣㍤㑣㐹㘶挳㘰ㄵ㘶㈷ㅡ㤹ㅤ㙦㘴㌶㕣攷戹ㅤ愱挰㙣〴挶摣愲㈳㜵愷㐰㜷㐶㌹ㅤ㌵〶ㅤ㘱㌶挳捤散㑥㉥敦㉥㌴㤱攸㔸〰搰㌱㌳ㅢ愷㥤〵㐴㡣㘲㜳㍦愷搶愳愷㈶挰㈹捣㌶挰㤴㘴㌶〹㔶㘱㌶捥挸㙣㡣㤱ㄹ慦ㄷ换㈲㌶愲〵戳㈹ㄸ㜳㡢ㅥ愷㍢㔳㜵愷挸改愸ㄹ攸〸戳㐲㌷戳㑤㕣摥㘶㌴㤱攸㑣〰㈴愸改㌸㍢㕥㍢挷㈳㡤㍣愹搵摡捡愹昵ㄸ慡ㄳ攱ㄴ㘶摢㘰㑡㌲㥢〵慢㌰㍢捡挸㙣㤰㤱ㄹ㉦收捡㈲戶愳〵戳㍦㘰捣㉤㕡慣㍢戳㜵㈷收㜴㔴㈹㍡挲㙣㠰㥢搹㌳㕣摥づ㌴㤱㘸ㅣ〰〹㙡㘲㔶愶㥤㔳㤱㐶㥥〷㙢扤捣愹昵ㄸ慡㜹㜰ち戳㔷㘱㑡㌲㥢て慢㌰㍢挲挸慣扢㤱搹〲㥤攷㑤㠴〲戳ち㡣戹㐵㉢㜵愷㑡㜷㜸㈹㤵㥢慡㐱㐷㤸ㅤ收㘶昶㌶㤷昷づ㥡㐸㌴〱〰㍡收扤戱㔶㍢㑦㈰㠲㌷晣㕢昵㥣㕡捦搰㡢攰ㄴ㘶㍢㘱㑡㌲㕢〲慢㌰敢㘸㘴㜶愰㤱搹㔲㥤攷ㄳ㠴〲戳㔳㌱收ㄶ㍤㑤㜷㑥搷ㅤ㕥攷攴愶捥㐴㐷㤸敤敦㘶昶㙦㉥㙦㌷㥡㐸昴㉣〰搰㌱㌳㍢㕢㍢㘷ㄳㄱ㘳昳つ愷搶愳愷㔶挰㈹捣扥㠳㈹挹散㕣㔸㠵㔹挴挸㉣换挸㡣搷㈸㘵ㄱ㍦愱〵戳㤵ㄸ㜳㡢㥥愷㍢慢㜴攷㝣愷愳㉥㐲㐷㤸㠵摤捣㝥攱昲㝥㐵ㄳ㠹昲昲愲〴㌵敤㡤㤷㘸攷㕣愴㤱㈷攸㕡ㄹ㈱捤散㌲㌸㠵㔹〸愶㈴戳搵戰ち戳㥦㝦㌶晤愶晥ㄱ搶摢戰㤴搴敦㈰扣㠰㈸㡢攰愳晤挱散ち㡣戹㐵慦搴㥤慢㜴攷㙡愷愳搶愲㈳捣扥㐷挸㕢㄰㤲づ慢㈵㤷搷ち㑤㈴捡㙢㝦㠱捣慥搷㑥㤶愸换㜳㝡慤戶㥣㕡㡦愱扡〱㑥㘱搶ㅥ愶㈴戳ㅢ㘱ㄵ㘶㥦ㅡ㤹㝤㙣㘴㜶㤳捥搳〱愱挰散㘶㡣戹㐵搷敢捥㉤扡挳换㜷摣搴ㅤ攸〸戳㕤㙥㘶㥤戸扣捥㘸㈲搱㍢〱〸㘴㜶㤷㜶搶㈱㤶㍣つ搸㍡㠴㔳敢ㄹ晡ㅥ㌸㠵㔹づ㑣㐹㘶昷挲㉡捣摥㌲㌲㝢挳挸散慦㍡㑦て㠴〲戳晢㌰收ㄶ扤㕦㜷ㅥ搰ㅤ㕥㕢攳愶ㅥ㐶㐷㤸扤收㘶搶㤳换敢㠵㈶ㄲ摤〸㐰㈰戳㐷戴㤳㜷摣换㌳㠷慤扥㥣㕡捦搰㥢攱ㄴ㘶晤㘱㑡㌲晢ㅢ慣挲散㘹㈳戳愷㡣捣晥慥昳っ㐶㈸㌰晢〷挶摣愲㡦敡捥㘳扡戳搵改愸㈷搰ㄱ㘶㑦戸㤹ㅤ捤攵ㅤ㠳㈶ㄲ攵㈵慤㐰㘶㑦㘹攷㜲愴㤱㈷ㅢ㕢㈳㌹戵ㅥ㐳昵㌴㥣挲㙣ㄴ㑣㐹㘶㍢㘰ㄵ㘶㡦ㄸ㤹㍤㙣㘴昶㉣㈶挹㈲挶㈲ㄴ㤸㍤㠷㌱户㈸㉦㔲㐹攷〵摤㜹搱改愸㔷搰ㄱ㘶て扡㤹㡤攷昲㈶愰㠹㐴㜹扤㈹㤰搹㙢摡戹ち攱攵㜱捡㔶ㄱ愷搶㘳愸摥㠰㔳㤸㑤㠷㈹挹散㉤㔸㠵搹ㅤ㐶㘶户ㄹ㤹扤慤昳㥣㠰㔰㘰昶づ挶摣愲扣㠲㈴㥤㝦敡捥㝢㑥㐷㝤㠸㡥㌰扢挵捤散㈴㉥㙦ㄶ㥡㐸戴ㅥ㠰㐰㘶晦搲㑥摥晣㉥捦㜰戶㑡㌸戵ㅥ㐳戵ぢ㑥㘱ㄶ㠷㈹挹散㘳㔸㠵搹㌵㐶㘶㔷ㄹ㤹㝤愲昳㤴㈳ㄴ㤸㝤㡡㌱户攸扦㜵㘷户敥㝣收㜴搴㤷攸〸戳㉢摣捣ㄶ㜰㜹ㄵ㘸㈲搱慦〰〸㘴昶戵㜶昲慥㜶㜹㜰戴㤵攰搴㝡っ搵户㜰ち戳㍡㤸㤲捣扥㠷㔵㤸慤㌲㌲㕢㘹㘴昶㠳捥戳ㄴ愱挰散㐷㡣戹㐵㝦搲㥤㥦㜵攷ㄷ愷愳㝥㐷㐷㤸㥤敢㘶㜶ㅡ㤷㜷㍡㥡㐸㤴扦〶〲㤹搱㈳捥㜵㐸㘳摤挰㘶㌹愷搶愳愷攴ㄲ〹㑤攷挰㤴㘴挶㑢㈴挲散㔴㈳戳㈵㐶㘶㈱㥤攷㍣㠴〲㌳㕥ㄴ攱ㄶ攵㠵ㄱ改昰㉡㠸㜴㉣愷愳㕡愱㈳捣ㄶ戹㤹㥤捦攵㕤㠰㈶ㄲ攵㌵づ㠲㡤㝦㜹昲摡㠷㌸㙦㈱㠲昷㤰㕢㤷㜳慡㌰㤳敢ㄷ㌴慤㠱㈹挹㡣搷㉦㠴搹㝣㈳戳㜹㐶㘶㙤㜵㥥慢ㄱち捣㜸挵㠲㕢戴扤敥昰ㄲ㠵㔸㜸㤹㠲㥢攲搵〷㘱㔶收㘶㜶㉤㤷户ㄶ㑤㈴摡〹〰㠲㡤捣㍡㙢㈷㙦㌰㤷㈷㙦㕢㌷㜱慡㌰㍢ㄸ㑥搹ㅢ搷挳㤴㘴搶ㄵ㔶㘱㜶愲㤱搹昱㐶㘶扣挴㠰㔷㥡㜵㍢㐲㠱ㄹ㉦㈷㜰㡢ㅥ愲㍢扣㝥㈰㤶ㅣ愷愳㜸㘹㐰㤸捤㜰㌳扢㤳换扢ぢ㑤㈴摡〳〰㠲㡤捣㜸搵㐰㥣て㄰戱㠱捤晤㥣㉡捣㝡挱㈳捣㌶挰㤴㘴挶㌳晦挲㙣㥣㤱搹ㄸ㈳㌳㥥晦㤷㍣ㅢㄱち捣㜸慥㥦㕢㤴攷晢愵挳㤳晢搲改敢㜴ㄴ捦摢ぢ戳㐲㌷戳㑤㕣摥㘶㌴㤱㈸㑦摤ㄳ㙣㘴挶㔳晡攲攴㉤攱昲㔰㜱㙢㉢愷ち㌳㌹㉤㑦晢㌶㤸㤲捣㡥〱㕥㤸ㅤ㘵㘴㌶挸挸㙣㠸捥戳ㅤ愱挰散㔸㈶挵ㄶ攵挹㜸改っ搳ㅤ㥥㝤攷愶㜸㔲㕤㤸つ㜰㌳㝢㠶换摢㠱㈶ㄲㅤ〵〰挱㐶㘶㍣摦㉥捥挷㠸搸捡收㘵㑥ㄵ㘶㜲捥㥣愶㔷㘱㑡㌲攳㌹㜳㘱㜶㠴㤱㔹㜷㈳戳昱㍡捦㥢〸〵㘶ㄳ㤸ㄴ㕢㤴㘷捡愵挳搳攲搲攱愹㜱㙥㡡㘷扣㠵搹㘱㙥㘶㙦㜳㜹敦愰㠹㐴㡢〰㈰搸挸㡣㈷挳挵挹㥢戸攵㤹攸㔶㍤愷㤲㔹㜴扡㜶敥㤴攵㠴㑥挰昸㘸捦戹㔷昳㉤㥣㍤扤捦搳ㅥ㠵攷㘳昳摡㌱晥㤷ち昱愵昶ㅤ㕦㤹改㐷晤㘷戱㜸㜶㤷㌷㝣昲㈷搴ㄱ慣晦て㜱昸㝥敤㍤㠳捥㠸㕤昰㘳㝤〴挲㙤㑥〲㕤晣㡢ㅢ挶㔲戶㉦㠷㍡挳㘱昶扦㔹捥扦搱㘱㙤㘶改ㄹ㈷慢散换㠶㠷摥㕦戶敥慢㍢㡥捥戹敥㉦㝢㥣㝦㤷㜵㝢晥扥散ㅤㅦ㥤㌳戴㌰愷㉥晤㥡慣〵㐳㔵〹㘶攴㈰㡥昵〱㥢て搹挸㑥搵ㅥ戴摥挲㉤㘹扥㠷搳戶㜳ㅣ摥㠷搳㐶攳㠸㠴ㄷ敡㍢攴捤㔲攵ㄸ昰つ㔳晢㘱〶㔵ㄲ㘲㕦㤰搸〲㤸㥢㐷慣㐲捦〸㈲ㄶ昹扥攰敤ㄷ㍢㥦㍣昴搷摢扦㝡㘹攲㥣㈹㐳㔵〲㌳㑣挴㕡㍢敢昷ㄱ㙢攵㌸扣て㥤㡤搶㈱ㄲ㕥㘹搶㜷㌶戱愵ㄸ〸戱㠸㥢搸て㈴㜶ㅡ㕣捤㈳㜶扡㥥ㄱ㐴捣昷㡥㉤挷っㄳ戱㔰㄰戱㑣挷攱㝤㤸㙣昴ㅣ㐴挲ぢ昷㔸摡挴捥挳㐰㠸愵扢㠹敤㈱戱昳攱㙡ㅥ戱ぢ昴㡣㈶ㄳ扢ㅣ㌳㑣挴㝥晢㈹㘰㔷晣搵㜱㜸ㅦㄲㅢ㕤㠳㐸㜸攱㝦搹㠷㐳愷㜵㠶扡ㅡ〳㈱昶㌳㘶㈴㜷挵ㄶ㜰戶戹ㄶ慥收ㄱ㕢慢㘷〴ㄱ昳敤㡡㌷㘱㠶㠹搸㜷㐱挴扥㜵ㅣ摥㠷扦㐶搷㈳ㄲ㕥戸㈷搲㈶㜶㍢〶㐲散㙢㌷戱㌶㈴㜶㈷㕣捤㈳㜶㤷㥥搱㘴㘲昷㘳㠶㠹搸㘷㐱挴㜶㍢づ敦㐳㕤愳ㅢ㄰〹㉦㤴愱搸挴㌶㘲㈰挴㍥㜵ㄳ㍢㠰挴㌶挱搵㍣㘲㥢昵㡣㈶ㄳ摢㡡ㄹ㈶㘲㍢㠳㠸晤换㜱㜸ㅦ搶ㅡ摤㠶㐸㜸攱〱㙣㌶戱敤ㄸ〸戱て摤挴扡㤰搸㌳㜰㌵㡦搸づ㍤㈳㠸㤸敦挳攳㘵捣㌰ㄱ㝢㌷㠸搸㍢㡥挳晢㄰搶攸慢㠸㠴ㄷ㑡㕢㙣㘲㙦㘲㈰挴摥㜲ㄳ㍢㥣挴摥㠶慢㜹挴摥搱㌳㥡㑣慣ㅥ㌳㑣挴㕥つ㈲昶㡡攳昰㍥㕣㌵扡ㄳ㤱昰㑡戳㡥戴㠹㝤㠲㠱㄰㝢挹㑤慣㌷㠹晤ㅢ慥收ㄱ摢慤㘷㌴㤹搸㌷㤸㘱㈲昶㙣㄰戱ㅤ㡥挳晢搰搴攸㜷㠸㠴ㄷ㙥摤戴㠹晤㠴㠱㄰㝢摡㑤㙣㈰㠹晤〲㔷昳㠸晤慡㘷㌴㤹㔸〶ㄲ㤸㠸㙤ぢ㈲昶戸攳昰㍥っ㌵ㅡ㐲㈴㈱㌶挴㈶㘶㘱㉣挴ㅥ㜳ㄳㅢ㑡㘲㉤攱挲慢ㄹ㕦愹㕡改ㄹ㐱挴㝣ㅦ昷㙤㌱㈳㠷㍡㝢扥㔲㙤〹㈲戶搹㜱㜸ㅦ㜲ㅡ㙤㡦㐸㐲㙣㤴㑤慣〳挶㐲散ㄱ㌷戱搱㈴搶〹㉥扣㥡㐱慣戳㥥搱㘴㘲㠷㘰㐶㡥㠱搸㠶㈰㘲て㌸づ敦挳㑢愳㌹㠸㈴挴㈶摡挴㝡㘰㉣挴敥㜳ㄳ㥢㑣㘲㍤攱挲慢ㄹ挴㝡改ㄹ㐱挴㝣㥦㡡㝤㌱㈳挷㐰散敥㈰㘲㜷㌹づ敦㐳㐹愳晤ㄱ㐹㠸㑤户㠹つ挶㔸㠸摤攱㈶㌶㤳挴㡥㠶ぢ慦㘶㄰㍢㐶捦〸㈲收摢ㄵ㐷㘲㐶㡥㠱搸晡㈰㘲㌷㍢づ敦挳㐶愳愳㄰㐹㠸㥤㙣ㄳㅢ㡢戱㄰扢搱㑤慣㤸挴挶挳㠵㔷㌳㠸㑤搰㌳㠲㠸摤㌳晡㠳㔳摢摤昳攴搰㙤ㄷ攷㉦㍥㌲㝢搹㔰㔵㠴ㄹ㌹〶㘲搷〵ㄱ㕢敢㌸扣てㄱ㡤㑥㐷㈴㈱ㄶ户㠹㥤㠰戱㄰扢挶㑤㙣㉥㠹㥤〴ㄷ㕥捤㈰㌶㑢捦㘸㌲戱ㄲ捣挸㌱㄰㕢ㄳ㐴㙣戵攳昰㍥ㅣ㌴ㅡ㐷㈴㈱㔶㘹ㄳ㉢挷㔸㠸㕤收㈶㔶㑤㘲ぢ攰挲慢ㄹ挴㉡昴㡣㈶ㄳ㑢㘰㐶㡥㠱搸㠵㐱挴㉥㜰ㅣ摥㠷㝥㐶敢㄰㐹㠸搵搹挴㤶㘲㉣挴㔶戹㠹㉤㈶戱搳攰挲慢ㄹ挴㑥搷㌳㠲㠸昹㡥戱攵㤸㤱㘳㈰㜶㑥㄰戱ㄵ㡥挳晢㌰捦攸㌹㠸㈴挴捥戰㠹㥤㠷戱㄰㍢摢㑤㙣ㄹ㠹㥤てㄷ㕥捤㈰㜶㠱㥥ㄱ㐴捣㜷㡣㕤㡥ㄹ㌹〶㘲㘷〴ㄱ㍢摤㜱㜸ㅦ搲ㄹ㕤㠳㐸㐲散ㅣ㥢搸搵ㄸぢ戱㔳摤挴晥㐴㘲搷挲㠵㔷㌳㠸慤搵㌳㠲㠸昹摥戱㥢㌰㈳挷㐰慣㉥㠸㔸慤攳昰㍥㝣㌳扡ㅥ㤱㠴搸㠵㌶戱摢㌱ㄶ㘲㌵㙥㘲ㄷ㤳搸㥤㜰攱搵っ㘲㜷改ㄹ㑤㈶㜶㍦㘶攴ㄸ㠸㔵〶ㄱ慢㜰ㅣ摥㠷㙡㐶㌷㈰㤲㄰㕢㘳ㄳ摢㠸戱㄰㥢敦㈶㜶㈵㠹㙤㠲ぢ慦㘶㄰摢慣㘷〴ㄱ昳敤㡡㕢㌱㈳挷㐰㉣ㅥ㐴慣搴㜱㜸ㅦ㤶ㄹ摤㠶㐸㐲散㍡㥢搸㜶㡣㠵搸ㅣ㌷戱㜵㈴昶っ㕣㜸㌵㠳搸づ㍤㈳㠸搸搷慢摦㕤㌵㍢㝢换搰攵ㅦ㍥㜹搵愶㉢㙥ㄸ慡㕥挶㡣ㅣ〳戱㤳㠳㠸捤㜲ㅣ摥㠷㘰㐶㕦㐵㈴㈱戶摥㈶昶㈶挶㐲散㐴㌷戱㕢㐹散㙤戸昰㙡〶戱㜷昴㡣㈰㘲扥慦㔴昵㤸㤱㘳㈰㌶㍤㠸搸㌴挷攱㝢戸攵㑥㐴㙡散攱㤶慥晦㐱㘴ㅢ㈴つ㤵戱㤶戵㘵㤹㙤收改㕡ㄴ㐴㤷㔷㔴㐸㉤㜱㉢㍣㡢慥〶晦㡢挶〹㜸攴㈲㥥㐰㠷晦敦扤㔳ㅡ㡢㐷㌱昲搱㕥晡㘹㘷㤶㡣㌸㌹㕣㌶戹〶㡦㍦㙢㔱㌶㌶㠱㐷㘵㤶㘶攱㝦㌱㔷㕢ㅢ慦愹晡㕦㜸㔰ㅤ慡扢㜹愷㉦㌶晢ㄱ㜵挶挲㙡㔶㑣㌷昰っ挱扤㝡攸晦昳㘲㍡ㅦ㘱昷㥦㍤㌵㌳㝣㌷㜶㌱㕤昸㕦敡㝡㈸㘳愶㥡㡡户搸慥挲㌹㌳㙤㡦慣㌹㉤ㅤ晦㝢づ攰攵挴戳㕣扢㐰ㄳ戱晥㑡ㄳ㡢敢愵㐹ぢ昱㙣戸㤷ㄸ换摣㜹戳㘴㥡攷晦㥤搸戲㈵搹敡㑤昱㘴㌴昷愰昰晤㠱换㥡㘰㕣搶〶晦戲ㅥ㑡㕤㤶攲戹㙣㉥㑤㙦敡㍢㥤㙣㘳㘰戲㐲㘳戲㑤晥㘴㕢㍣挹㜸㝥㌹㈵ㄹ㑦摡ち戳扦〷㈶ㅢ㘶㑣昶愸㍦搹㔶㑦㌲㥥昳㑤㐹ㄶ〲㐰㤲㙤ぢ㑣㜶㤴㌱搹㤳晥㘴摢㍤挹㕡㘰㥣㤲慣㌵っ㤲散ㄹ㜴捣扢㔲㍦㘳戲㘷ㄹ㤹搷㌰昶敥㑡捦搳戴㜷㔷㔲㙤㌰㑥㐹搶ㅥ〶㐹昶㈲㍡收㘴戹挶㘴㉦㌳㜲㙡戲㔷㘹㜲㈵㍢〰攳㤴㘴〷挱㈰挹㕥㐷挷㥣慣扢㌱搹㥢㡣㥣㥡散㙤㥡㕣挹扡㘰㥣㤲㉣〷〶㐹昶㉥㍡收㘴摤㡣挹摥㘳攴搴㘴ㅦ搰攴㑡㜶㌸挶㈹挹㡥㠴㐱㤲搵愳㘳㑥搶搹㤸㙣㈷㈳愷㈶晢㠸㈶㔷戲摥ㄸ愷㈴敢て㠳㈴晢〴ㅤ㜳戲晤㡤挹晥捤挸愹挹㍥愳挹㤵㙣㈰挶㈹挹㠶挰㈰挹扥㐰挷㥣㉣㙡㑣昶ㄵ㈳愷㈶晢㠶㈶㔷戲愱ㄸ愷㈴ㅢ〵㠳㈴晢づㅤ㜳戲㠸㌱搹て㡣㥣㥡散㈷㥡㕣挹㐶㘳㥣㤲㙣㈲っ㤲散ㄷ㜴捣挹㌲㡤挹㝥㘳攴搴㘴㝢㘸㜲㈵㥢㡣㜱㑡戲改㌰㐸㌲㠵㈷㔸㥡㤳晤晥愳改昷㐳〶昰㥥㘴㈱㥡㕣挹㘶㝡㤳㥤慣㤳戵〸㑣昶愳㌱㤹攵㑦搶搲㤳慣搸㥢㉣慥㤳戵づ㑣昶戵㌱㔹ㅢ㝦戲㝤㍤挹收㝡㤳㔵敡㘴㙤〳㤳敤㌶㈶㙢敦㑦㜶㠰㈷㔹戵㌷㔹㥤㑥搶㈱㌰搹㉥㘳戲㑥晥㘴〷㜹㤲㉤昶㈶㍢㐳㈷敢ㄲ㤸散㝤㘳戲㙣㝦戲㐳㍣挹㤶㜹㤳㥤愳㤳攵〴㈶㝢换㤸散㜰㝦戲ㅥ㥥㘴㝦昲㈶扢㔰㈷敢ㄹ㤸散ㄵ㘳戲㈳晤挹㝡㝢㤲㕤散㑤戶㐶㈷换て㑣昶㥣㌱㔹㕦㝦戲晥㥥㘴㔷㝡㤳㕤愷㤳つっ㑣昶㤴㌱搹㘰㝦戲愳㍤挹搶㜹㤳慤搷挹㠶〴㈶㝢捣㤸㙣愸㍦搹㜰㑦戲㕢㍤挹㐲㝦㠱愱挹㕦㤹㔹挴搱ㄶ㝦㕣昰晦昹㡥挷㡦昳㈱搶㍤㉢昰搵户〹捦っㅦ㠹㠵㈸㝥摦㘵っ慢㠰㈳攷敢㡢摡〰㉢㤷㘱㡤愲昵㈱㡤㈹㜴㘳昸挵㔱㌰愳㘹摤愲㌱㘳摣ㄸ㝥摦ㄳ捣㔸㕡昹㔵㑦㜲㡤㜳㘳㥥搴㤸昱戴昲ㅢ㥡㘰㈶戸㌱捦㙡捣㐴㕡㥦搷㤸㐹㙥っ扦ㄴ㐹慥挹戴扥慡㌱㔳摣ㄸ㝥㤷ㄱ捣㜱戴昲㙢㡣攴㥡敡挶扣愷㌱㐵戴昲摢㠷㘰愶戹㌱㍢㌵㘶㍡慤ㅦ㘹捣っ㌷㠶扦昰㈵搷㑣㕡㍦搳㤸攳摤ㄸ晥㥥ㄶ捣〹戴昲㔷戴攴㍡搱㡤昹㐱㘳㑥愲㤵扦㔹〵㌳换㡤昹㑤㘳㑥愶㜵㡦挶晣挱㡤攱㉦㌳挹㔵㑣㉢㝦㡦㐹㥣搹㙥っ㝦〷〹㈶㐶㉢㝦晤〸㘶㡥ㅢ挳㕦ㅤ㠲㈹愱㤵扦㌵〴㔳敡挶昰ㄳ㕦㌰㜱㕡昹㘱㉦㤸㌲㌷㠶ㅦ搴㠲㤹㑢㉢㍦愳〵㌳捦㡤攱攷慢㘰捡㘹攵㐷慢㘰收扢㌱晣㔸ㄴ捣〲㕡昹㠹㈸㤸ち㌷㠶㥦㘶㠲愹愴㤵ㅦ㘴㠲愹㜲㘳昸㈱㈴㤸㙡㕡昹昹㈳㤸㠵㙥っ㍦㍢〴㜳ち慤晣搸㄰㑣㡤ㅢ挳㐳㕥㌰〹㕡㜹戴ぢ愶搶㡤㤱㐳㡦㐷㕤ㅤ慣㝡㡢昲㄰㤴昳㈸㡢搰㐱敤㠸ㅣ㝣㍥ㄴて㐲㐱㉤戱㔱㜲昸昹㔰㍣っ〵㜵慡㡤㤲〳搰㠷攲㠱㈸愸搳㙤㤴ㅣ㠲㍥ㄴて㐵㐱晤搱㐶挹㐱攸㐳昱㘰ㄴ搴㤹㌶㑡づ㐳ㅦ㡡㠷愳愰捥戶㔱㜲㈰晡㔰㍣㈰〵戵挲㐶挹愱攸㐳昱㤰ㄴ搴戹㌶㑡づ㐶ㅦ㡡〷愵愰㔶摡㈸㌹ㅣ㝤㈸ㅥ㤶㠲㕡㘵愳攴㠰昴愱㜸㘰ち敡〲ㅢ㈵㠷愴て挵㐳㔳㔰ㄷ搹㈸㌹㈸㝤㈸ㅥ㥣㠲扡挴㐶挹㘱改㐳昱昰ㄴ搴㘵㌶㑡づ㑣ㅦ㡡〷愸愰㔶摢㈸㌹㌴㝤㈸ㅥ愲㠲扡挲㐶挹挱改㐳昱㈰ㄵ搴㔵㌶㑡づ㑦ㅦ㡡㠷愹愰慥戱㔱㜲㠰晡㔰㍣㔰〵戵搶㐶挹㈱敡㐳昱㔰ㄵ搴昵㌶㑡づ㔲ㅦ㡡〷慢愰㙥戰㔱㜲㤸晡㔰㍣㕣〵㜵愳㡤㤲〳搵㠷攲〱㉢愸㥢㙤㤴ㅣ慡㍥ㄴて㔹㐱摤㈲愸愸㍥㔸ㄵ㡦㑦㌹挱㜹〲㝥改戳愸㙢〴收㘶攱搱敢㍣㈴挵㜱扣挷挱愳㔰ㅣ㌳㍤づㅥ㜸攲㤸攱㜱昰㔸ㄳ挷㜴㡦㠳㠷㤷㌸愶㜹ㅣ㍣愲挴㔱攴㜱昰㈰ㄲ挷㔴㡦㠳挷㡤㌸㡥昳㌸㜸愸㠸㘳㡡挷挱愳㐳ㅣ㤳㍤づㅥ㄰攲㤸攴㜱昰ㄸ㄰挷㐴㡦㠳扢扤㌸㈶㜸ㅣ摣搳挵㌱摥攳攰捥㉤㡥㜱ㅥ〷昷㘷㜱㡣昵㌸戸ぢ㡢㘳㡣挷挱扤㔶ㅣ愳㍤づ敥愸攲㈸昴㌸戸㙦㡡㘳㤴挷挱摤㔱ㅣ〵ㅥ〷昷㐰㜱㡣昴㌸戸搳㠹㘳㠴挷挱晤㑣ㅣ挳㔳ㅤ㉤晦ㅦ搸戳愱㔴</t>
  </si>
  <si>
    <t>㜸〱捤㕤〷㝣ㄵ㔵昶捥㑤㜹㘴㕥㐰㥥㈲㡡〲㐲搰㈸〸㠶㕥ㄵ㈱㄰㐲〷㈵ㄴ㔱㌴㍣㤲ㄷ〸愴㘰㕥㐲ㄳㄷ㔷挴〲搸㐵挱扥㉡搸换㡡㈸ち敡㠲㘵㉤㔸戱㘱㔹㑢挴戵敥㕡搶戵敢晦晢捥捣㝤㤹㌷㜳㈷㘵摤晦敦户攳换攵摥㜳扥㝢捥晤扥㌷昳昲㌲㜳㘶㑣㔱㈹㈹㈹扦㘱攳扦摣搲搹改㔰戸㌴㕥ㄳ慢挸ㅤ㔹㔵㕥ㅥ㉢慥㈹慢慡㡣攷收㔵㔷㐷㤷㑥㈸㡢搷愴〱㄰㉡㉡㠳㍦㥥㔱ㄴ㉦㕢ㄶ换㉣㕡ㄴ慢㡥〳㤴㤱㤲㤲㤹㘹愵挲㝦㤰昳ㄳ搱〳㡢戳慣㜴㌶㐰愵㔸㈱㌶㉤搸㘴戲戱搸㠴搹㘴戱㘹挹愶ㄵ㥢㝤搸戴㘶ㄳ㘱戳㉦㥢晤搸戴㘱戳㍦㥢戶㙣づ㘰㜳㈰㥢㜶㙣㤸摦㍡㤸㑤㝢㌴㉤㍢愰㤹㍡㜲挴攴㌹昳挱愶戰愶慡㍡搶愳昳㜴㝢捤㐳㝢昷捥敤㥤摢慦㝦敦㍥戹扤㝡㜴ㅥ㔹㕢㕥㔳㕢ㅤㅢ㕡ㄹ慢慤愹㡥㤶昷攸㝣㕣敤㥣昲戲攲昱戱愵㔳慢ㄶ挴㉡㠷挶收昴敡㍢㈷摡㙦㔰敦㝥晤晢㤷づㅥ㍣愸㘵㐷㐴㥥㌴㜲挴㜱搵戱搲昸㝦㉢收㈱㡣㌹㜹攴㠸摣㐹戱㥡晦㔶捣㑥㠸㠹㤰昹㔵ㄵ搱戲捡晦㔲搰っ扥愷晤昳㘳挵㘵㝣昳㘳戱敡戲捡戹戹㔸㜶㤲搰ㄸつ捣捤㡢挷㙢㉢ㄶ㜲㍦ㅡㄹ㉢㉦㥦ㄲ㉢㤵㌷扤㈲㍦㕥㜳㕣戴扡㈲摥戲㠲晡挵慡㘳㤵挵戱昸㍥ㄵ愳㤶ㄴ挷捡ㅤ㘰㍣戳㘲㝡戴㝡㔲戴㈲㤶捥㑥敢ち晢㍤ㅣ㕢ㄲ慢慣㈹慢㔹摡慡㘲㕡㍣㌶㈵㕡㌹㌷㐶㐸㐶挵攸摡戲ㄲ㤵㥥㡥㔷㑡摡ㄱ愶㤵挹ㅢ㠵昵㔴㡣㥣ㄷ慤慥㤱ㄱ摦挲摥㈶慣㙢㜷ㄱㄶ㐹敢攲㉥搵搹㌳㡢敦㔹㘱㔹挵昸㔸㜵㘵慣㥣㐹昸㑥㜶昷㠰㐴㈰晢㝤㐸㈸愵改昰㕤㔲㔹捥挱㐷㉥捣ㄲ敡㡣㈶㝢㔲㔵㜵〵㜶挸㠹戱㘸攵搰愳㝡攵昶敡㌳戸㕦㡦挲㥡㤲晣搸愲愱扤㜲㝢昷敡搵挷捡〶捣敡挲〹㠷愲㐹ㅢ摢慦㥦㜵ㄸ㑤㌹㘸㔴晡㥢㌸挶摤㤱㜹㥣愵ㄶ㐵㔳㡢收愴ㄶㄵ愷ㄶ㤵愴ㄶ挵㔲㡢㑡㔳㡢收愶ㄶ捤㑢㉤㉡㑢㉤㥡㥦㕡戴〰ㄸ扤㘵戶㘸㤱敡㙣ㅤ㜳㑥搸戱敥愲摡㠲㍦㤶敦晣㐷㔱攷散㠷ㄵて㙢昹㔴㌸〲㥤㈶慣戴㉢㘰㔶㌷㌴愱㈳㌹㜳ㅣ㔶摡㥤愶ㅥ㘸㤴摡㡤㤵㜲戵㉢挶昶敥㌲昳戵晢ち㔶㝤㜸㔷挷㜷㤷扣扦㐸昱㠳㐳搲攴愲㜳戴㕢㄰㈸搰扢敦挰挱扤晡昷敢搷慦昷挰摥扤〷昶改㕦㉦㑥慦扥㝤晡昵㜲㙦晤慤㥥捣搶ぢ㑤愸㌷㘳㑥攸㍢搸敡㐳㔳㕦㌴㑡敤㜲ㄶ㜰搶挸㡦晢捣晥敥愱扣㑢㙡ㅥ晥㍡昵改㠱㝢ㄴ㍦戴㘴〱晤搱昹㕤ぢㄸ挰㙣〳搱㠴〶㌱收㜸㉣㘰㌰㑤㐳搰㈸昵㠴戳㠰挹捦㕤㥦搶㙤㔴攱㠸〷㍡㉥㍤㜷攷晥㥢戶㉡㝥㘰捡〲㡥㐱攷㜷㉤㘰㈸戳ㅤ㡢㈶㌴㡣㌱挷㘱〱挳㘹捡㐳愳搴㈳捥〲摡㝤㌱㙤攳捡敤㜷㑤㌸㈳攷㤹㈳昳㙡摥晢㔱昱戸㤵〵㡣㐴愷〹敦㜴㍥㘳㡥㐲ㄳ㉡攰捣搱㜸愷㐷搳㌴〶㡤㔲て㌸㘹㕥扥㈲攷攰扢摢晤㈱㙦晤攴㤷愳て散慡晤㐶昱搷㠱愴ㄹ㠷捥敦攲㌹㥥搹㈶愰〹㑤㘴捣搱攰㌹㠹愶挹㘸㤴扡挷㔹㐰摢攷ち挶㕤戰㜰㝤摥㥦扥㥡㥢昷昲搰ㄷ㕥㔰晣㔵㈴ぢ㌸ㅥ㥤㑥挹扢ㅡ昶戲晡㥤慢㜷摦摥〳慤㈹㡣㔸㠸㈶㌴㤵昳挶昴ㅢ㘰㑤愳㘹㍡ㅡ愵㙥㜵㤲捣改摡晥㑤昵㙤㡢戱ㅢ㜶摥㝡㙡攸扢㔷㕥㔰㔹〴攳㈷㜴〲ㅡ㙦㤲㠱慥㍤㔸㤲捣〴挸㍡㤱昰㤳搰愴㡤㐴㤲㔹㌴㥤㡣㐶愹ㅢ㥣㈴㘷散㌹晦㥣敥㐳㡥ㅦ晤㔰改ぢ愹慢㍦攸㔹愰昸慢㔴㤲ㄴ愱搳㠴㜷㙣㌶㘰㔶ㄴ㑤㘸づㅡ㜰改㘷ㄵ搳㔴㠲㐶愹慢㥣㌴㌷㕦扣攳㤹㑢摦慤ㄹ扦扡㜶攰ㄱ㝢昶晢攴㜶挵㕦搶㤲愶ㄴ㥤㈶愴㤹换㤸昳搰㠴捡㌸戳〰㘹收搳戴〰㡤㔲㤷㌹㘹㠶昴㍣昷搸㡤㘳㜲ち㙥㌹收㥤㔰㈸㙤㜷戶攲搷〱㐹㔳㠱捥敦摡㌱㉡㤹慤ち㑤㘸㈱㘳㡥挵㡥㜱㉡㑤搵㘸㤴㍡摦㔹㐰㡦扦㉣㍢㜳捤摥㕦㐶摦㕢㔲搴攱愵づ敦㕥愴昸㔵㐴ㄶ㔰㠳捥敦㕡㐰㉤戳㉤㐲ㄳ㕡捣㤸㘳戰㠰㈵㌴㉤㐵愳搴搹捥〲㜲搳㔲敢ㅥ扤攰挸挹て㉤摦㜸㔲晥戱戳晥慣昸㌵㐸ㄶ㜰ㅡ㍡㑤㄰㝡㌹㘳㥥㡥㈶昴〷捥ㅣ〵愱㔷搰㜴〶ㅡ愵㔶㘸愱敢㍥ㄹ扦㜳挷㙤㜹㕢づ㉢改㍣愵愲戰慤攲ㄷ㉤㐹㜳㈶㍡㑤㐸戳ㄲ㌰敢㉣㌴愱㔵㥣㌹〱㘹捥愶改ㅣ㌴㑡㉤㜱搲㍣摥昱慤ぢ敢扥昹㙣攲㌵敢㕥捦㌹㜴搷愳挷㉢㝥㤵㤳㌴攷愱攳㍤〴㝣挷搹㙡㐶㕣㠳㈶戴㤶昳昲㜱〸㥣㑦搳〵㘸㤴㍡搵㐹㜲昴戸昳敥戹昸慢㔱〵昷捣㝣㙥昳昲ㄵ㙢〷㈹㝥㔵㤴㈴ㄷ愱搳〴㉥ㄷ㌳收㈵㘸㐲㤷㜲㘶㍥戸㕣㐶搳㍡㌴㑡捤㜷搲慣搸摡㌹昳愴慤敤㈶㍤㔸搹收晥ㄷ晦㄰摡慥昸㘵㔴搲㕣㠱捥敦摡㌵搶㌳摢〶㌴愱㉢ㄹ㜳ㄴ㜶㡤慢㘸扡ㅡ㡤㔲挵捥〲ㅥㄹ㌳扢㝣捡㠸㥢挷晣戱㜶攵搴㌳捥㕡戶㐶戵㈵ㄸ㍦愱㙢搱㌴㉡收㜵〰㔹搷ㄳ晥㈷㌴㌸〲〷㔸㌷搰㜴㈳ㅡ愵㘶㌹㐹㍥㌹攵㤴摤攳㥦改㌲㝡敢戲㙢慥扤攳㡢戵㠷㉡㝥搱㤶㈴ㅢ搱昹㕤㉣㌷㌱摢捤㘸㐲户㌰㘶〱㔸摥㑡搳㙤㘸㤴㥡收㉣攰慢㠷㥥㝥昹戴〷捥ㅦ戳㘱搹搴㑤㘷㐷㉦㥢慥昸㈵㕦ㄶ㜰〷㍡㡤戲扣㤳ㄱ敦㐲ㄳ扡㥢昳㐶㠱攵㍤㌴晤ㄹ㡤㔲㤳㥣㈴㘹㌳晡戶晢敡捥挸㠴㑢〶ㅦ晦捤改ㄷ㉥㥦愰摡ㄱ㡣㥦搰㘶㌴㑤搸㘵敥〳捣摡挲〹昷愳挱㠷㜳㍦敢〱㥡戶愲㔱㙡戴㤳收㥢㔵〷摥戳㜷挷㤴㜱㘷㙥晦晣昰捦捥扥㈰㔷ㅤ㐴㌰㝥㐲て愱昹㕤㘲㙥㐳〰㙢㍢㐳㍤㡣㈶㉤ㅦ㘲㍥㐲搳愳㘸㤴ㅡ敥㉣攰敤敥㌷摤㝢挱て㜷㡥㍦攷扣昶㍦ㅥ㝤㜱昱〶㜵㌰挱昸〹敤㐰搳愸㤸㍢〱戲ㅥ㈳晣㜱㌴昸㙤㍥挰㝡㠲愶㈷搱㈸㌵搸㐹戲㙡㐷搵㙤〷㠵㜶攷㍤㕡㌲戹愵㜵挲㘱改慡㍤挱昸〹㍤㠵愶〹㘲㍥つ㤸昵っ㈷㍣㡢㈶㙤㍣挴摣㐵搳㜳㘸㤴敡攳愴㜹攵戲㉤晤戳晥戶㌷晦㤶〹搵㡢㡡搷㥤昵㑥换ㄷ攰㍥摥昹敥㥣㕦ㅤ㕤㡣扦㐶敡晦搰挱㕦㜷晣慦昱扦昰昰〷㕥㘹晦搲㠱愵扤㝢㤷昴敦ㄵ敤ㅢ捤挸㐶搸愶晥㈹挱て攷㤶愵㌳捡㉡㑢慡ㄶ换摦ㄶㅤ㐶㐴攳戱晡㍦㌵扡㍢扥ㄱ㔵戵㤵㈵昱昶㘶㘷㘱㑤戴㈶㜶戰搷㔷ㅦ挴㌷慤㄰㝦㜹挵攲㤲敦㄰敦戴改搱昲摡㔸摥㤲㌲摢摤搱攳挶摦㕤㔵㜳㠲扤〵搵戱㔳ㄳ㕥摦㡡昲㜰㘲㘰㤱挴昶戱戴㕤昶扡㍡㡦㥣㔷ㄵ㡦㔵捡昲扡㔷ㅣ㔷㔶扣㈰㔶㕤ㄸ攳㘹㠵㔸㠹㔰㙤㑢㤷昳挷㕦昷挹㤵㈰㡡㍦攷㑡扡戸慤愵愳㤶搴挴㉡㑢㘲㈵㔸敦挲㔸㜵捤搲愹搱㌹攵戱〳㤲㈰㜶㑥㌸づ㑡㌲ㄷ㔴ㄵ搷挶㐷㔶㔵搶㔴㔷㤵㈷㝢昲㑡ㄶ㐵昱〷㘷挹挴慡㤲ㄸ晥㕥㑣攷㤶愲㔲搲搲㤴㑡㌹搲昴㐷ㅢ攳挶㜳攵㡤㜰扤挵ㅤ昱㥥户㑢摥敤㜲愷㠰ㅤ㔸㤴挷戸㑦愶ㅥ搶㐸㌰㠹换㌰摤㠲㠱㉥㑥㍣〷㐳㜴搷㘰戴慣㌱昱捥晤晦㠲㔳㔳摢㌸散㐷㉤挲ㅦ攵㘳愲㤵㈵攵戱敡〶捦㈰㈹慥挸㝡ㄱ㑤㐶㑦ㅣ捤㠱敡愵〳愱㤶愸愵ㄹ㡢换㑡㙡收㠵收挵捡收捥攳昷㉥㥣㘵捡捣愴戴扥捤㝡ㄹ㈶㙢㌷㥢㔷搰㠴挳㈹愱㔷〹ち㠵慤搷散㜱㐶ㄷ晣摢晣㍦昷㔳㌱换㤲搳ぢ㌸ㄷㄴ捦愸㈸愸慡㡥愷愵㤹㔸㡥㠹挶攷搵㜰昷㙣搸挹㜸慦戳㜹〳㑤挶㘱㘸ㅡ㍤㥢搰ㅡ愰㜴㥥㌴㘹㔵㤱ㅦ㉢㡤攲㔴㤵ㅣ摤㉡㥡㔱㘱㥦晤挸㡦挵㡢㉤㥥㈶ㄹ㡢㘳㘵㐹〸㍤ㅣ晣㉤㉢戸昷挷㤶搴攴㐷㙢愲㉤㉡㜰挲〵敦㤲〵㔰㜷㤹㘵昷㌸戳㤵搸昴散戰㌳㐲㠴㠸㜴㕤㔱戲挴㘰㐷挲㠱㠳攳㈵㈵捤㘹ㅢ㈶㠱戵ㅦ〲ㄲ㈱敦㡥㥥㝣攲〴攷㜳㑡㐶挷㉡愷㉥㕤ㄸ㡢ㄳ㥥ㄹ㙡㔰㑡敦攱挵㘰㤳㡢攷㑣慢㈹㉢㡦攷㘲愵愳慢慢㙡ㄷ晥㌷攳㌰㤶戵〷㡤摥㌲づ挷㕥摣㜴㑥㤰㉢愵挵㈲扥㌷㐵㐵㈹㤹㡣㐶㡢㜵㈸ㅢ敥慤〸昶ㅢ晥㤱捤㝡〷晦㠴ㅢ昲㘵攴〰搱㥣㤳㑣ㄹ挰户慣㠰㐲㔳慢㘳㜲摡㉣㔳〶㔰扢㔵挵㡣慡敡〵㜳慡慡ㄶ㜰㝦摡㐷㐶昱㜹戱㔸つ㑦㐵㘵㌹愷摥攴ㄴ㥢㔲㘹㘹㐹㘷㤳㕣攷慣㍡㈱㝥攸㝤㌴慤昲捡换㍢敢㠸昱搰〷㌰愵攱愴㔸愸づ㥤捥ㄳ慢收㐵ㄷ㉦㌸慡㙦㙥ㅦ扣㝡昵ㅥ㜰搴㌸愴㡣㜷㉥㥣㔷㔶㤹扢愴㍣扥㐴㜵㠰ち㍣つ㜴攲捦扦ㄴ㥣㍡昵挲㐹搷㝤㤵扥㝥摤扦摡摦慡摡㍢づ摦㘹愸慥㠸㥢㡤ㅦ敢㈳㌴敡㈰挰昸改㠲㝥昲㘶㝤㡣戱昵〹㥢㑦搱攰㌳㐲㔴挷㐷挴攷昶㔰㜵挳扦晣㤸戰扥㘰昳て㌴慡㍢ㅡㅥ愴搶㍦搱攸㑤㐵㄰㥦敦扤扣㝦㐷挲散㝦晦扥㠱㌵㙣㌵攰㔳㍤㠰攰㝢㘸㔱㌳㡢㉡㔹㔴㐸㠵㄰搸㈸㐰㠶攳昰㥤㈰敢㠹㘹㈲挰捦㥣㥦〶㤸㔹㠰㕦㤹㠳挲㔸摣昳㕣〲愴摡㐳搵ぢ㍥ㄱ㈰つ〶㡢㤷〴㔴ㅦ㤸㐴㠰っ㡣昴愶㝥晣搵㈵㐰㙦㤸晤〲㔸㡣㘹㌵攰㔳㝤㌱捦㈴挰㤷〸㙥ㄴ攰㥦㡥挳㜷㠲㙥〰㈲㘵㜳ㄵ晢㜱挹㕦〰㘶ㄶ㘰㝦戸慤戶㙣づ㐰攳ㄲ愰㥤㍤㔴〳ㄱ㐴〴㌸㠸愰㠳搱愸挱㌰㠹〰敤㌱搲㥢晡搰㉤挰㈰㤸晤〲㜴㘲㑣慢〱㥦ㅡ㠲㜹㈶〱摥っㄲ㘰㡦攳昰㥤㈰ㅣ㡡㐸搹㕣㐵㔷㉥昹昵㐰〱㡥㠴摢敡捥愶〷ㅡ㤷〰戹昶㔰ㅤ㡢㈰㈲㐰㑦㠲㝡愱㔱挳㘱ㄲ〱㝡㘳愴㌷昵扣㕢㠰㘱㌰晢〵攸捦㤸㔶〳㍥㤵㠷㜹㈶〱ㅥてㄲ攰㌱挷攱㍢㐱㤹㡦㐸搹㕣挵戱㐸慡㜶〴ち㌰ㅣ㙥㉢㡦捤〸㌴㉥〱昲敤愱ㅡ㠵㈰㈲挰㈸㠲ち搰㈸㥥戹ㄴ〱㐶㘳愴㌷戵搵㉤㐰〱捣㝥〱挶㌳愶搵㠰㑦㡤挱㍣㤳〰㜷〵〹㜰愷攳昰㥤㍡ㅤ㡦㐸搹㕣挵㔴㉥昹昶㐰〱愶挳㙤捤㘰㜳〲ㅡ㤷〰㈷摡㐳㌵〱㐱㐴㠰㤳〸㥡㠵㐶㑤㠲㐹〴㌸ㄹ㈳扤愹ㅢ摣〲㑣㠴搹㉦㐰㤴㌱慤〶㝣㙡㌲收㤹〴㔸ㅦ㈴挰ㄵ㡥挳㜷敡㜶ち㈲㘵㜳ㄵ昳戹攴㜵㠱〲㤴挳㙤㔵戰愹㐴攳ㄲ㘰愱㍤㔴㠵〸㈲〲㥣㑡㔰㌵ㅡ㌵つ㈶ㄱ㈰㡥㤱摥搴㕡户〰㔳㘱昶ぢ戰㤸㌱慤〶㝣㙡㍡收㤹〴㌸㌳㐸㠰㍦㍡づ摦㘹攵㤹㠸㤴捤㔵㥣挱㈵慦〸ㄴ攰㑣戸慤㤵㙣捥㐲攳ㄲ攰㙣㝢愸㑥㐴㄰ㄱ攰ㅣ㠲捥㐵愳㘶挱㈴〲㥣㠷㤱摥搴㈲户〰㈷挱散ㄷ攰㝣挶戴ㅡ昰愹㤳㌱捦㈴㐰㜹㤰〰ぢㅣ㠷敦㤴昷㙣㐴捡收㉡㉥攷㤲换〲〵㔸て户戵㠱捤㤵㘸㕣〲㕣㙤て㔵ㄴ㐱㐴㠰㙢〸扡ㄶ㡤㉡㠶㐹〴戸づ㈳扤愹搹㙥〱收挰散ㄷ攰㐶攰挳㔶〳㍥㔵㠲㜹㈶〱愶〷〹㌰捤㜱昸㑥挶昳攴㝡㌶㔷㜱〷㤷㕣ㄸ㈸挰㕤㜰㕢㜷戳戹〷㡤㑢㠰㝢敤愱㥡㠷㈰㈲挰㘶㠲敥㐳愳收挳㈴〲㙣挱㐸㙦㙡㥣㕢㠰㌲㤸晤〲㍣挸㤸㔶〳㍥戵〰昳㑣〲ってㄲ㘰㤸攳昰㕤㈶愸㐴愴㙣慥㘲㈷㤷㍣㌴㔰㠰挷攱戶㥥㘰昳㈴ㅡ㤷〰㑦搹㐳㔵㠵㈰㈲挰搳〴㍤㠳㐶㥤ち㤳〸昰㉣㐶㝡㔳晤摣〲㉣㠴搹㉦挰ぢ㡣㘹㌵攰㔳搵㤸㘷ㄲ攰挸㈰〱扡㌹づ摦㘵㡡㕡㐴捡收㉡摥攰㤲㡦〸ㄴ攰㑤戸慤户搸扣㡤挶㈵挰摦散愱㕡㠴㈰㈲挰扢〴扤㠷㐶㉤㠱㐹〴㜸ㅦ㈳扤愹㐳摣〲㉣㠶搹㉦挰㕥挶戴ㅡ昰愹愵㤸㘷ㄲ㘰晦㈰〱摡㌸づ摦㘵㤲攵㠸㤴捤㔵晣㠳㑢摥㌷㔰㠰㉦攱戶扥㘲昳㌵ㅡ㤷〰晦戲㠷敡㜴〴ㄱ〱扥㈵攸摦㘸搴ち㤸㐴㠰敦㌰搲㥢捡㜴ぢ昰〷㤸晤〲晣挴㤸㔶〳㍥㜵〶收㤹〴昸昵㤷㠰慦挲扦㌸㡥㈱摥ぢ㌸㉢ㄱ㈹㥢慢㐸㑦挵㤲㝦〲捣晣㔵㌸〴户搵㠲㑤㈶ㅡ㤷〰㘱㝢愸捥㐲㤰㉥っ㤴㐵㔰㑢㌴敡㙣っ㐵㠰㔶ㄸ改㑤㝤㡤ㅣ㠹㍦㠶㔶挱散ㄷ㘰㕦攰挳㔶〳㍥挵敢㐵㈶〱㍥づㄲ攰敦㡥挳㜷㘹㘹㌵㈲㠹〰〷㜳挹㝢〳〵攸〰户搵㤱捤㈱㕣㕤晤㕦㠳㥤敤愱㕡㠳㐰㕤㐸㈷㥢愰㉥㘸搴昹ㄸ㡡〰㠷㘲愴㌷昵戶㕢㠰戵㌰晢〵㌸〲昸戰搵㠰㑦㕤㠰㜹㈶〱㕥づㄲ攰㈵挷攱扢散㜵㌱㈲㠹〰扤戸攴ㄷ〲〵攸〳户搵㤷㑤㍦慥慥㕥㠰〱昶㔰㕤㠲㐰㕤㐸㘷㈰㐱㠳搰愸换㌰ㄴ〱〶㘳愴㌷昵愴㕢㠰㑢㘱昶ぢ㌰ㄴ昸戰搵㠰㑦慤挳㍣㤳〰摢㠳〴搸收㌸㝣ㄷ攴搶㈳㤲〸㔰挰㈵㍦ㄸ㈸挰ㄸ戸慤戱㙣挶㜱㜵昵〲㑣戰㠷㙡〳〲㜵㈱㥤㠹〴㑤㐲愳慥挲㔰〴㤸㡣㤱摥搴㍤㙥〱慥㠴搹㉦㐰㈱昰㘱慢〱㥦扡ㅡ昳㑣〲㙣ちㄲ㘰愳攳昰㕤㄰扣づ㤱㐴㠰㔹㕣昲㡤㠱〲㥣〲户㔵挴㘶㌶㔷㔷㉦挰ㅣ㝢愸慥㐷愰㉥昸戱㡡〹㉡㐱愳㙥挰㔰〴㠸㘱愴㌷㜵愵㕢㠰㍦挱散ㄷ愰っ昸戰搵㠰㑦摤㠸㜹㈶〱㉥ちㄲ攰㐲挷攱扢㔸戹〹㤱㐴㠰㙡㉥昹晣㐰〱㙡攰戶㙡搹㉣攲敡敡〵㔸㘲てㄵ㉦㔳㜶㈱㥤愵〴㉤㐳愳㙥挵㔰〴㌸つ㈳扤愹戳摣〲摣〲戳㕦㠰ㄵ挰㠷慤〶㝣敡㌶捣㌳〹戰㉣㐸㠰愵㡥挳㜷戱昴㑥㐴ㄲ〱捥攵㤲ㄷ〷ち戰ㅡ㙥㙢つ㥢戵㕣㕤扤〰ㄷ搸㐳㜵ㄷ〲㜵㈱㥤ぢ〹扡〸㡤扡〷㐳ㄱ攰㘲㡣昴愶㉡摤〲摣つ戳㕦㠰㜵挰㠷慤〶㝣敡捦㤸㘷ㄲ愰㈴㐸㠰㘲挷攱扢㤰㝢ㅦ㈲㠹〰搷㜲挹搱㐰〱慥㠷摢晡ㄳ㥢ㅢ戸扡㝡〱㙥戲㠷㙡ぢ〲㜵㈱㥤㡤〴㙤㐲愳ㅥ挰㔰〴戸ㄹ㈳扤愹ㄳ摣〲摣て戳㕦㠰摢㠱て㕢つ昸搴㔶捣㌳〹㌰㈹㐸㠰㠹㡥挳㜷㠹㜹ㅢ㈲㠹〰昷㜱挹攳〳〵戸ㅦ㙥敢〱㌶㕢戹扡㝡〱ㅥ戲㠷㙡㍢〲㜵㈱㥤㙤〴㙤㐷愳ㅥ挱㔰〴㜸ㄸ㈳扤愹ㄱ㙥〱ㅥ㠶搹㉦挰づ攰挳㔶〳㍥昵㈸收㤹〴ㄸㄴ㈴挰㐰挷攱扢挴扤ㄳ㤱㐴㠰㘷戸攴晥㠱〲散㠲摢㝡㡥捤昳㘸㕣〲扣㘸て搵㘳〸搴㠵㜴㕥㈲攸㘵㌴敡〹っ㐵㠰摤ㄸ改㑤昵㜰ぢ昰㌸捣㝥〱㕥〷㍥㙣㌵攰㔳㑦㘲㥥㐹㠰㉥㐱〲㘴㍢づ摦攵昷愷ㄱ㐹〴㜸㡦㑢敥ㄴ㈸挰〷㜰㕢㜵㙣㍥攴敡敡昷㠰㡦散愱㝡〶㠱扡㤰捥摦〹晡ㄸ㡤摡㠵愱〸昰〹㐶㝡㔳〷戸〵㜸ㄶ㘶扦〰㕦〰ㅦ戶ㅡ昰愹攷㌰捦㈴㐰换㈰〱戲ㅣ㠷户㌰㈰攳㐵㐴㙡挶〵摤㉣㉥戸㜴㝡㔹㙣㌱慦㐰敤㔳㡡ち攳㤱戵昱㥡㉡戹㕣搶慡㌴扦㙡㔲㔵㑤㝥㔹㝣㘱㜹㜴㘹㥢㔲愷㌳㘳㕥慣ㄲㄷ戳慢㜱㑤摢㘳慢㕡戸㌰㔶㘲㤵ㄶ㔶搵㔶ㄷ挷挶收晦㉦㕣散〶㍦扣㜵㜲㥤㍢㔵㘱晢捦慥摦㈲㠴挲㕥㠲㉤㈵攳㘵〴昴㕥㠶挳㔵㌸愷㉥摥扥㘴㉥㔷戹㈳〰戶慥㔷㜴㙡㔹㑤㜹㉣慢㔴㉥㔷㑢㍦戳ㄴ㉡愲㐲愰愴㐵改搴㜹戸㍣㤵摦慡㜴㜴㜵㔹㐹㜹㔹㘵㡣㙦挶晥㌶㜴㐲㙣㉥慡〱㡥慢㡡㤷戱愴扣㔵改搴敡㘸㘵㝣㈱㉦㙣ㄶ㉦摤㉦㘹㈴㔷㐰㌳㑡㐷㤴㔵挶㤱㐶摥㐵昶㕢㤷ㄶ捥慢㕡㡣扢ㅢ㙡㉢㉡㐷㐷ㄷ挶晦㈷摥ㄵ挵户㐵㌶㜹㙢㔴慡㑡㑤㔵㤹愹㤹晦改晢ㄳ晡㌷㡥戱㌶㜶敤㙡㘷散愷㌵搵㘵㜳㙡㈹㤸攴攸㠳㌶㥤㡤扣㠷㈹ㄹ扢搱昳㕥挲㜴扤㠵㥥晡〳慥㌵愹㙡摦㜸㈹㍣㜱换㐸㐷挰慤敦戰㥣㤶摦愳ㄹ㌷㝡摡搸晡捡㥣摦㜵晦㐵挶㉢㠸摣攴㐲㠸戶〰敦㘳敦㐲㉣㡥攰ㅥ㠵㈳ㄳ㝢〲㐷摥摤㌲㕣㉡ㄸ敥愱晢搴㜷ぢ㜰㉤扤㘵改㠴攸㥣㔸㌹㑡〰㉡愲㌵晢搸〳搶㘲愰㍥㍦敥昸㐶㔶㔵㔴㐴戹换昱㉥㠳挲攲㘸㜹㉣戳㌴慦戶愶㙡㘲㔹愵㔵㡡㐶昶㑢挷ㄴ㕤〲㔳㜴㠹㝤戱扥㜴ち㑢㠳愴捦㔸㔵㜳愳搵㘵㌵昳㉡捡㡡㌳㌹㘰昹捥晦挴扥㡡㠳㍦ㅤ㘲敡㑤㝦㤶㜸慦晥摢搷攰昱㜶攷愲㘰㠶搲昱敤挷ㅥ㥤慡㐲昸㑦晤㠷㤵㈳昸攰㤱㕦㈸搶㡦㠸㤶㠱ㅦㄸ㥣㠳攷㑢戹ㄴぢ换㤷㉢㘰㤱て㈷昵ㅡ〱昸戱㝥〲㤴ㅤ晥愴扦㡥愶挱戲㠲ㄶ〰㠴㈷㔴㐵㑢ち愲挵戸㘳愸㠵㜳扦㔰㈶摥㕡㝥搴㔴㐷㔸攸㌱ㄲ戵㐳愸㐹㕡㔴㔶ㄲ慢捥愴愱㄰昷㐳愵戳㐴㈴㘴扦㠷戸攴㥤㤶㤲㤱㤱㤵㘹捡㌵㔶挷㍡捣戹㝣敥扥摦㙡慣㉦晥攷挷て攲㐵㌴搰㑡㐳㙢晤っ㍡搶㉦攴昴〶㠶攴攳〱晣㑡挰㙦㘸㌲昶挰改㝤㙦㤲㙢㉥㔰㤹㘱〱㤴㉥㜷摡戰ㅡ㈴ㄳ㤵ㄳ㔲㐶㤲㈱㐴戲㕣攵ㅦ㈱扢昲㈳㔳摦扥ㄳ㉡挴㕥ㅥ㉢〹摢㥦慦㉣㌳攱摢㤱㥡㥡㡥户㍡攴㉤㥤昳愵㐵戰㡡挲㤸搴㠵愸㐳戰㠴㄰㙢〵戳㜸戰㈰㝥ㄱ敦㘲㜹ㄵ㔶㕣换晥つ晦挸ㄶづ㕢愹㔴㈰慣摥㐱慢㠹㠷㘸〹昳㕤戳㈰㌹捥㝢愱㔱ㅦ㘱挸㕦晦攸敡㕦㔶敡㘳㡣昸ぢ㉢㈵挴ㅢ㤸㥡晡〱愹㍥挱っ㝥㐸㕡㈱〶晥ㄴ㍤㝥昶㈴昶挵㑣㔸ㅢ摦ㄷ㍦攷っ晣㔸扣ㅦ㑥敦㡢敡ぢ㔸㌴つ㜴昵ㅢ捣户搹捡㈲昰ㅦ㘶㐰㑢〲㕡ㄱ昰㑦〰昸㈶㠷昶挱㈸㈱ㅥ㙦慣㌱㠸ㄷ〱〶攲㝤攳ち敡ㄲ㙦㕦〶摤㡦㐱㝦〶挰㉢摥慦戰搹攲戵〱愴挹攲昱扤ㄳ昱昶㘷㘰㌲㑦ㄲ敦〰㔸ㅢㄷ㉦ㄵ搳㐴扣〳㈵㠸㍤㔰㉣㔱㌰㠸搷づㄸ敢㈰〲㔹扥㘰〰ㅣ㑣㐰㝢〲㔸搱㈰攲㜵挰㈸㈱ㅥ㙦ち㌲㠸㜷〸㌰㄰㡦㔵つ㍡愸㑢扣㑥っ摡㤹㐱㔹㠱攰ㄵ㡦㘵〷戶㜸搹㠰㌴㔹㍣ㄶ㉡㠸㜸㕤ㄸ㤸ㄵぢ㐹攲ㅤ〶㙢攳攲戱戲〱㉦摣づ挶㈰攸挸て换ㅢ㌴つ搸昴㥥㜷㌸㌰搶ㄱ〴戲昴挱〰攸㑡㐰㌷〲㔸つ㈱攲ㅤ㠹㔱㐲㍣摥搰㘴㄰慦〷㌰㄰慦㤳㉢愸㑢扣愳ㄸ㌴㤷㐱㔹扤攰ㄵ㡦㈵ぢ戶㜸㍤〱㘹戲㜸㉣㜲㄰昱㝡㌱㌰慢ㅤ㤲挴敢〳㙢攳攲戱㉡〲㉦㥣㈶㘵㄰㜴攴㠷愵ㄱ〶㙤晡〱㘳昵㈷㤰㘵ㄳ〶挰〰〲〶ㄲ挰㑡ちㄱ㙦㄰㐶〹昱㜸㌳㤶㐱扣㈱挰㐰㍣㔶㔳攸愰㉥昱㡥㘶搰㘳ㄸ㤴㤵て㕥昱㠶挳㘶㡢㌷ㄴ㤰㈶㡢㤷㠷㘹㈲摥戱っ㍣〲愳㈴昱㠶挳摡戸㜸慣愸挰ぢ攵ㄶっ愲挵㘳㔹㠵愶〱㥢摥昳㐶〰㘳㡤㈴㤰㈵ㄷ〶㐰㍥〱愳〸㘰ㄵ㠶㠸㔷㠰㔱㐲㍣摥㘲㘶㄰㙦っ㌰㄰㡦㤵ㄸ㍡愸㑢扣戱っ㍡㡥㐱㔹㌵攱ㄵ㡦愵ㄲ戶㜸攳〱㘹戲㜸㉣慥㄰昱㈶㌰㌰慢㉣㤲挴㥢〴㙢攳攲戱ㅡ〳㉦摣戰挶㈰攸挸て㑢㌲㌴つ搸戴㜸挷〱㘳ㅤ㑦㈰换㌵っ㠰㈹〴ㄴㄲ挰ちづㄱ㙦㉡㐶昵攲㤹昷扣改挰㐰扣愸㉢愸㑢扣ㄹっ㝡〲㠳戲攲挲㉢ㅥ换㉣㙣昱㘶〲搲㘴昱㔸㤸㈱攲㥤挸挰慣搰㐸ㄲ㙦ㄶ慣㡤㡢挷㑡づ扣㜰㡦ㅣ㠳愰㈳㍦㉣攷㌰㘸㜳ち㌰㔶ㄱ㠱㉣昵㌰〰㘶ㄳ㄰㈵㠰搵ㅦ㈲摥ㅣ㡣ㄲ攲昱戶㍦挳㥥㔷〲っ挴㘳〵㠸づ敡ㄲ㉦挶愰愵っ㝡〶〰㕥昱捥㠴捤ㄶ㙦㉥㈰㑤ㄶ㡦㐵ㅤ㈲摥㍣〶㘶㜵㐷㤲㜸昳㘱㙤㕣㍣㔶㠱攰㠵㕢昲ㄸ㐴㡢挷㔲㄰㑤〳㌶扤攷㤵〳㘳㔵㄰挸㌲ㄱ〳愰㤲㠰㉡〲㔸㌹㈲攲㉤挴㈸㈱ㅥ㙦㘷㌴㠸㔷つっ挴㘳昵㠸づ敡ㄲ㉦捥愰㝣ㅥ㠱㘲愵㠷㔷㍣㤶㜷搸攲搵〲搲㘴昱㔸㄰㈲攲㉤㘲㘰㔶㠶㈴㠹户〴搶挶挵㘳〵〹㕥戸㕥挰㈰攸挸て换㐸㌴つ搸戴㜸换㠰戱㑥㈳㤰㈵㈶〶挰㜲〲㑥㈷攰㍡〰㐴扣㍦㘰㤴㄰㡦㌷㘹ㅡ挴㍢〳ㄸ㠸挷捡ㄳㅤ搴㈵摥ㅦㄹ昴㑣〶㘵㤵㠸㔷㍣㤶㠶搸攲慤〴愴挹攲戱㤸㐴挴㍢㡢㠱㔹㔵㤲㈴摥搹戰㌶㉥ㅥ慢㑦昰挲捤㠳っ㠲㡥晣戰〴㐵搳㠰㑤㡢㜷㉥㌰搶㜹〴戲㍣挵〰㔸㑤挰ㅡ〲㔸戱㈲攲慤挵㈸㈱ㅥ㙦㍤㌵㠸㜷〱㌰㄰㡦㔵㉢㍡愸㑢扣ぢㄹ昴㈲〶㘵㠵㠹㔷㍣㤶㤵搸攲㕤っ㐸㤳挵㘳㈱㡡㠸㜷〹〳戳㈲㈵㐹扣换㘰㙤㕣㍣㔶慥攰㠵扢ㄵㄹ〴ㅤ昹㘱昹㡡愶〱㥢ㄶ敦㜲㘰慣㉢〸㘴㘹㡢〱戰㥥㠰つ〴戰摡㐵挴扢ㄲ愳㠴㜸扣㙤搶㈰摥搵挰㐰㍣㔶扣攸愰㉥昱慥㘱搰㙢ㄹ㤴搵㈹㕥昱㔸㤲㘲㡢㜷ㅤ㈰㑤ㄶ㡦㐵㉣㈲摥昵っ捣㙡㤶㈴昱㙥㠰戵㜱昱㔸昵㠲ㄷ㙥㠲㘴㄰㜴攴攷㕤戴㥡〶㙣㕡扣㥢㠰戱㌶ㄲ昸㥥ㄹ戰㠹㠰㥢〹㜸ㅦ〰ㄱ敦ㄶ㡣ㄲ攲昱㤶㕦㠳㜸户〱〳昱㔸㉤愳戳扡挴扢㥤㐱敦㘰㔰㔶戶㜸挵㘳㌹㡢㉤摥㥤㠰㌴㔹㍣ㄶ挰㠸㜸㜷㌱㌰㉢㘱㤲挴扢〷搶挶挵㘳挵っ㕥戸户㤲㐱搰㤱ㅦ㤶捤㘸ㅡ戰㘹昱敥〵挶摡㑣㈰㑢㙡っ㠰晢〸搸㐲〰慢㙣㐴扣晢㌱㑡㠸挷ㅢ㤹つ攲㙤〵〶攲戱搲㐶〷㜵㠹昷㈰㠳㍥挴愰改㌸㉤攲ㄵ㡦愵㌰戶㜸摢〰㘹戲㜸㉣㥥ㄱ昱戶㌳㌰慢㘸㤲挴㝢〴搶挶挵㘳戵つ搶㡣ㅢ㌶ㄹ〴ㅤ昹㘱挹㡤愶〱㥢ㄶ敦㉦挰㔸㍢〸㘴㌹㡥〱戰㤳㠰挷〸㘰㠵㡥㠸昷㌸㐶〹昱㜸㝢戶㐱扣㈷㠱㠱㜸慣搲搱㐱㕤攲晤㤵㐱㥦㘲㔰㔶搴㜸挵㘳ㄹ㡤㉤摥搳㠰㌴㔹㍣ㄶ摥㠸㜸捦㌰㌰㉢㜰㤲挴摢〵㙢攳攲戱㔲㐷挴㝢㡥㐱戴㜸搹戰㙡ㅡ㉥昱㥥〷挶㝡㠱㐰㤶昲ㄸ〰㉦ㄲ昰ㄲ〱慣敥ㄱ昱㕥挶㈸㈱ㅥ㙦㍢㌷㠸昷ち㌰㄰㡦ㄵ㍥㍡愸㑢扣㔷ㄹ昴㌵〶㘵㌵㡥㔷㍣㤶攰搸攲扤づ㐸㤳挵㘳搱㡥㠸昷〶〳戳㝡㈷㐹扣㌷㘱㙤㕣㍣㔶昹㠸㜸㙦㌱㠸ㄶ㡦愵㍥㥡㠶㑢扣户㠱戱摥㈱㜰㤰ㄹ昰㌷〲摥㈵㠰㤵㐱㈲摥㝢ㄸ戹挴㌳敥㜹ㅦ〰〳昱㔸ㅤ愴戳扡挴慢㘳搰てㄹ㤴㤵㍣㕥昱㔸扥㘳㡢户ㄷ㤰㈶㡢挷㠲ㅦㄱ敦㈳〶㘶攵㑦㤲㜸ㅦ挳摡戸㜸慣㄰ㄲ昱㍥㘱㄰㉤ㅥ换㠴㌴つ㤷㜸㥦〲㘳㝤㐶㈰㑢㠸っ㠰捦〹昸㠲〰㔶ㄵ㠹㜸晦挰㈸㈱ㅥㅦ〴㘰搸昳扥〴〶攲戱戲㐸〷㜵㠹昷ㄵ㠳㝥捤愰慣〲昲㡡挷搲ㅦ㕢扣㙦〰㘹戲㜸㉣ㄶㄲ昱晥挵挰戳㌱㑡ㄲ敦摦戰㌶㉥ㅥ慢㡢㐴扣敦ㄸ㐴㡢挷ㄲ㈳㑤挳㈵摥昷挰㔸㍦㄰㔸㘲〶晣㐸挰㑦〴挴〰㄰昱㝥挶㈸㈱ㅥㅦ㜰㘰㄰敦㔷㘰㈰ㅥ慢㤲㜴㔶㤷㜸扦㌱㘸ち㉥㜵㈸㔶㄰㜹挵㘳搹㤰㉤ㅥ慦㠶㌴㔹㍣ㄶㅡ㠹㜸㌸㐳㥥愲㔸㜱㤴㈴ㅥ敥㐲㙥㠲㜸㑢㌰㑤挴换㘰㄰㉤ㅥ换㤳㌴つ㤷㜸㈱㘰慣ㄶ〴戲㜴挹〰挸㈴㠰㡦㘷㔳慣㘶ㄲ昱挲ㄸ搵㡢㘷摥昳㕡〲〳昱㔸搱愴㠳扡挴㙢挵愰晢㌰㈸慢㡦扣攲戱攴挸ㄶ慦㌵㈰㑤ㄶ㡦㐵㑡㈲㕥㠴㠱㔹慤㤴㈴摥㝥戰㌶扥攷戱慡㐹挴㙢挳㈰㕡㍣㤶㌶㘹ㅡ㉥昱昶〷挶㙡㑢㈰换㥥っ㠰〳〸㌸㤰〰㔶㐲㠹㜸敤㌰㑡㠸挷㠷㑥ㄸ昶扣㠳㠱㠱㜸慣㠶搲㐱㕤攲戵㘷搰づっ捡捡㈵慦㜸搷挳㘶㡢搷ㄱ㤰㈶㡢昷㈷㑣ㄳ昱づ㘱㘰㔶㍡㈵㠹搷ㄹ搶挶挵㘳㐵㤴㠸㤷捤㈰㕡扣㡤戰㙡ㅡ㉥昱扡〰㘳ㅤ㑡㈰㑢愶っ㠰挳〸挸㈱㠰㔵㔴㈲摥攱ㄸ㈵挴攳愳㌴っ攲㜵〵〶攲戱㤲㑡〷㜵㠹搷㡤㐱㡦㘴㔰㔶㍤㜹挵㘳愹㤳㉤㕥㜷㐰㥡㉣ㅥ㡢愳㐴扣ㅥっ扣ㄵ愳㈴昱㜲㘱㙤㕣㍣㔶㔳㠹㜸㍤ㄹ㐴㡢挷㤲㉡㑤挳㈵㕥㉦㘰慣摥〴戲摣捡〰攸㐳㐰㕦〲㔸㠱㈵攲昵挳㈸㈱ㅥㅦ〳㘲㄰㙦〰㌰㄰㙦㠷㉢愸㑢扣㠱っ㍡㠸㐱㔹㌱攵ㄵ㡦㘵㔲戶㜸㠳〱㘹戲㜸㉣慣ㄲ昱㠶㌰㌰㉢慣㤲挴㍢〶搶挶挵㘳㈵㤶㠸㌷㤴㐱戴㜸㉣挷㌲㘸㜳㉣㌰搶㌰〲㔹慡㘵〰っ㈷㈰㡦〰㔶㙦㠹㜸㈳㌰㑡㠸挷挷㥢ㄸ挴换〷〶攲戱㠲㑢〷㜵㠹㌷㡡㐱ぢㄸ昴㍤〰扣攲戱挴捡ㄶ㙦㌴㈰㑤ㄶ㡦㐵㔹㈲摥ㄸ〶㘶㜵㔶㤲㜸攳㘰㙤㕣㍣㔶㜱㠹㜸攳ㄹ㐴㡢挷㔲㉥㑤〳㌶晤ㄷ挶〴㘰慣㠹〴戲捣换〰㤸㐴挰㘴〲㔸昹㈵攲ㅤ㠷㔱㐲㍣㍥戴挵㈰摥ㄴ㘰㈰ㅥ慢扦㜴㔰㤷㜸㠵っ㍡㤵㐱㔹㉢㈲㡢㥤挶ㄱ收昰户㜴〶慦昷㝢㉦㘳晢㑡っ㈴㐳㈹㡢つち㙢㤶㤶愳挰㠳㕤㕥搶戶㝢扣㐰ㅦㄶㅢ㉥戶㔷㔵攳攲㘰扡昷昹ㄳ㠹戹㉦㈰㘹搶晥㥥㘷㝢挸㌴㝡㔸换㤰㜱摢㑦晥攷㔷㈴收㜳攱昵㌷晡㜳づ户搰っ㉣㜱晦㠹㘵挵搵㔵昱慡搲㥡捥㠵㈸㕥敡捣㘷愵㤴愶愴昴捡换戸〵ㄱ㡤㌹㐹㉣扤㤲㡦戹㕣挴㘷〷㠴ㄷ㔴㔶㉤慥㤴搵㘴挴昹挸ㄸ搱慢㐵ぢ愶〹㌳て户㐳㈱㕥㠴㜵て㥣㙣捤㐴摢㉡㉤挲挲〱㙥ㄱㄶて㐸㠷㤵〲搲㘱戵〰户㡣㔴〸摥搴㑢昷㡣慤收愸㘲㔵愲㘲改㉤㕡愸ㅣ捦㠳㐹㝣㤷晣ㄳ㑦㜶〸㠵㜸挵㍦㘳ㄳ㈸㌷㙤㔲戲愲㥣捣ㅤ挳㍡〹㑢戰㘶愱〹㐷搲㘰攰㠲㐲㈷愳摤㘷攴㠸㈲㔷攵㔲攸ㄴ搸㕡挲㈶㈵つ㜸っ㘹㍣㔴〴换扥戰㈴㍦㔶㌴㌴ㅢ收晤㘰挶攳ち昴〳っ戸ぢ㐵搲㥤攸㔶㌶搳㜶㘱㔳っ愸㔵㠷㥥ち挱㈹㙦㐲っ㈶㜶㌰挶〹〱戴摣㜱搵㤵㘰挹摤〵㐶摣㜹ぢ〸摦㙥戵ㅥㄶ扥攵挹㙦㤹㠵㐹㐴㔸㘵㘸昱㤶㠵ㄹち㕢㈴㑢㜷㕡敡㑥㉢愷愳㈲攸昰㙤㔳㤷㈳ㅣ㈵愵挳㕡㠰〰㔶㌹㥡㜰㘴㕦ㄸ㈴㈸愵戱愸㠵㐵晡ㄶ挹㐶昶搳捥慥㥣搵㡤㑤㥣捥㍡昴搴晥㜰ち戳㕡㤸ㄲ捣づ㠰㔵㤸慤㐶㌲㍦戳㜳㘱昵㌳㍢㔰攷㔹㡡㔰㘰搶づ㘳㙥㤱㠳㜴攷㘰摤㘹敦㜴搴㈱攸〸戳戳摤捣㑥攳昲㤶愳〹㐷㍡〱㠰づ㉥昴搰收㘱搶㔹㍢㝢ㄲ搱㡢捤㑡挲敡搰㔳㕤攰ㄴ㘶慢㘰㑡㌰㍢っ㔶㘱戶捣挸㙣㠹㤱㔹㡥捥㜳ㅥ㐲㠱搹攱ㄸ㜳㡢ㅣ愱㍢㕤㜵愷㥢搳㔱㍤搰ㄱ㘶㡢摣捣搶㜰㜹㙢搱㠴㈳㐷〱㠰㡥㤹㔹慥㜶づ㈰㘲㈰㥢㑢㌹戵づ㍤搵ぢ㑥㘱戶づ愶〴戳㍥戰ち戳昹㐶㘶昳㡣捣晡敡㍣ㅢ㄰ち捣晡㘱捣㉤搲㕦㜷〶攸捥㐰愷愳㠶愰㈳捣㑡摤捣慥攲昲慥㐶ㄳ㡥ㅣつ〰㍡㘶㘶挷㘸攷㔰㈲㡥㘵㜳㈳愷搶愱愷㡥㠵㔳㤸㙤㠴㈹挱㙣㌸慣挲散㐴㈳戳ㄳ㡣捣昲㜴㥥㕢ㄱち捣㐶㘰捣㉤㌲㔲㜷昲㜵㘷㤴搳㔱㘳搰ㄱ㘶搳摤捣㙥攷昲敥㐰ㄳ㡥㡣〵〰ㅤ㌳戳㜱摡㤹㑦挴㈸㌶㥢㌹戵づ㍤㌵〱㑥㘱戶〵愶〴戳㐹戰ち戳㜱㐶㘶㘳㡣捣㜸扤㔸ㄶ昱㈰㕡㌰㍢づ㘳㙥㤱攳㜵㘷㡡敥ㄴ㍡ㅤ㌵ㅤㅤ㘱㔶攰㘶戶㡤换摢㡥㈶ㅣ㤹〱㠰〴㌵ㅤ㘷㈷㘸攷㜸愴㤱㘷慥㕡㡦㜱㙡ㅤ㠶敡㐴㌸㠵搹ㄳ㌰㈵㤸捤㠲㔵㤸つ㌱㌲ㅢ㘴㘴挶㡢戹戲㠸愷搱㠲搹㈹ㄸ㜳㡢ㄴ改捥㙣摤㠹㍡ㅤ㔵㠲㡥㌰ㅢ攰㘶昶㉣㤷户ぢ㑤㌸ㄲ〳㐰㠲㥡㤸㤵㙡攷ㄴ愴㤱〷扤㕡扢㌹戵づ㐳㌵て㑥㘱昶㉡㑣〹㘶昳㘱ㄵ㘶㐷ㅡ㤹㜵㌵㌲㕢愰昳散㐱㈸㌰㉢挷㤸㕢愴㐲㜷㉡㜵㠷㤷㔲戹愹㙡㜴㠴搹攱㙥㘶㙦㜱㜹㙦愳〹㐷攲〰愰㘳摥ㅢ㙢戴㜳㈶ㄱ扣攱摦慡攳搴㍡㠶㕥〴愷㌰摢ぢ㔳㠲搹ㄲ㔸㠵搹挱㐶㘶敤㡣捣㤶敡㍣㥦㈰ㄴ㤸㉤挳㤸㕢攴㌴摤㔹慥㍢扣捥挹㑤㥤㠱㡥㌰㍢挰捤散㌳㉥敦㜳㌴攱挸ㅦ〱㐰挷捣散㑣敤㥣㑤㐴㤴捤㌷㥣㕡㠷㥥㍡ぢ㑥㘱昶㉤㑣〹㘶㘷挳㉡捣挲㐶㘶㤹㐶㘶扣㐶㈹㡢昸〱㉤㤸㥤㡢㌱户挸㜹扡戳㕡㜷搶㌸ㅤ㜵〱㍡挲㉣攴㘶昶ㄳ㤷昷㌳㥡㜰㠴㤷ㄷ㈵愸㘹㙦扣㐸㍢攷㈲㡤㍣㐳搷㑡换搰捣㉥㠱㔳㤸㘵挰㤴㘰㜶ㄹ慣挲散挷ㅦ㑤扦愹扦㠷昵ㄶ㉣㈵昹㍢〸㉦㈰捡㈲昸挴㝥㌰扢ㅣ㘳㙥㤱㉢㜴㘷扤敥㙣㜰㍡敡㙡㜴㠴搹扦ㄱ㜲ㄳ㐲搲㘱㘵㜱㜹㉤搱㠴㈳扣昶ㄷ挸散㕡敤㘴㠹扡㍣㥣搷㙡挳愹㜵ㄸ慡敢攱ㄴ㘶㙤㘱㑡㌰扢〱㔶㘱昶愹㤱搹挷㐶㘶㌷敡㍣〷㈱ㄴ㤸摤㠴㌱户挸㐶摤搹愴㍢扣㝣挷㑤摤㠶㡥㌰晢挸捤慣㍤㤷搷〱㑤㌸㜲㍢〰㠱捣敥搰捥㕡挴㤲愷晥㕡㠷㜲㙡ㅤ㐳摦〵愷㌰换㠱㈹挱散ㅥ㔸㠵搹㥢㐶㘶㙦ㄸ㤹晤㔹攷改㠶㔰㘰㜶㉦挶摣㈲㥢㜵攷㍥摤攱戵㌵㙥㙡㉢㍡挲散㌵㌷戳敥㕣㕥て㌴攱挸㠳〰〴㌲㝢㐸㍢㜹挷扤㍣㘸搸敡换愹㜵っ扤ㅤ㑥㘱搶ㅦ愶〴戳㐷㘰ㄵ㘶捦ㄸ㤹㍤㘵㘴昶愸捥㌳ㄸ愱挰散㉦ㄸ㜳㡢散搰㥤㥤扡昳㤸搳㔱㑦愲㈳捣㥥㜴㌳㍢㥡换㍢〶㑤㌸挲㑢㕡㠱捣㥥搲捥㤵㐸㈳捦㌶戶㐶㜲㙡ㅤ㠶敡ㄹ㌸㠵搹㈸㤸ㄲ捣㜶挱㉡捣ㅥ㌲㌲摢㙡㘴昶ㅣ㈶挹㈲挶㈲ㄴ㤸㍤㡦㌱户〸㉦㔲㐹攷㐵摤㜹挹改愸㔷搰ㄱ㘶昷扢㤹㡤攷昲㈶愰〹㐷㜸扤㈹㤰搹㙢摡戹ㅡ攱攵㠱捡㔶㈱愷搶㘱愸摥㠰㔳㤸㑤㠳㈹挱散㑤㔸㠵搹㙤㐶㘶户ㄸ㤹扤愵昳捣㐴㈸㌰㝢ㅢ㘳㙥ㄱ㕥㐱㤲捥摦㜴攷㕤愷愳㍥㐰㐷㤸㙤㜲㌳㍢㠹换㥢㠵㈶ㅣ愹〳㈰㤰搹㠷摡挹㥢摦攵ㄹ捥㔶㌱愷搶㘱愸㍥㠲㔳㤸挵㘰㑡㌰晢ㄸ㔶㘱㜶愵㤱搹㝡㈳戳㑦㜴㥥㌲㠴〲戳㑦㌱收ㄶ昹㑣㜷㍥搷㥤㉦㥣㡥晡ㄲㅤ㘱㜶戹㥢搹〲㉥慦ㅣ㑤㌸昲ㄵ〰㠱捣扥搶㑥摥搵㉥て㠷戶攲㥣㕡㠷愱晡ㄷ㥣挲慣ㄶ愶〴戳㝦挳㉡捣㔶ㅢ㤹㥤㙢㘴昶㥤捥戳ㄴ愱挰散㝢㡣戹㐵㝥搰㥤ㅦ㜵攷㈷愷愳㝥㐵㐷㤸㥤敤㘶㜶ㅡ㤷户ㅣ㑤㌸挲㕦〳㠱捣攸ㄱ攷㜵㐸㘳㕤捦㘶㈵愷搶愱愷攴ㄲ〹㑤慢㘰㑡㌰攳㈵ㄲ㘱戶捣挸㙣㠹㤱㔹㠶捥㜳ㅥ㐲㠱ㄹ㉦㡡㜰㡢昰挲㠸㜴㜸ㄵ㐴㍡㤶搳㔱㉤搱ㄱ㘶㡢摣捣搶㜰㜹㙢搱㠴㈳扣挶㐱戰昱㉦㑦㕥晢㄰攷㈶㈲㜸て戹㜵㈹愷ち㌳戹㝥㐱搳㍡㤸ㄲ捣㜸晤㐲㤸捤㌷㌲㥢㘷㘴搶㐶攷搹㠰㔰㘰挶㉢ㄶ摣㈲㙤㜵㠷㤷㈸挴挲换ㄴ摣ㄴ慦㍥〸戳㔲㌷戳慢戸扣慢搱㠴㈳敤〱㈰搸挸慣㠳㜶昲〶㜳㜹扥戶㜵㈳愷ち戳㐳攰㤴扤㜱㈳㑣〹㘶㥤㘱ㄵ㘶㈷ㅡ㤹㥤㘰㘴挶㑢っ㜸愵㔸户㈲ㄴ㤸昱㜲〲户挸愱扡挳敢〷㘲挹㜱㍡㡡㤷〶㠴搹㜴㌷戳摢戹扣㍢搰㠴㈳摤〰㈰搸挸㡣㔷つ挴㜹ㅦㄱ㕢搸㙣收㔴㘱搶〳ㅥ㘱戶〵愶〴㌳㥥昹ㄷ㘶攳㡣捣挶ㄸ㤹昱晣扦攴㜹㄰愱挰㡣攷晡戹㐵㜸扥㕦㍡㍣戹㉦㥤扥㑥㐷昱扣扤㌰㉢㜰㌳摢挶攵㙤㐷ㄳ㡥昰搴㍤挱㐶㘶㍣愵㉦㑥摥ㄲ㉥捦ち户ㅥ攳㔴㘱㈶愷攵㘹㝦〲愶〴戳㘳㠰ㄷ㘶㐳㡣捣〶ㄹ㤹つ搵㜹㥥㐶㈸㌰㍢㤶㐹戱㐵㜸㌲㕥㍡挳㜵㠷㘷摦戹㈹㥥㔴ㄷ㘶〳摣捣㥥攵昲㜶愱〹㐷㐶〱㐰戰㤱ㄹ捦户㡢㜳㈷ㄱ㡦戱搹捤愹挲㑣捥㤹搳昴㉡㑣〹㘶㍣㘷㉥捣㡥㌴㌲敢㙡㘴㌶㕥攷搹㠳㔰㘰㌶㠱㐹戱㐵㜸愶㕣㍡㍣㉤㉥ㅤ㥥ㅡ攷愶㜸挶㕢㤸ㅤ敥㘶昶ㄶ㤷昷㌶㥡㜰愴㄰〰㠲㡤捣㜸㌲㕣㥣扣㠹㕢㥥㠹㙥搵㜱㉡㤹㐵愶㘹攷㕥㔹㑥挶㑣㡣㡦昶㥣㝢㌵摦挲搹摤晢㍣敤㔱㜸㍥㌶慦ㅤ攳㘹敢戱愵昶ㅤ㕦改愹㐳晥戳㔸㍣扢换ㅢ㍥昹㤳㜱㌰㔸晦㡥㌸㝣扦敡捦愰㌳㘲㈷晣㔸㝦〷攱搶㈷㠱㉥晥挵つ㘳㐹摢㤷挳㥣攱㜰晢摦㑣攷摦挸昰搶戳昴㡣㤳㔵昶㈵㜹ㄹ敦慤戸敥慢摢㡥捥戹收敥摦㥣㝦㔷攴搴愶㕥㤹搹晥摡㐷户ㅤ搱㍡㙢换愶〷㠷愹㘲捣挸㐱ㅣ敢㝤㌶ㅦ戰㤱㥤慡㉤㘸扤㠹㕢搲㝣て愷摤摦㜱㜸ㅦ㑥ㅢ㠹㈱ㄲ㕥愸敦㤰㌷㑢㤵㘱挰㌷㑣敤㠷ㄹ㔴㐹㠸晤㤳挴ㄶ挰摣㍣㘲攵㝡㐶㤳㠹挵㌱挳㐴慣㤵戳㝥ㅦ戱㤶㡥挳晢搰搹㐸㉤㈲攱㤵㘲㝤㙢ㄳ㕢㡡㠱㄰ぢ扢㠹㝤㐷㘲愷挱搵㍣㘲换昵㡣㈰㘲㕦㕦昶捥敡搹搹てて㕢昹挱㕦搷㙦扢晣晡㘱㙡㈵㘶㤸㠸㘵〴ㄱ㑢㜷ㅣ摥㠷挹㐶㔶㈱ㄲ㕥戸挷搲㈶㜶ㅥ〶㐲㉣搵㑤散㌷ㄲ㕢〳㔷昳㠸慤搵㌳㥡㑣散㔲捣㌰ㄱ晢攵㠷㠰㕤昱㘷挷攱㝤㐸㙣㘴ㅤ㈲攱㠵晦ㄳㅦづ㥤㔶㘹㙡〳〶㐲散㐷捣㐸散㡡㉤攰㙣㝤ㄵ㕣捤㈳㜶戵㥥搱㘴㘲㌷㘲㠶㠹搸户㐱挴晥攵㌸扣て㝦㡤㙣㐴㈴扣㜰㑦愴㑤散㔶っ㠴搸搷㙥㘲慤㐹散㜶戸㥡㐷散づ㍤㈳㠸㤸敦挳㘳㌳㘶㤸㠸㝤ㄱ㐴散㜳挷攱㝤愸㙢㘴ぢ㈲攱㠵㌲ㄴ㥢搸㠳ㄸ〸戱㑦摤挴づ㈴戱㙤㜰㌵㡦搸㜶㍤㈳㠸㤸敦ㄸ㝢っ㌳㑣挴昶〶ㄱ晢搰㜱㜸ㅦ搶ㅡ㜹〲㤱昰挲〳搸㙣㘲㑦㘳㈰挴㍥㜰ㄳ敢㐴㘲捦挲搵㍣㘲扢昴㡣㈰㘲㝢㥥晦慥戰㙥攳敤挳㌶户㍣昵㡥㌵㙦晤㘵㤸摡㡤ㄹ㈶㘲敦〴ㄱ㝢摢㜱㜸ㅦ挲ㅡ㜹ㄵ㤱昰㐲㘹㡢㑤㙣て〶㐲散㑤㌷戱㈳㐸散㉤戸㥡㐷散㙤㍤㈳㠸㔸㕦搹㌶搷ㄳ慢挳っㄳ戱㔷㠳㠸扤攲㌸扣て㔷㡤散㐵㈴扣㔲慣愳㙣㘲㥦㘰㈰挴㕥㜶ㄳ敢㐹㘲㥦挱搵㍣㘲㥦敢ㄹ㐱挴㝣挷搸㌷㤸㘱㈲昶㕣㄰戱㕤㡥挳晢搰搴挸户㠸㠴ㄷ㙥摤戴㠹晤㠰㠱㄰㝢挶㑤㙣㈰㠹晤〴㔷昳㠸晤慣㘷㌴㤹㔸ㅡㄲ㤸㠸㍤ㄱ㐴散㜱挷攱㝤ㄸ㙡㈴〳㤱㠴搸㔰㥢㤸㠵戱㄰摢改㈶㌶㡣挴戲攰挲慢ㄹ㕦愹㕡敡ㄹ㐱挴㝣ㅦㅥ㙤㌰㈳㠷㍡㝢扥㔲㍤ㅣ㐴㙣扢攳昰㍥攴㌴搲ㄶ㤱㠴搸㈸㥢搸㐱ㄸぢ戱㠷摣挴㐶㤳㔸㝢戸昰㙡〶戱づ㝡㐶㤳㠹ㅤ㡡ㄹ㌹〶㘲㕢㠲㠸摤攷㌸扣て㉦㡤攴㈰㤲㄰㥢㘸ㄳ敢㠶戱㄰扢搷㑤㙣㌲㠹㜵㠷ぢ慦㘶㄰敢愱㘷〴ㄱ昳ㅤ㘳㝤㌱㈳挷㐰散捥㈰㘲㜷㌸づ敦㐳㐹㈳晤ㄱ㐹㠸㑤戳㠹つ挶㔸㠸摤收㈶㌶㠳挴㡥㠶ぢ慦㘶㄰㍢㐶捦㘸㌲戱㤱㤸㤱㘳㈰戶㌱㠸搸㑤㡥挳晢戰搱挸㈸㐴ㄲ㘲㈷摢挴挶㘲㉣挴㙥㜰ㄳ㉢㈲戱昱㜰攱搵っ㘲ㄳ昴㡣㈰㘲扥摦㘳㠵㤸㤱㘳㈰㜶㑤㄰戱慢ㅤ㠷昷㈱愲㤱㘹㠸㈴挴㘲㌶戱㤹ㄸぢ戱㉢摤挴收㤲搸㐹㜰攱搵っ㘲戳昴㡣㈰㘲扥㕤戱ㄸ㌳㜲っ挴搶〵ㄱ扢捣㜱㜸ㅦづㅡ㠹㈱㤲㄰慢戰㠹㤵㘱㉣挴㉥㜱ㄳ慢㈲戱〵㜰攱搵っ㘲攵㝡㐶㄰㌱摦愷㘲ㅣ㌳㜲っ挴捥て㈲戶搶㜱㜸ㅦ晡ㄹ愹㐵㈴㈱㔶㙢ㄳ㕢㡡戱㄰㕢敤㈶戶㤸挴㑥㠳ぢ慦㘶㄰㕢慥㘷〴ㄱ昳敤㡡㉢㌱㈳挷㐰㙣㔵㄰戱戳ㅣ㠷昷㘱㥥㤱㔵㠸㈴挴㑥户㠹㥤㠷戱㄰㍢搳㑤㙣〵㠹慤㠱ぢ慦㘶㄰㕢慢㘷〴ㄱ昳扤㘳㤷㘲㐶㡥㠱搸改㐱挴㤶㍢づ敦㐳㍡㈳敢㄰㐹㠸慤戲㠹㙤挰㔸㠸㉤㜳ㄳ㍢㠷挴慥㠲ぢ慦㘶㄰扢㕡捦〸㈲收㝢挷㙥挴㡣ㅣ〳戱摡㈰㘲㌵㡥挳晢昰捤挸㐶㐴ㄲ㘲攷摢挴㙥挵㔸㠸㔵扢㠹㕤㐸㘲户挳㠵㔷㌳㠸摤愱㘷〴ㄱ昳㝤㜸㙣挶㡣ㅣ〳戱㡡㈰㘲攵㡥挳晢㔰捤挸ㄶ㐴ㄲ㘲敢㙣㘲て㘲㉣挴收扢㠹㕤㐱㘲摢攰挲慢ㄹ挴戶敢ㄹ㐱挴㝣扢攲㘳㤸㤱㘳㈰ㄶぢ㈲㔶攲㌸扣て换㡣㍣㠱㐸㐲散ㅡ㥢搸搳ㄸぢ戱㌹㙥㘲搷㤱搸戳㜰攱搵っ㘲扢昴㡣㈰㘲扥㕤㜱㌷㘶攴ㄸ㠸㥤ㅣ㐴㙣㤶攳昰㍥〴㌳昲㉡㈲〹戱㡤㌶戱㍤ㄸぢ戱ㄳ摤挴㙥㈶戱户攰挲慢ㄹ挴摥搶㌳㠲㠸昹㜶挵㍡捣挸㌱㄰㥢ㄶ㐴㙣慡攳昰㍤摣㜲㉦㈲㌵昶㜰㑢搷晦㈰戲㌵㤲㘶㤴戲㤶㌵慢搴㌶昳㜴㉤ち愲换捡换愵㤶戸㈵㥥㐵㔷㡤晦㐵攳〴㍣㜲ㄱ㑦愰挳晦捥摥㈹㡤挵愳ㄸ昹㘸㉦晤戴㌳㑢㐶㥣ㅣ㉡㥤㕣㡤挷㥦戵㈸ㅤㅢ挷愳㌲㑢㌲昱扦㤸慢愹㠹㔵㔷晥㉦㍣愸づ搵摤扣搳ㄷ㥢晤㠸㍡㘳㘱㌵㉢愶ㅢ㜸㠶㘰扤ㅥ晡晦扣㤸捡㐷搸晤㘷㑦捤っ摤㠹㕤㑣ㄷ晥㤷戸ㅥ捡㤸慥愶攰㉤戶慢㜰捥㐸昹㑤搶㥣㤲㡡晦㍤〷昰㜲攲㔹慥㕤愰〹㕢㝦愶㠹挵昵搲愴㘴昰㙣戸㤷ㄸ换摣㜹戳㘴㡡攷晦㥤㤸㤵㐵戶㝡㔳㍣ㄹ捤㍤㈸戴㌹㜰㔹ㄳ㡣换摡攲㕦搶〳挹换㔲㍣㤷捤愵改㑤㝤慢㤳㍤ㄸ㤸慣挰㤸㙣㥢㍦搹挳㥥㘴㍣扦㥣㤴㡣㈷㙤㠵搹愳㠱挹㠶ㅢ㤳敤昰㈷㝢捣㤳㡣攷㝣㤳㤲㘵〰㈰挹㥥〸㑣㌶挴㤸散慦晥㘴㑦㝢㤲戵挰㌸㈹㔹㉢ㄸ㈴搹戳攸㤸㜷愵㝥挶㘴捦㌱㌲慦㘱搴敦㑡㉦搰㔴扦㉢愹搶ㄸ㈷㈵㙢ぢ㠳㈴㝢〹ㅤ㜳戲㕣㘳戲摤㡣㥣㥣散㔵㥡㕣挹づ挴㌸㈹㔹㐷ㄸ㈴搹敢攸㤸㤳㜵㌵㈶摢挳挸挹挹摥愲挹㤵慣ㄳ挶㐹挹㜲㘰㤰㘴敦愰㘳㑥搶挵㤸散㕤㐶㑥㑥昶㍥㑤慥㘴㐷㘰㥣㤴散㈸ㄸ㈴㔹ㅤ㍡收㘴ㅤ㡣挹昶㌲㜲㜲戲扦搳攴㑡搶ㄳ攳愴㘴晤㘱㤰㘴㥦愰㘳㑥㜶㠰㌱搹㘷㡣㥣㥣散ぢ㥡㕣挹〶㘲㥣㤴㙣㈸っ㤲散㥦攸㤸㤳㐵㡣挹扥㘲攴攴㘴摦搰攴㑡㌶っ攳愴㘴愳㘰㤰㘴摦愲㘳㑥ㄶ㌶㈶晢㡥㤱㤳㤳晤㐰㤳㉢搹㘸㡣㤳㤲㑤㠴㐱㤲晤㠴㡥㌹㔹扡㌱搹㉦㡣㥣㥣散㌷㥡㕣挹㈶㘳㥣㤴㙣ㅡっ㤲㑣攱〹㤶收㘴扦㝥㙦晡晤㤰〶扣㈷㔹〶㑤慥㘴㌳扣挹㑥搶挹㕡〴㈶晢摥㤸捣昲㈷换昲㈴㉢昲㈶㡢改㘴慤〲㤳㝤㙤㑣搶摡㥦㙣㕦㑦戲戹摥㘴ㄵ㍡㔹㥢挰㘴㥦ㅢ㤳戵昵㈷㍢搰㤳慣捡㥢慣㔶㈷㍢㈸㌰搹㐷挶㘴敤晤挹㍡㝡㤲㉤昶㈶㍢㕤㈷敢ㄴ㤸散㍤㘳戲㙣㝦戲㐳㍤挹㔶㜸㤳慤搲挹㜲〲㤳扤㘹㑣㜶㠴㍦㔹㌷㑦戲㜳扣挹捥搷挹扡〷㈶㝢挵㤸散㈸㝦戲㥥㥥㘴ㄷ㝡㤳慤搳挹㝡〷㈶㝢摥㤸慣慦㍦㔹㝦㑦戲㉢扣挹慥搱挹〶〶㈶㝢捡㤸㙣戰㍦搹搱㥥㘴搷㜹㤳㙤搴挹㠶〶㈶摢㘹㑣㌶捣㥦㉣捦㤳散㘶㑦戲㡣扢㘱㘸昲㔷㘶ㄶ㜱戴挱ㅦㄷ晣㝦扥攳昱攳㝣㠸㜵昷㜲㝣昵㙤挲㌳挳㐷㘲㈱㡡摦㜷ㄹ挳捡攷挸昹晡愲戶挰捡㘵㔸愳㘸㝤㐰㘳ち摣ㄸ㝥㜱ㄴ捣㘸㕡ㅦ搶㤸㌱㙥っ扦敦〹㘶㉣慤晣慡㈷戹挶戹㌱㝦搵㤸昱戴昲ㅢ㥡㘰㈶戸㌱捦㘹捣㐴㕡㕦搰㤸㐹㙥っ扦ㄴ㐹慥挹戴扥慡㌱挷戹㌱晣㉥㈳㤸攳㘹攵搷ㄸ挹㌵挵㡤㜹㔷㘳ち㘹攵户て挱㑣㜵㘳昶㙡捣㌴㕡晦慥㌱搳摤ㄸ晥挲㤷㕣㌳㘸晤㐲㘳㑥㜰㘳昸㝢㕡㌰㌳㘹攵慦㘸挹㜵愲ㅢ昳㥤挶㥣㐴㉢㝦戳ち㘶㤶ㅢ昳㡢挶㥣㑣敢㙦ㅡ㜳㡡ㅢ挳㕦㘶㤲慢㠸㔶晥ㅥ㤳㌸戳摤ㄸ晥づㄲ㑣㤴㔶晥晡ㄱ捣ㅣ㌷㠶扦㍡〴㔳㑣㉢㝦㙢〸愶挴㡤攱㈷扥㘰㘲戴昲挳㕥㌰愵㙥っ㍦愸〵㌳㤷㔶㝥㐶ぢ㘶㥥ㅢ挳捦㔷挱㤴搱捡㡦㔶挱捣㜷㘳昸戱㈸㤸〵戴昲ㄳ㔱㌰攵㙥っ㍦捤〴㔳㐱㉢㍦挸〴㔳改挶昰㐳㐸㌰㔵戴昲昳㐷㌰ぢ摤ㄸ㝥㜶〸收㔴㕡昹戱㈱㤸㙡㌷㠶㠷扣㘰攲戴昲㘸ㄷ㑣㡤ㅢ㈳㠷ㅥ㡦扡㕡㔸昵ㄶ攱㈱㈸攷㔱ㄶ愱㠳摡ㄱ㌹昸㝣㈸ㅥ㠴㠲㕡㘲愳攴昰昳愱㜸ㄸち㙡㤹㡤㤲〳搰㠷攲㠱㈸愸攵㌶㑡づ㐱ㅦ㡡㠷愲愰晥㘰愳攴㈰昴愱㜸㌰ち敡っㅢ㈵㠷愱て挵挳㔱㔰㘷摡㈸㌹㄰㝤㈸ㅥ㤰㠲㍡换㐶挹愱攸㐳昱㤰ㄴ搴搹㌶㑡づ㐶ㅦ㡡〷愵愰捥戵㔱㜲㌸晡㔰㍣㉣〵戵摡㐶挹〱改㐳昱挰ㄴ搴㕡ㅢ㈵㠷愴て挵㐳㔳㔰ㄷ搸㈸㌹㈸㝤㈸ㅥ㥣㠲扡挸㐶挹㘱改㐳昱昰ㄴ搴㈵㌶㑡づ㑣ㅦ㡡〷愸愰㉥戳㔱㜲㘸晡㔰㍣㐴〵㜵戹㡤㤲㠳搳㠷攲㐱㉡愸昵㌶㑡づ㑦ㅦ㡡㠷愹愰慥戴㔱㜲㠰晡㔰㍣㔰〵㜵戵㡤㤲㐳搴㠷攲愱㉡愸㙢㙤㤴ㅣ愴㍥ㄴて㔶㐱㕤㙦愳攴㌰昵愱㜸戸ち敡〶ㅢ㈵〷慡て挵〳㔶㔰㌷搹㈸㌹㔴㝤㈸ㅥ戲㠲摡㈴愸㠸㍥㔸ㄵ㡦㑦㌹挱㌹ㄳ扦昴㔹搴㌵〲㜳㌳昱攸㜵ㅥ㤲攲㌸挱攳攰㔱㈸㡥ㄹㅥ〷て㍣㜱㑣昷㌸㜸慣㠹㘳㥡挷挱挳㑢ㅣ㔳㍤づㅥ㔱攲㈸昴㌸㜸㄰㠹㘳㡡挷挱攳㐶ㅣ挷㝢ㅣ㍣㔴挴㜱㥣挷挱愳㐳ㅣ㤳㍤づㅥ㄰攲㤸攴㜱昰ㄸ㄰挷㐴㡦㠳扢扤㌸㈶㜸ㅣ摣搳挵㌱摥攳攰捥㉤㡥㜱ㅥ〷昷㘷㜱㡣昵㌸戸ぢ㡢㘳㡣挷挱扤㔶ㅣ愳㍤づ敥愸攲㈸昰㌸戸㙦㡡㘳㤴挷挱摤㔱ㅣ昹ㅥ〷昷㐰㜱㡣昴㌸戸搳㠹㘳㠴挷挱晤㑣ㅣ㜹挹㡥慣晦〳㑡扦㡣〶</t>
  </si>
  <si>
    <t>㜸〱敤㝤㜹㝣ㄴ㔵搶㜶㙥㤶㈶搵㉣㈹㐴摣㠱㠰㐴㐵㈰㈴慣愲㈰㠴㐰搸ㄷ〹愰㈳㘲㘸㤲㙥ㄲ㐹搲㤸敥戰㈸㡡㡡攸㈸攲扥敦㠲攸㌸愲昸㡤㠲晢〲㡡㡥㡡㍡敥捥戸愱攲㌶㉥攳㌲捥㡣摢昸㍥捦愹扡㥤敡㕡戲愸敦敦昳㡦户攸ㅣ敥㍤攷戹攷摥昳搴搲㔵户㑥㔵㘷愸㡣㡣㡣㥦戰昰㝦㉥搹㉣散㔷扥㍣㤱㡣搶ㄵ㤶挶㙢㙢愳㤵挹㥡㜸㝤愲戰愴愱㈱戲㝣㑡㑤㈲㤹〵㐰愸愲〶昶㐴㑥㐵愲收㠴㘸㙥挵㤲㘸㐳〲愰㥣㡣㡣摣㕣㈳ㄳ昶扤敤㍦㔳㔷っ戶㌲戲㈹㠰捡㌰㐲ㄴ敤㈸㜲㈹っ㡡㌰㐵㝢㡡づㄴㅤ㈹㍡㔱攴㔱㤸ㄴ㥤㈹㜶愳攸㐲戱㍢㐵㔷㡡㍤㈸昶愴搸㡢㠲晤ㅢ晢㔰散ぢ搱㘱㍦㠸㔹愵㘳愶㉦㌸づ搱㤴㈷攳つ搱㝥昹㜳慣㌱㡦㉣㉥㉥㉣㉥ㅣ㍣愴㜸㘰㘱㔱扦晣搲挶摡㘴㘳㐳㜴㘴㝤戴㌱搹㄰愹敤㤷㍦愳㜱㐱㙤㑤攵攴攸昲㔹昱㐵搱晡㤱搱〵㐵㠳ㄶ㐴〶ㅦ㔲㍣㜸挸㤰搸昰攱㠷㜴攸〶捦搳㑡挷捣㘸㠸挶ㄲ扦㤶捦敥昴㌹扤㜴㑣攱戴㘸昲搷昲搹〳㍥攱㜲㙣扣㉥㔲㔳晦㉢㌹捤攱㍡ㅤ㌲㌶㕡㔹挳㤵ㅦ㡤㌶搴搴㉦㉣挴戰搳㠸㐶㙤㔸㘱㐹㈲搱㔸户㤸摢㔱㘹戴戶㜶㘶㌴㈶㉢扤㙥㙣㈲㌹㈳搲㔰㤷攸㔰㐷晥愲つ搱晡捡㘸愲㔳摤戸㘵㤵搱㕡ㅢ㤸挸慤㥢ㄳ㘹㤸ㄶ愹㡢㘶戳㤰㔷㘷慤挳㠹㔵搱晡㘴㑤㜲㜹挷扡搹㠹攸捣㐸晤挲㈸㈱㌹㜵攳ㅢ㙢慡㔴㜶㌶㍥ㄹ㔹〷晡㡤㑣㔶ㄴ挶㔳㔷㕡ㅤ㘹㐸㑡㡤慢戰搸て敢搸㕣㈴㡡戴㜱㜱㤳捡㜷戵攲㍡㉢慦愹㥢ㅣ㙤愸㡦搶戲ㄳ慥挹扥㉥㤰㄰㘴慤㠷ㄴ㔳㍡ㅣ慥㈵搵摥摥昹ㄸぢ㝢〹攵㐳昴㥣ㄶ㙦愸挳〶㌹㌵ㅡ愹ㅦ搹扦愸戰㘸攰昰挱晤捡㤳㔵㘳愳㑢㐶ㄶㄵㄶㄷㄵつ㌴㝡〲㘶昴㘲㠳晤㈱戲㈶つㅥ㙣昴愶慡〰㐲㘵晦つ晢戸搳㌳昷戳捣㡡㐸㘶挵㠲捣㡡捡捣㡡慡捣㡡㘸㘶㐵㉣戳㘲㘱㘶㐵㜵㘶㐵㑤㘶挵㜱㤹ㄵ㡢㠰搱㑢㙥扢㜶㤹昶昲㝤搹ㅢ搱挲愹扢挶㥦摡昱ㅦ㘳㐶㔴慤摦愰戸㕢换㔱攱㐰ㄴ㕡㌱搲㠳〰㌳晡㐰㠴づ㘶换戱ㄸ㘹㕦慡晡㐱㈸昵㈲㐶捡搱㥥扡㙥㐸搱㐵㕦ㅤ㕤扡戶㘶㜵扢㕤㙦㍦㍡㑤昱挰㈱摤ㄴ愲搰㡡㙥〶搰㘷ㄱ㐴愸㤸㉤挷愳㥢㠱㔴つ㠲㔰㙡㠷摤捤挷ㄳ㐶慣扦昱愰㡦挷摣晡㜸愸攱㈵昳捣㑢ㄵて㑤搲捤㄰ㄴ㝡㌸㜹〷敤挳㠶㌸㔸ㅦ㔴㍣捣ㄸ㑡㡦挳㈰㐲㠷戰摤昸挱㐳㡤攱㔴ㅤち愱搴㜶扢㤳㐷搶㥣㌶敡挷㙤户㤶摤搶昹扣〳摦㍣攲愹〳ㄵて㝤搲挹〸ㄴ㕡散㘴㈴㍤ㅥづㄱㅡ挵㜶攳搰挹㘸慡㑡㈰㤴㝡挸敥攴㠹换挶㈶捥㉡扡㝡攲昹戹つ扢扤晡攸慡㐲挵扤㑣㍡㈹㐵愱挵㑥挶搲攳㌸㠸㔰ㄹ摢㑤㐱㈷攳愹㥡〰愱搴摤㜶㈷〳㍢㥤㘰㘶摥昰敡昸㜳㜳慦晡攸散慢㈷㥥慣㜸攸㤶㑥㈶愱搰㘲㈷㤳改㜱ち㐴㘸㉡摢㤵愱㤳㘹㔴㑤㠷㔰敡づ扢㤳㤹㙡敥㕢㌷㠷捥㥣㜸敦㙢㜷摣㜳㜲攳昵㘳ㄵ扦ㅡ愴㤳㈳㔰㘸挵慡㥦㐹㥦攵㄰愱㔹㙣㌹づ慢㝥㌶㔵㜳㈰㤴扡挵敥㈶㔶晤攲挹换㜷晥㜳晣挶愳㈷㥢〵㙦慤晣㈱愷㍤捣㠳晣昶㔷昷愱愰っ㕦㈱㤵㤱㐴搲㍥㑡㜱㙤晥扡〷戱㤶㡦㘱㘵つ㤵晦晢挷㌰㜴昲慢ㅣ挳㡣愳挸晥敦㈰㐲㐷㐳㜴ㅢ㤷㐸ㄶ收挷ㅡ愲搱㝣戰㔸㥤ㅦ慢㡤㉦捤㕦ㅣ㙤挸㑦攰愸ㅣ㌵收ㄲ㝣っ㠴㔲敢敤㔵搵愹㔳慦㥥㌷て搸㌴改㡡㝤慦敡㜹攳㝤㡦㝦愶㜸㡡㈰㕢挴戱㈸戴戸搹㔵搰攳㝣㠸㔰〴㈲㙢㈲㌶扢〵㔴㔵㐲㈸㜵戵摤挹㤹㈷昵摤㝤捡挸㝦㤵摥昴㘱昷摦㜷㜹㙥晤㈷㡡愷㈰搲㐹ㄴ㠵挳搲て〵挵挵㠳㠶つ㉦ㅡ㌲㜸昰攰攲㘱挵挵挳〶㍡づっ㐵㠳〶づ㉥㜲㉥㐳㡣ㄸ㝢㕢〸ㄱ慡愶捦昱㠳㠶ㅢ㌵㔴ㅤ〷愱搴㈵昶〰ㅥ晦昰搶㘹愳ㄲ扤㐶摦㌳晣戹㠷㌷㕥戹㜶㜷挵搳ㅦㄹ㐰㉤ち慤搸敥敢攸戳ㅥ㈲ㄴ㘷换〹搸敥ㄷ㔳㜵㍣㠴㔲攷摡摤㘴㔷㘷㤷㉦㍢㜹㜱挹ㅦ㤷ㅦ昶晣攵攷慥ㅤ愸㜸㠲㈵摤㈴㔰㘸㤱捣㈴㍤㌶㐲㠴㤶戰摤㔸㤰戹㤴慡㘵㄰㑡㥤㘹㜷㜲攷晥㕢捦ㅡ戶㍥扦散搴戹㝢搶㕦㜳攲昴㍤ㄴ㑦攰愴㤳ㄳ㔰㘸㐵㉣㈷搲攷ち㠸搰㐹㙣㔹㠶㔸㑥愶㙡㈵㠴㔲愷搸摤㍣㜹搰扦㑢㤶ㅤ昴搱昴戵戹㐳㡥扢攸戸㔷ㅥ㔱㍣㐵㤴㙥㑥㐵攱ㄷ慤戳搳搸摢㉡㠸搰改昴㔹㠶㜵戶㥡慡㌳㈰㤴㕡㙥て攰慤㥡ㅥㅦ㥦扤㙤㘶搹挳扤㌳户摥㝡昵㤳晢㈹㥥㥥捡〰㝥㡦挲㉦ㅡ挰㔹散敤㙣㠸搰ㅡ晡㥣㠴〱㥣㐳搵㕡〸愵ㅡ散〱㉣慦㝤攳摤捤〷摦㌳㘶搳ㄳ㤷ㅣ摡慦昷㥡㉢ㄵ㑦㡤㘵〰攷愱搰ち愲捦愷捦ぢ㈰㐲ㄷ戲㘵㈹㠸扥㠸慡㡢㈱㤴㕡㘴㜷㜳搹愵敦㡥㝢扦愸㙣晣收㘱㠳㌷㍤扡昱挴〵㡡㈷摦搲捤愵㈸戴愲㥢换攸昳㜲㠸搰ㄵ㙣㌹ㄱ摤㕣㐹搵㔵㄰㑡㔵搹摤捣㥤㍣搴攸㜶昴㙢㘵扦㥦摢攳㉦㠷㜷散戶㑤昱昴㕥扡戹〶㠵㕦㐴攷戵散敤㍡㠸搰昵㄰㔹㘳㐱攷つ㔴慤㠳㔰㙡㥥㍤㠰捥㑦㑣搹昸敦㕥攳挶㕤㌵攰㠰慥㥦晣昰㕥㍦戵〷挱昸ぢ摤〸昱㡢〶戰〱づ㡣㥢攸敡㘶㠸慣㜱ㄸ挰ㅦ愸扡〵㐲愹㌹昶〰晡㘶っ昹㘰敢て〵㔳晥戴昰换昲愹摢扥昹㑥昱戲㐶〶㜰㉢ち㉤敥㥤ㅢ改昱㌶㠸搰敤㙣㌷〱㝢攷㈶慡敥㠰㔰㙡扡摤挹扡摥㙦㐴て㉥㝣㙤晡扡昳晥㕡㝦挰晣㜵㙦愸扤〸挶㕦攸㑦㄰㉤㜶㜲㈷㐰挶㕤㠴㙦㠶挸㥡㡣㑥戶㔰㜵㌷㠴㔲ㄳ㌴㤵㤳摥ㄹ昱㘵愷㠳挶㕤戴㜵㜹晣㥢㌱㠳搶㉢㕥㤶㐹㈷昷愲搰㡡㑤收㍥晡扣ㅦ㈲昴〰㕢㑥挶㈶昳㈰㔵て㐱㈸㔵㘲㜷㌳攲昷㌳ㅦ㑦㕣昶昵挴㑢戶昴ㄹ㔳晦㠷搷晦愲昶㈱ㄸ㝦愱㐷㈰㕡㡣㘵㉢㐰挶㌶㠸搰愳㄰搸晣㠷ㅡ㡦㔱戵ㅤ㐲愹㐳敤㑥捣摥摦㝣摡㙦捡搲〹㕢㔶扦㝣敡㤷㌷㙦㝣㕣敤㑢㌰晥㐲㑦㐰戴搸挹㥦〱㌲㥥㈴晣㈹〸㥣㥣て㌵㥥愶㙡〷㠴㔲㠳散㑥㉥㔸戳晦戳摦㥥昲挵昸戳摥扤㜲昵㑦㕢摥㉢敥昰㉣捣㐷搸搷〳㘳ㅢ㈲㑢㜱㠵搵㜴昱㠶㉢㔶晥㙢昹慡ㄵㄷ慤戱㈱戱㘱戱攲攲慡㈱㐵㤱㐱㤱㥣㥥㜰摢摡换㈳ㅥ戶㍢挴㡥慣愹慦㡡㉦㤵敢愵晤挶㐴ㄲ搱愶㔳㡦扥戶㙤㑣扣戱扥㉡戱慦扦戱㍣ㄹ㐹㐶昷㜱摢㥡㥣㜸㥡㤵攳㙡㌲㥡㤰晥扡扢㥢捤㠹搴㌶㐶㑢㤶搵㔸收㙥㉥㌳慥㈵攳ぢ㠲慤㘵つ搱攳㔳㔶捦㠸㑡㌰搹戱㐴㝣㝢愲戴㑣搶戸昲㑢慢攳㠹㘸扤っ慦㙦摤㡣㥡捡㐵搱㠶昲㈸愷㑡愲㔵ㄲ㙡㔷㥡散ぢ摡扥搳敢ㄱ㈸㉥㔱慢㝡㌹戵戱㜱换㤲搱晡慡㘸ㄵ挶㡢㔳㥦攴昲㔹㤱〵戵搱㍤搲㈰㔶㥦㌰散㥤愶㉥㡢㔷㌶㈶㑡攳昵挹㠶㜸㙤扡愵愴㙡㐹〴ㄷ搱㔵㔳攳㔵㔱㕣〳㘷㜳挹㔰ㄹ㔹㔹㑡㘵ㅣ散㜷㘲㑢扦㠹㐲㔹ㄱ㡥㔵摣つ敢㝣慦昴捤慥㜰㈶愲㐳ㄴ戵㔱㙥㤳㤹扤㕢㜰㈶㝥改愶㑦㌰搰ㄱㄳ攷㤵㠸㍥㈸ㄸ㉤㘳㑣慤戹晦㕤㜰㘶㘶ㄷ㍢晡㜱㑢㌰搱㌰㈱㔲㕦㔵ㅢ㙤㘸㜶㔶㑣㜱㐴挶㜳㄰㌹㐵搸㥢〳搹换〶㐲㉤㔳换㜳㤶搶㔴㈵慢㐳搵搱㥡㠵搵㍣愱挲捣㔹㙥㉥愹昵㉣挶昳㔰ㄹ㉦㔰扣〸ㄱづ㘷㠴㕥㈲㈸ㄴ㌶㕥戶敡㌹扤昰㝦摢愷㌰㌲搱捡㤰㈹ㄳ捣㙦㈵㜲敡㜰㔱㤳挸捡昲㡢㜲〲㑥搲㤳摣㍣㥢㌷搲摦㉢ㄴ慦㐲攴昴㠶㘸㜱㠶㠴㘷㥥搹㥣〸敡㔸㌷㌶ㅡ㡢㘰晡㑤昶㙥ㄵ挹愹戳㘶㜴挶㐶ㄳ㤵〶愷㝥㈶㘲㕦㔹ㄶ㐲〹㍢㝦㠷㍡㙥晤搱㘵挹戱㤱㘴愴㕤ㅤ㈶㤱戰㤶っ㠰晡㑡㉢慢挴㤶ㅤ㐵愷㕢㠷敤ㅡ㍣㤸㔲㜴㜸㘹㉦ち换ㄳ㜶ㅣ散㉦ㄹ㔹戶㙣㍥〸㡣扤㍢㠲〸戹㌷昴昴挹㈰捣㔱㔵㡤㡦搶捦㕡扥㌸㥡㈰㍣㌷搴㉣㤵敥摤㡢捥愶㔷㉥㤸㥤慣愹㑤ㄴ㘲愴攳ㅢ攲㡤㡢㝦㑤㍦昴㘵扣〶愱㤷㥣〳戱ㄵ户㍥㈶搰㤵搱㙥〹搷㑤㐵㐵㐶㉥扤㔱㘳散㑦挱慤ㄵ捥㝥挲㝦戲ㄸ㙦攰扦㜰㜳戶㥣〲㈰摡㌲㜱㤶〳㝣㠷㍡㌰㌴ぢ搷㤴摣㜰㜲愵〲戶㍢搶ㅤㄹ㙦㔸戴㈰ㅥ㕦㐴㜵㈷愹㈵慡愳搱㈴愷搷摡摢搳㠹㌲㙤愸㔴㔶㔶摡っ㤹㘳ㅥ慥〷晣㠷㜶㐲㜴㉣愹慤捤搷ㅥㄳ愱㜷愰捡挲㐴㕦攸㕤ㄴ昲愷挶慢㈳㑢ㄷ昵ㅦ㔴㌸㄰㥦愲攲愱晤㈷愱换㐴㝥㜹㜵㑤㝤攱戲摡挴㌲搵つ㉣㜰㙡㙢昰ㅤ㝢㝣㕢摥敦㤳搱昷㝦昰㘹攲㍦敢㑢㍡慡晤㙣㠳㘷㙡敤㈰昸敤㠹㍦攳㝤〸戵て㘰㍣扡愰㥣扥ㄸㅦ愲㙥㝣㐴昱㌱〴㡥ㄱ挲㍡づㄱ㥦㔸㔵搵〷晦昳㌰㘱㝣㑡昱ㄹ㠴敡ぢ挱㥤搴昸ㅣ㐲㉦慡㌳晣㜳摤换晡㍢ㄸ㙡敦晡晢ち摡戰搱㡣㑤昵〳㠲敢搰搸㐹㐱㤶っ㌲愴摡挱戱㉦〱㈱摢攰㤹昴ㅢ㠰㘶㐲挰昷㙣㥦つ㤸㍦〱㍦戲㡦晦㔲㤰ㅤ〷〱摣㤳㔱㔵㐵㔰ぢ〱㤹㔰ㄸ㔹㄰㙡㈰㔴㐲㠰摣昴㐰㠵㡢晡晥扦づ〲㡡愱昱ㄲ㤰㑢㥦㐶㌳㌶㌵〸敤晣〸昸ㄲ捥㝤〹昸挲㌶㜸愶㈳㠷挲㔳㑦㡥愲㌳㠷晣㌹㘰晥〴㜴㠱搹搸㥤愲㉢㠴㠳㠰㍤慤慡ㅡ〶㈷㐲挰㕥〴敤つ愱㠶㐳㈵〴散㠳㥡㕥搴晢㑥〲づ㠱摡㑢㐰㜷晡㌴㥡戱愹㐳搱捥㡦㠰搷㠳〸昸㥢㙤昰㑣㤵㡥㠴愷㥥ㅣ挵㠱ㅣ昲㙢㠱〴昴㠱搹㌸㤸愲㉦㠴㠳㠰晥㔶㔵ㅤづ㈷㐲㐰㈱㐱〳㈰搴㘸愸㠴㠰㈲搴昴愲㥥㜳ㄲ㌰ち㙡㉦〱㠳改搳㘸挶愶㑡搰捥㡦㠰敤㐱〴㍣㘶ㅢ㍣搳戸㘳攱愹㈷㐷㌱ㄲ㥤慡㙤㠱〴㡣㠲搹ㄸ㑤㔱〲攱㈰愰搴慡慡㜱㜰㈲〴㡣㈵㘸ㅣ㠴ㅡて㤵㄰㔰㠶㥡㕥搴扤㑥〲㌸ㅢ散㈵㘰ㄲ㝤ㅡ捤搸搴〴戴昳㈳㘰㔳㄰〱户摢〶捦ㄴ昳㘴㜸敡挹㔱㤴㜳挸ㅢ〳〹㤸つ戳㌱㠷攲㐸〸〷〱扦戳慡㙡ち㥣〸〱㐷ㄳ㌴ㄷ㐲㑤㠳㑡〸㌸〶㌵扤愸昵㑥〲愶㐲敤㈵㘰㍥㝤ㅡ捤搸搴㜴戴昳㈳攰㡡㈰〲㉥户つ㥥改敦㤹昰搴㤳愳愸攱㤰㉦つ㈴㘰ㄱ捣㐶㉤㐵ㅤ㠴㠳㠰戸㔵㔵攵㜰㈲〴㉣㈶攸㜸〸㌵ㅢ㉡㈱愰〱㌵扤愸戵㑥〲㘶㐱敤㈵㘰〹㝤ㅡ捤搸搴ㅣ戴昳㈳㘰㔵㄰〱愷搹〶捦挴晣㔱昰搴捣〵㙢摡㕣昸敥挰愶㕤戰㜶㠸㤵搵搴㈶愳つ㜲㑤㤲ㄷ挳㝦搶ㅤ㑢愹㜷攴㜵㔸㐳愴搲扡ㄷ戸㝢慣ㄴ㤷㘲戸㐵㥡㕣㉥搷ㅢ〲昱㕣ち㕡㔷㑡晦㜷挱晢㥢扢攰㤵换摤戴㡢摥㘶㉥㈸戱搱戸㉥㜹㥢〷㍢㌶㈲㕥敢昹㥥㥥捡昶㔲〸捦改ㅢㄹ昱敥㜳㘹㥣搱摢㜹〳挴㍢㌷㐲愲㡢㠲㉦㠴戹戱㝢㌷㔲㌶ち扣攸攴㜵攵晦㕤戲扢ㄳ㔹慣㑢昶㤵㍣ㄲ㥥㐲㜱㉡挵㘹ㄴ慢㈰搴ち晢㌰换㜳搹㠵昸扢ㅢ戳㝤愷㘷愲㘰慣㈶收っ㡡㌳㈱ㅣ㠷搹戳㔰つ㥤つ㤱愷㙦㄰收㕢㥢ㄸ捥㍦㝦㠷㤶㜲攸㕤挳㠶攷㐰㜴㔸ぢ㌱㙤㐲戴ㄶ搳㍦扦㔶昲㐸捥㕣㜴搳晣〵㉢戶㥦摤〰摡愳慥㝣㜹㝤㘵㜵㐳扣ㅥ㈹㍣扣㡥㉥愹㐴昶㐵㐲㐵㐲㜵㔳攲愵㡤挹㔰摤㠴ㅡ晣搷愱㙥㘶㜴㜱㌴㤲㉣挵昴ㅥ㉥搲愷攰愶愷㕣㠲㑦慣㕡昶晦昳ㄲ㍤㈳ㅢ㈱㘴㈸㄰愸慦搲㤵㝢敦戵㉥㤶㙤㝡ぢ挷挶㤱挹ㄳ㤵㈴㈶搲ㅥち㘱扡攵㌷㜸つ㥥㘱㥣㡢搱㕤昷攵ㅦて㉢戸㘶搳㑦昶晦㉢㜱搵㈳㡢㜱㌴㠲昶㝥ㄳ㕦㠰㈶攱收㙣㡡㌷㔳㔳摦挴愱㑢㐹ㅢ㌶〳敢㥡慣㍡攸摢㜸愱㙤昰摣㝢慤㠰户㥥ㅣ挹㤵㜰愴愲昶㝥〲㐵晡㘲㕣つ戳㜱つ挵戵㄰㡥晤攴㝡慢慡收愳㠱散ㄳ㌷㄰戴づ㐲㉤㠰㑡㑥㐷搶愳愶ㄷ㜵っ晡㐸㕤㤴㐶愰昶㤲㜰㌳昰㘱愳ㄹ㥢慡㐴扢ㄴ〹㡥㡢搲㤹㐱〴ㅣ㘱ㅢ㍣昷㠵㘳昰搴㤳愳戸〳㥤慡改㠱〴晣〹㘶攳㑥㡡扢㈰ㅣ〴㙣戱慡㡡挷ㄵ㈱攰㙥㠲敥㠱㔰㌵㔰〹〱昷愲愶ㄷ㔵收㈴愰ㅡ㙡㉦〱て搲愷搱㡣㑤ㅤ㠷㜶㝥〴㡣〸㈲攰㌰摢攰戹㉦㕤〷㑦㍤㌹㡡挷㌹攴攱㠱〴晣ㄹ㘶攳㐹㡡愷㈰ㅣ〴散戰慡慡ㅥ㑥㠴㠰㘷〸㝡ㄶ㐲㉤㠶㑡〸㜸づ㌵扤愸㈲㈷〱㜱愸扤〴扣㐸㥦㐶㌳㌶㜵㍣摡昹ㄱ㜰㐰㄰〱〵戶挱㜳挷㍣〹㑦㍤㌹㡡㌷㌸攴晤〳〹㜸ぢ㘶攳㙤㡡㥤㄰づ〲摥戵慡慡ㄱ㑥㠴㠰昷〸摡〵愱㤶㐲㈵〴扣㡦㥡㕥搴㍥㑥〲㤶㐰敤㈵攰㘳晡㌴㥡戱愹㘵㘸攷㐷㠰ㄹ㐴㐰㥥㙤昰摣捤㍦ㄱ㥥㝡㜲ㄴ㕦㜱挸ㅤ〳〹昸㈷捣挶㌷ㄴ晦㠲㜰㄰昰ㅦ慢慡㜸㠷㕦〸昸㤶愰敦㈰搴挹㔰〹〱摦愳愶ㄷ㤵敤㈴攰㈴愸扤〴㜰搲㉡㙣㌴㘳㔳㉢搱捥㡦㠰敦㝥っ㤸㤷昹搶㌶㜸昲っ㑥㠳愷㥥ㅣ㐵㙥㈶㠶晣㙦挰晣攷㘵挲㌰ㅢ敤㈹㍡㐰㌸〸攸㘴㔵搵㉡㌸改㐵㐷㜹〴㌱㘳㔶慤㐶㔵〸攸㡣㥡㕥搴攷攸㈳㜵㄰㍣ㅤ㙡㉦〱㕤㠱てㅢ捤搸搴ㄹ㘸攷㐷挰慥㈰〲摥戳つ㥥㍣㠷戳攰㐹〸攸捥㈱扦ㄳ㐸㐰㍥捣㐶㑦㡡㕥ㅣ㕤搳搴㘴㙦慢慡捥㠶愳㕥っ愷㠰愰〳㈰搴㌹愸ち〱〷愲愶ㄷ昵㥡㤳㠰㌵㔰㝢〹攸ぢ㝣搸㘸挶愶搶愲㥤ㅦ〱捦〶ㄱ昰㡣㙤昰攴㔹㥣て㑦㐲挰㘰づ昹改㐰〲㠶挲㙣っ愳㌸㠴愳㙢㈲攰㔰慢慡㉥㠰愳㕥っ攷㌰㠲㐶㐰愸㡢㔰ㄵ〲㐶愲愶ㄷ戵捤㐹挰㠵㔰㝢〹㈸〱㍥㙣㌴㘳㔳ㄷ愳㥤ㅦ〱昷〴ㄱ㜰户㙤昰㘴㠰㕣〶㑦㐲挰㈴づ㜹㜳㈰〱㔳㘰㌶愶㔲㑣攳攸㥡〸㤸㘱㔵搵攵㜰搴㡢攱ㅣ㐱搰㑣〸㜵㈵慡㐲㐰㌹㙡㝡㔱ㅢ㥤〴㕣〱戵㤷㠰㈳㠱てㅢ捤搸搴㔵㘸攷㐷挰扡㈰〲㙥戰つ㥥摣㤴㙢攱㐹〸㤸捦㈱㕦ㄷ㐸挰〲㤸㡤㑡㡡㉡㡥慥㠹㠰㤸㔵㔵搷挱㔱㉦㠶戳㤰愰㙡〸㜵〳慡㐲㐰つ㙡㝡㔱㤷㍡〹戸ㅥ㙡㉦〱㜵挰㠷㡤㘶㙣㙡ㅤ摡昹ㄱ㜰㑥㄰〱㙢㙣㠳㈷㌷㘶〳㍣〹〱㑢㌸攴戳〲〹㔸〶戳戱㥣攲〴〸〷〱㉢慣慡扡〹㡥㝡攱捦㌸㠹愰㤳㈱搴ㅦ㔰ㄵ〲㔶愲愶ㄷ㜵㡡㤳㠰㥢愱昶ㄲ戰ち昸戰搱㡣㑤摤㠲㜶㝥〴㉣〹㈲愰搱㌶㜸㜲㜳㌶挲㤳㄰㜰づ㠷㥣〸㈴攰㕣㤸㡤昳㈸捥攷攸㥡戶㠰ぢ慤慡扡つ㡥㝡㌱㥣㡢〸扡ㄸ㐲㙤㐲㔵〸戸〴㌵扤愸攳㥣〴摣づ戵㤷㠰㉢㠰てㅢ捤搸搴ㅤ㘸攷㐷挰晣㈰〲㉡㙣㠳㈷㙦攸㑥㜸ㄲ〲搶㜱挸昳〲〹戸ㄱ㘶㘳〳挵㑤ㅣ㕤ㄳ〱㝦戰慡敡㉥㌸敡挵㜰㙥㈱攸㡦㄰㙡ぢ慡㐲挰慤愸改㐵捤㜲ㄲ挰昴㈳㉦〱㥢㠰てㅢ捤搸搴摤㘸攷㐷挰愴㈰〲㈶摡㠶捥敥㥣愶晢攰㐹〸戸㠷㐳ㅥㅦ㐸挰㝤㌰ㅢ昷㔳㍣挰搱㌵ㄱ昰㤰㔵㔵昷挳㔱㉦㠶昳㌰㐱㡦㐰愸〷㔱ㄵ〲戶愲愶ㄷ㜵戸㤳〰㈶㐶㜹〹搸づ㝣搸㘸挶愶ㅥ㐲㍢㍦〲〶〷ㄱ㌰挸㌶㜸戲慤戶挲㤳㄰昰㉣㠷㕣ㅣ㐸挰㕦㘰㌶㥥愷㜸㠱愳㙢㈲攰㈵慢慡戶挱㔱㉦㠶昳㌲ㄴ挶㉢㄰敡㌱㔴㠵㠰㔷㔱搳㡢㍡挸㐹挰愳㔰㝢〹㜸ㅤ昸戰搱㡣㑤㙤㐷㍢㍦〲扡〷ㄱ搰捤㌶㜸㌲挱晥っ㑦㐲挰㉥づ㜹摦㐰〲㍥㠰搹昸㤰攲㈳㡥慥㠹㠰扦㕢㔵昵㈴ㅣ昵㘲㌸㥦㄰昴㈹㠴㝡ㅡ㔵㈱攰㌳搴昴愲㜶㜳ㄲ昰ㄴ搴㕥〲扥〴㍥㙣㌴㘳㔳㍢搰捥㡦㠰摣㈰〲摡搹〶㜷㤶㕡捥㜳昰搴㠶散愲昶ㅣ㜰㙣㑥㑤㜴㈹搳㈱㍡挵昰〸㑦㘹㘳㈲ㄹ㤷摣㡤㡥戱戱昱㘹昱攴搸㥡挴攲摡挸昲㉥㌱扢㜰㘴㜵戴ㅥ㤹㔵つ㐸戰㜲改攲㡢ㄷ㐷慢㡣㔸㜹扣戱愱㌲㍡㜱散㙦㈱昳ち昱㘱搵㐹搲㔵愶挲昲昳㤲㠹攰㐲㘱㉢挱㤲㤱昳㍣ㅣ扡㜳㐲ㅣㄳ挸㑤昷㉡㑣〰昳㥡ㄸ㥤㔵㤳慣㡤戶㡦㠹㕤捡戹㌱戰㠸㜴戵慡㜶戱㔹搵挸㤵ㄸ摢㌱㌶扥愱愶慡戶愶㍥捡㤵㠱晢ㅦ㝣㉥㙡㑡㜴㈱㔲搳㘶挴ㄳ㌵㝣㘶慢㘳㙣㔶㐳愴㍥戱㤸㔹㌶㤵换㜷㑢慢挹㕣㘰㑥㙣㑣㑤㝤〲摤挸㕡㘴㌹㉦㔶㕥ㅤ㕦㡡挷〷ㅢ敢敡挷㐷ㄶ㈷㝥ㄳ㙢㐵㜱戵挸㈲慢㐶㘵慡捣㑣㤵㥢㤹晢㜳搷㑦攸㍢散㘳㕤慣愷〲昲戱㥤㈶ㅢ㙡ㄶ㌴㤲㌰改㘳㈰㘴㌶㠵慣挳㡣㥣ㄷ㔰㙡收ㅥ〰敦ㅣ搸〹㠳㑣㠶攳㔸搳㥥㈸昱捤换㑡㍤㤳挹搹㝦攳㝢っ愷挳て㄰㤳挶捦㥥搸㤴㈶晡㡢ㅥ㜰捣㜹ㄱ㥥摤㌳慢敥㉤㉦㤵㤵搷ㄵ攰㑥搶㈶㐴ㅤ户㈸散㤹搸ㄲ㔸㜳㙦㤶攱㤸㘰戸㠵㜶㙡㉡㤶㈱戱慢㐳㙣㑡㘴㐱戴ㄶ㜳攸㜵㤱㘴㈷慢挲晢㈱㜸〰㉥㘱摢㑡攳㜵㜵ㄱ㙥㜲摣㕣换㉢㈳戵搱摣㔸㐹㘳㌲㍥戵愶摥㠸㐱挸㜶㘹慢㈲换愰㡡㉣ㄳ㔵㠷搸㑣收愹㑡㤹扥攲ぢ㈳つ㌵挹敡扡㥡捡㕣㔶㤸㑢晡㥢搸㔶戱昳㘷㠳㑣扤攸㘳㠹㝢㘶摦㥡攳挶敡㉥挴㝤〶㔲挷搵㡦㉤㍡㔳㠵昰㑦晤捣㌴㐶ㅣ㜸攴ぢ挵昸㉦扣攵攰てち㝢攷昹㠲㔳㉣㕣扥攰㝤ㄳ㌹㌸愹㤷㔱愵搶昸〹㔰ㄶ昸㤷晤ち㐴戳㌹㙥敤〰〸㑦㠹㐷慡捡㜰昷㌵摥搰捥㝥㈰㌷ㄷ慢㤶㠷㥡〶㤳㔹㠷愵㐸㘴㐵㠲散㤲㥡慡㘸㐳㉥ㄵ攵戸㕢㤱捤㝣挵㤰戵づ㌱㤳㥤㤵㤱㤳搳㍥搷慦慦㠹摡㔷㙦㍢㤷换昹㐰昳㐴㡦晦㑦㡦㌸㠴ㄹㅤ〸㉢ぢ搲㘰㝡户愱㈰搴慢愸㌲ㅥㄷ㈰㤳〰㜴㥦㤱昳ㅡ㡣敥㜵㤳㥥〰㠸㌴㐱〳愰㙣㘶愱㘵㌳㌵㌱ㄷ㘹㝣㤲搳㤸㈳㠱戴㜷攴㈲㠶慣㌴挴㕣晤㝣㙣愸㥣㡦㐵㔵㠵慤攳㉢敦搵㜰㜵㘴㘶㘶㘳㔵㠷摣户挵㍤摤挲㔹㕤㜹㔴㤲ㄴ㔵㜷っ㈱㤴㡤ㄱ户攷捥〲晦ㄵ㝣㑣昴㈵㘸㜹㝦〱晦挹ㄲづㅢ㈱㘰㌲挲敡つ㐸ㅤ㌸㠷ㅦづ㜳慤ㄹ敤ㄸ㜸㉥㠴㝡ㅦ㔵㝥晤愳愸扦慣搴㠷愸昱ぢ㉢㈳挴愷扥㕢㝢㠰㔴ㅦ愱〵て㤲〶搹㔷ㅦ愳挴㘳㑦㙡㕢散〰㙤换摢攲㈷㙣㠱㍦愳㈳㥤搸ㄵ昵㈹ち㍡っㄴ昵ち敥〴㡣㤱㐷攰㘷晥〰㤳㠰捥〴㝣づ〰㔷㜲㘸㌷搴㔲攴昱挹㔵ㅦ昲㜶〷〶攴㝤攵㜰敡㈰慦㉢㥤敥㐱愷摦〳攰㈶敦㐷攸㉣昲昶〴愴搵攴晤ㄷ捤㠴扣扤攸㤸㙢㌲㡤扣㝤愰㙤㤹㍣㙥㔵㐲摥扥㜴〲ㅦ昲挷㝣㌹ㅦ昲昶〳挶攸㐶㘰㤶㍦愰㍢〱㍤〸㘰㝡㥤㤰㤷㡦㕡㡡㍣㍥㡦敢㐳㕥㉦㘰㐰ㅥ㔳散㜴慦づ昲昶愷搳摥㜴捡㜴㌸㌷㜹捣㠱戳挸㉢〰愴搵攴敤㡥㘶㐲摥〱㜴捣昴戹㌴昲づ㠲戶㘵昲㤸㘶㠷てㅥ㙣愶ㄳ㑤ㅥ㜳敤㜴ㄸ搰改㉤敦㘰㘰㡣扥〴㌲て捦〷搰㡦㠰晥〴㌰㌵㑦挸㉢㐴捤㐱摥㔰㍦昲㡡㠰〱㜹㑣捦搳㑥ㅤ攴ㄵ搳改㐰㍡㘵㉡㥤㥢扣㍥搰㔹攴つ〲愴搵攴ㅤ㡣㘶㐲摥㘰㍡㘶敡㕤ㅡ㜹㐳愱㙤㤹扣晥㘸㠶て愶㐹改〴〵昹㘳㥥㥥づ〳㍡㑤摥㈱挰ㄸ挳〹㘴づ㥦て攰㔰〲づ㈳㠰㘹㝤㐲摥〸搴㔲攴昱昹㘹㥦㉤敦㜰㘰㐰摥㘰㠷㔳〷㜹愳攸㜴㌴㥤㌲つ捦㑤摥㈸攸㉣昲㑡〰㘹㌵㜹愳搱㑣挸ㅢ㐳挷㈵愸愵㤱㌷ㄶ摡㤶挹㉢㐵㌳㝣㤰搱㐷㈷㈸挸ㅦ㜳晣㝣戸㈹〳挶ㄸ㑦㈰昳晦㝣〰ㄳ〸㤸㐸〰㔳〲㠵扣㐹愸愵挸攳㜳攱㍥攴㑤〱〶攴㑤㜲㌸㜵㤰㌷㤵㑥愷搱㈹㔳昸摣攴㌱㙦捦㈲㙦㍡㈰慤㈶㙦づ㥡〹㜹㌳攸㤸㈹㝦㘹攴捤㠴戶㘵昲㤸ㅡ㠸て㜲ぢ改㐴㤳挷晣㐰ㅦ㙥㘶〱㘳捣㈶㤰戹㠳㍥㠰㌹〴ㅣ㐹〰搳〹㠵扣愳㔰㑢㤱挷攷摤㝤挸㍢ㅡㄸ㤰㌷摦攱搴㐱摥㕣㍡㍤㠶㑥㙢〰㜰㤳挷㥣㍦㡢扣㜹㠰戴㥡㍣㘶〹ち㜹挷搲㜱ㅤ㙡㘹攴捤㠷戶㘵昲㤸㔶㠸㑦㠶ㄱ愱ㄳ㑤ㅥ㜳ぢ㝤戸㔹〰㡣㔱㐹㈰昳づ㝤〰㔵〴㐴〹㘰㉡愲㤰ㄷ㐳㉤㐵ㅥ㥦攲昷㈱慦ㅡㄸ㤰户挴攱搴㐱㕥つ㥤ㅥ〷㤱挳ㄳ搶㘶慥㘴㤰て攱㐸〷敢〴㥦愱搸散晡㥡㈴㉥㌲㜸慥㔴㔶㤳挴改㔲㠷ㄸ〴㡡㤲攷戵㡦㕣㝣㌸ㅡ昵㑤㑤㙡昴昰㥡搲㘶㌹扡㝢敤捥㘹㡦摥㍥㘶㙢㐲挴㌱て搲ㄲ㐸㈶㐶㝣挶昸㕢㥡㈹㔱㔶ㅥ㡦㍤㔹愲ち㠲戳摥ㅣ扣昳㘲昷ㄷ捣慢挸㌶㠴㌴㔹㙥㌶ち晦㜰戶㕢㠷㌲愷㔹㑥㘹㜱ㄳ㜱㈴〱㜲ㅡ㉢捣愹ㄶ㑢搷搱捥㌲㥤㔸㥦挰挵㑡搸慥攱㔲戴㤳㕤㥣摥㤸㑣戳㐴㤶㜵戱㉤㜸愶㘴㝡㍤㈶㄰㉡㈳つ㔵扦㤱慢㑦挴㘶㑤㤲挸㠵攴捦㥤挰㠲ㄷ㉣㡥㙢㐶㑣㐹搶摢㕣㥦ち慥摢㤲㐳㤹〷㑦ㅤ㐹㜷㉡戵㌲㤷㌵扥㄰㐷搶㠲昵㌲ㅣ㤹㑤㥣ㄱ挵㔴㈰摥て㔴ㅢ敤㈲つ㔲㔵戹搲㌲㘲㈵ぢㄲ㤸㤹㑡㜲摡挱㉥挹㡥㙥挴㘶㐶㙢㈳㝣〰ㄴ戳〴㜶㘹㐶㘵ㄲㄹ挳㈹〷㝣戸昳户戳㠶挰㐸戶扤㤶㤴慣愷㔰㌳挷户昴㈰戸て晤捣戵㡡昵ㄶ㤳攵昳㔱敡捡㉢戸摣㌲㉡㐳ㄷ散昹㑡㘶㔱㌶㌳搹㠵㘳慤㌳攱㤵㝢㔲ㄷ㥤㠷㙤ㅤ攱攴攰搵㐱敢㌸㈳搶㤱㌳㤷つ㐹㍣〱捤㤷慥攴㜱搷愹挵㤴㐱戲〶㤳㍦戵换㍢挵㈶搶㔷搶㌶㔶㐵㘵收㐸ㅦ戳㘵〲改㌷戱扥㜸〹㘴敦㔱捤昰㘲㤳㌲ㄱ敦㔶搳㑦挴晥晣改㘳㈳㡥㍤㑤づ㜶昰ㄱ㌶㡥户昷扢㔵ㄸ㐹㥢戳㡢挳ㄸ晤㙥㑤戹昱昲挶㉤ㅣ摡㍣㉡ㅥ搳㤸㈲㕡慡ㄳ㤴㘵㡦㜳挰愶挴愷挴㌹晤散㔰㑤愸戱㔴扦㠹昵㠴㌸慤搵ㄴち㘱晥散㘷敥㈱㜴㠲愳㥥晣㠷㠹㌲晢晦㔱晣㡥挱户㡣㘲晡戰㥣戱㐹捡愶㥣㌸つ〴㈶㤳挲㠶㌰戹㔸捥捥ㄲ㔸㙢㡡㔹挶搶搹㤹戵㍥㡤㐶㘸㕢㍥㍢㍢ぢ捤昰挹㌰㤶搰〹ち昲挷昴㘳㥦㤳慦愵挰ㄸ换〸㘴㙡戲て㘰㌹〱㈷㐰攴㌰㐳搵㝤愰〹㑣戶㐵㠳㡣㥣㍡捥㔹攵搶㜱敥づ扢㘹〸㑦敦㈲㤹ㄸ㌳㐹愱昶戹㑣挶㌵㑥〴敡㤹ㅤ㍢㐶〲㥢愱㤸捤慡晢㤷㌹㐲㙢捥㘹〵晢㍦〹㐲㌱敢搴㝤ㄶ捣㔴㔳敢㉣昸㘴㐰㕡㝤ㄶ捣攴㔴攱㜹㈵ㅤ㌳㑢㌵敤㉣昸㔴㘸㕢收昹㝡㌴挳〷戹攳㜴挲㄰昸㜷〳愴づ〳㜵慣㔸㔸㤱㕡づ㘹㥣㑥㈰搳㕤㝤〰慢〹㌸㠳㠰昵〰挸㔹昰㤹愸愵捥㠲昹敥㈲㥦戳攰戳㠰挱㔹㌰戳㘰戵㔳挷㔹昰搹㜴扡㠶㑥㤹戱敡㈶㡦㘹慡ㄶ㜹攷〰搲㙡昲㤸搸㉡攴慤愵攳扢㔰㑢㈳敦㍣㘸㕢㈶㡦㤹戰昸㈰㉦㠲㑥㔰㤰㍦愶挳敡㌰愰搳攴㕤〰㡣㜱㈱㠱㑣㤵昵〱㕣㐴挰挵〴㌰㝢㔶挸扢〴戵ㄴ㜹㝣敦㤲て㜹㤷〱〳昲㤸㐱慢㥤㍡挸扢㥣㑥慦愰㔳㘶扢扡挹㘳㡡慢㐵摥㤵㠰戴㥡扣㈷搱㑣挸扢㡡㡥㤹ㅤ㥢㐶摥㌵搰戶㑣ㅥ戳㘸昱㐱㝥㌵㥤愰㈰㝦㑣愵搵㘱㐰愷挹扢づㄸ攳㝡〲㤹㘶敢〳戸㠱㠰㜵〴㌰昳㔶挸㕢㡦㕡㡡㍣扥㑤捡㠷扣つ挰㠰㍣㘶摦㙡愷づ昲㙥愲搳㥢改㤴㤹戲㙥昲㤸ㅥ㙢㤱昷〷㐰㕡㑤摥摢㘸㈶攴摤㐲挷㍢㔱㑢㈳敦㔶㘸㕢㈶㡦ㄹ戸昸㘴ㄸㅢ改〴〵昹㝢て㔲㠷〱㥤㈶敦㌶㘰㡣摢〹摣攵て搸㐴挰ㅤ〴㌰㙢㔷挸晢㝦愸愵挸攳㕢戲㝣挸扢ㄳㄸ㤰昷戱挳愹㠳扣扢攸㜴㌳㥤㌲换搶㑤摥㍦愱戳挸摢〲㐸慢挹㘳㌲慥㤰㜷㌷ㅤ㌳㉢㌷㡤扣㝢愱㙤㤹㍣㘶敦攲㤳㘱摣㐷㈷㈸挸ㅦ㔳㜸㝤挸扢ㅦㄸ攳〱〲㤹摥敢〳㜸㤰㠰㠷〸㘰挶慦㤰昷㌰㙡㈹昲昸敥㉦ㅦ昲戶〲〳昲㝥㜲㌸㜵㤰户㡤㑥ㅦ愵㔳㘶攸扡挹ぢ㐳㘷㤱昷ㄸ㈰慤㈶㡦㠹扣㐲摥㜶㍡㘶㐶㙦ㅡ㜹㑦㐰摢㌲㜹捣晣挵㤸㌳㡣㍦搳㠹㈶㡦改扦㍥摣㍣〹㡣昱ㄴ㠱㑣つ昶〱㍣㑤挰づ〲㤸㉤㉣攴㍤㠳㕡ㄳ㜹晥挷扣攷㠰〱㜹捣ㄸ搶㑥ㅤ攴晤㠵㑥㥦愷㔳㘶昷扡挹㘳㑡慦㐵摥ぢ㠰戴㥡扣㥥㘸㈶攴扤㐸挷捣〶㑥㈳敦㘵㘸㕢㈶慦㌷㥡〹㜹慦搰㠹㈶慦〰㕡ㅤ〶㜴㝡户㝤ㄵㄸ攳㌵〲㤹㔶散〳昸㉢〱㝦㈳㠰㤹挶㐲摥敢愸愵挸攳㍢搷㝣戶扣㌷㠱〱㜹捣㌶搶㑥ㅤ攴扤㐵愷㙦搳㈹㌳㠳摤攴㌱ㅤ搸㈲㙦㈷㈰慤㈶㡦〹挴㐲摥㍢㜴捣㑣攲㌴昲摥㠳戶㘵昲㤸㜱㉣攴敤愲ㄳ㑤ㅥ搳㡥㜵ㄸづ昲摥〷挶昸㠰挰ㄱ晥㠰て〹昸㠸〰㘶㈹ぢ㜹ㅦ愳㤶㈲㡦㙦㤲昳㈱敦ㄳ㘰㐰㕥㠹挳愹㠳扣㑦改昴㌳㍡㥤〴㠰㥢㍣愶ㄲ㕢攴㝤づ㐸慢挹㘳昲戱㤰昷て㍡㘶ㄶ㜲ㅡ㜹㕦㐲摢㌲㜹捣㔶ㄶ昲扥愲ㄳ㑤ㅥ㔳㤶㝤挸晢ㅡㄸ攳㥦〴㌲㥤搹〷昰つ〱晦㈲㠰ㄹ捥㐲摥扦㔱㑢㤱挷昷攳昹㤰昷㉤㌰㈰㡦㔹捥摡愹㠳扣敦攸昴㝢㍡㘵㐶戲㥢㍣愶㈱㕢攴晤〰㐸慢挹㘳攲戲㤰昷㈳ㅤ㔷愱㤶㐶摥㑦搰戶㑣ㅥ㌳㥤㠵㍣捥昸愵挸㘳扡戳づ挳戱攵㌱昷挱挰敤敤っ挵㔴㘸ㅦ㐰ㄶ〱㜸戵ㄵ愶挴〱㄰昲㜲㔰㑢㤱挷㜷晢昹㤰搷づㄸ㤰挷っ㘹敤搴㐱㕥㉥㥤昲ㅤ攵㡡搹捣㙥昲㤸挲㙣㤱ㄷ〶愴搵攴㌱改㔹挸㙢㑦挷捣㝥㑥㈳慦㈳戴㉤㤳户〲捤㠴扣㑥㜴愲户㍣愶㑡敢㌰ㅣ攴攵〱㘳㤸〴㌲㡤摡〷搰㤹㠰摤〸㘰㘶戵㤰搷〵戵ㄴ㜹㝣㉦愱て㜹㕤㠱〱㜹捣慥搶㑥ㅤ攴敤㐱愷㝢搲㈹㌳愱摤攴㌱晤搹㈲㙦㉦㐰㕡㑤ㅥㄳ愶㠵扣扤改㤸㤹搳㘹攴敤ぢ㙤换攴㌱挳㕡挸摢㡦㑥㌴㜹㑣戳搶㘱㌸挸敢〶㡣搱㥤㐰愶㘰晢〰㝡㄰㤰㑦〰戳戲㠵扣㥥愸愵挸攳晢ㄶ㝤挸摢ㅦㄸ㤰挷捣㙣敤搴㐱㕥㙦㍡㉤愰㔳㘶㔱扢挹㘳敡戴㐵摥〱㠰戴㥡扣つ㘸㈶攴ㅤ㐸挷捣扡㑥㈳慦て戴㉤㤳挷散㙣㈱敦㘰㍡搱攴㌱㐵㕢㠷攱㈰慦㉦㌰㐶㍦〲晦攸て攸㑦㐰㈱〱捣攸ㄶ昲〶愰㤶㈲㡦敦㤱昴㈱慦ㄸㄸ㤰挷慣㙥摤慢㠳扣㠱㜴㍡㠸㑥㤹㠱敤㈶㡦㘹搷ㄶ㜹㠳〱㘹㌵㜹㑣搴ㄶ昲㠶搰昱〳愸愵㤱㌷っ摡㤶挹㘳㘶户㤰㜷〸㥤㘸昲㤸摥慤挳㜰㤰㌷ㅣㄸ攳㔰〲㤹晡敤〳㌸㡣㠰ㄱ〴㙣〵㐰挸ㅢ㠹㥡㠳㍣摦㉦㡣㔱挰㠰扣敤づ愷づ昲㐶搳㘹〹㥤㌲㝢摢㑤ㅥ㔳戶㉤昲挶〰搲㙡昲㤸攴㉤攴㤵搲㌱戳扤搳挸ㅢ〷㙤换攴㌱㉢㕣挸㉢愳ㄳ㑤ㅥ㔳挳㝤戸ㄹて㡣㌱㠱㐰愶㡤晢〰㈶ㄲ㌰㠹〰㘶㤲ぢ㜹㤳㔱㑢㤱挷户㝥晡㙣㜹㔳㠱〱㜹捣㈶搷㑥ㅤ攴㑤愳搳改㜴捡捣㙦㌷㜹㑣昷戶挸㥢〱㐸慢挹㘳㠲戸㤰㜷〴ㅤ㌳㔳㍣㡤扣㜲㘸㕢㈶敦敦㘸㈶攴捤愲ㄳ㑤ㅥ搳捡㜵ㄸ搰改㤳攴搹挰ㄸ㜳〸㘴捡戹て攰㐸〲㡥㈲㠰㔹攸㐲摥敦㔰㑢㤱挷户㤹晡㤰㌷ㄷㄸ㤰挷㑣㜴敤㤴昳挸㜶づ搹㌱㜴㍡㡦㑥㤹户㉡㠳㍤㤶㌵㈰㜰㐲㤱㤱挳摣㐳㜷㑡㥤㈷摤㔱㝡㠸㌱昱戱㍣戹扣ㄶ挹愶㉣㌲挵捥㉡㜱挲ㄱ㜷攲愰㐳攲㕦扣〱㤳昰搹敥㜷㘴愴摡㍥㡢㑥摢敦敥㝡改愵㌴愳㠵㜹㤵㌹㌷㝣敦㝤戱㘳慡㍤〷摥昴〶㍣戶攱ㄲ㥡㡦㈱敥㍥戵愶戲㈱㥥㠸挷㤲昹攵㐸愴捥攷㑢㐴昱〸㜹㔱㐹捥㜵昰攸摢㈷〳换慥㐷㈰㌹㑢昸㔲扤昰愲晡昸搲㝡ㄹ㑤㑥㠲敦㔲ㄵ扥摡戵㘳㌷攴㔴㤶晤㐱㥥挹ㅣ㑣㌶㌶ㄶ㐰㜶捣㌲㠵㑣搴㑤㐵㔶㔹挸搴㠵㉣扢㤰ㄳ㐲愱戵㘹㠴昴慤ㄶ愸㑡㔵愵愲搹敤摡㜹㙥搹㝡搲て㔳慦㍣っ㠵㤸㝤㤸㜳つ㐲㜶摦攷昵㙦㤴捥㈸ㅢ㜳挰㐶ㄵ㠶㘰㐴㈱挲㘶㍢㈸㌸愰㔰っ戲㔳改㤸ち㐷ㄶ㜵㘸㈱㜴ㅤ愰㤳㕢㄰㌳昱㥡搳㔰㌵㌴㥤愱㐹晦つ㤱㔰つ搴扢㐱㡤昷昸改㌷晢㜱ㄳ㌲㜳㙤敦㐶㑦㜶摢㡢愲ㄶ㔰攳㕤㤴ㄴ㘷㜳㘵㈵搴㐳挵〲挷愶㍡㐰㜲挳㔵ㄷ㈰㑡㙥㉥㔰攲挵昳㠰㜰㜵慢昳愰攱㉡㑦㕦㘵ㅤ㜵㍦つ挰㘱㤵㜵愲㉢㉣㘶㥥㉥㤸扡搰搹㉥愸摤㔱攰㙡㔳㙢攱㡥㤴搲㘰㈴㌹扣㐶㠸戰搹ㄵち㜶㙢㤰ㅡ㠳㕣ㄸっ摦㘰戰收ㅥ摡㜸㄰ㄱ㝤㈸㔶搰㈸㤱敤㐵户㔴㥤っ㔵㉡戲㝤愰㤵挸㑥㐵㘷摥挸㔶㐲敢㡤㙣㕦摤捦㘹㜰㠵挸昶㐳㥤㡢搹㑤ㄷ扡敢㐲て扢愰㝡愱㈰㤱㥤攴㡣散㜴づ㙦㌵㐴搸摣ㅦ〰ㄴ晣㈳敢慤㡤〳㠸㈸愲㌸㠷㑤㈵戲〳㘰㤴挸捥㠵㉡ㄵ搹㐱搰㑡㘴挷晢㐶ㄶ昷㡤慣㡦敥攷㐲戸㐲㘴〷愳捥挵散慢ぢ晤㜴愱扦㕤㔰㐵㈸㐸㘴㜵捥挸㉥收昰㉥㠱〸㥢挵〰愰攰ㅦ搹㐰㙤ㅣ㑡挴㌰㡡慢搹㔴㈲ㅢっ愳㐴㜶㉤㔴愹挸㠶㐲㉢㤱㐵㝣㈳慢昰㡤㙣㤸敥㘷ㅤ㕣㈱戲㐳㔰攷㘲づ搷㠵㐳㜵攱㌰扢愰づ㐷㐱㈲㥢攷㡣散㐶づ㙦〳㐴搸ㅣ〵〰ち晥㤱㡤搶㐶摥晦㤱㥦㌹㌱㌶戲愹㐴㌶〶㐶㠹散㜶愸㔲㤱㡤㠵㔶㈲㍢挲ㄱ㔹攸づ㐰〲㡦戵㙡扡㙦戸攳㜴攷㝦㐲㘳㠴㕢㠶㍡ㄷ㜳扣㉥㑣搰㠵㠹㜶㐱㑤㐱㐱挲㥤敡っ昷㉥㡥㜹㌳㐴搸㥣ち〰ちㄹ愱㉤㤰敥攳搲摤搰愵ㅦ㤷敥㠱挶攷戸㜴㉦搴㝥挷愵㘹戶㜷㘳㉣扡㤰㕦㙣㌱ㅥ〰搴攲㙢〶㡣挲搷㐳㔰愵昸㥡〹慤昰㔵攲攰慢改戸㌴捡㤷㥡㜲摤捦㌶戸〲㌵戳㔰攷㘲捥搶㠵㌹扡㜰愴㕤㔰㐷愳㈰搴㡣㜴㔲昳ㄸ㠷户ㅤ㈲㙣捥〵〰〵晦㉤攱ㄸ㙤㥣㑣挴ㄴ㡡ㅤ㙣㉡㕢挲戱㌰㑡㘴捦㐲㤵㡡㙣㍥戴ㄲ㔹戱㙦㘴〳㝣㈳㡢攸㝥㕥㠰㉢㐴戶〰㜵㉥㘶愵㉥㔴改㐲搴㉥愸㙡ㄴ㈴戲晥捥挸㕥攲昰㕥㠶〸㥢㌵〰愰攰ㅦ搹㜱摡㌸㤳㠸㜲㡡㌷搸㤴㤱攵搴挲攸晥㑡㜴㍣㘳攳㐸㝤攲晤㔰搳㤱㡦㈶㕦慥㥤㘳㐷㌴㐶㙡昱㙢㔸搳㤱ㄴ㤱愴敡户㜰㉢㍤摢㑡㑤㘹昱扣㐲㐲㤸㍢㡦㕦敦㙥づ搲㑦ぢ散搸攴昵挹㍦敦挶㝣㌸愷ㄷ搶㕤敢㝡攱〶搶㜴㍡愷㑦㍥挲挶摢㕣搷戸㠹㕦㠷㜵㈶㕢攳㑥㈸㌲〱收㥦慡搷摡㜷戸㈵搸㑢㑥ㅣ摡搶㘷㝤搰㙢ㄷ㥣敡搹扦扣挷㐷㤲晡搶㈲〱愶ㄵ㑦㠰扤㡢㕥搵昱㝥㘳㔰〹慤摤㐵っ扡㐰㍤㐳㌵㐲捡摥戳慦㘳敦〹㝤〰㐸昰㜱㜴㙦摦㕤㙡〹㍣㌱㘶攳㈳㐸散㔲㑢改ㅦ㡢戹㑣ㄷ㤶敢挲〹㜶㈱敦㐴ㄴ㜸㉡ㄴㄲ攴慦㈸捣ㄵ昰捣㕥っㅥ㠰つㅥ㜱つㅥ㘴捤㤳戴晥㈸ㅡ昹㑡㌶攳㜳攸搵㑡攸㘵㙤晥㠳㌵愸搹㔸㥤ち㈹散㤸づ㜶っ㝥换挸搹㕣㈷㕦㈲㑥㐳㈳㈲㡣慦㈱㐱挴㉡扡挲㘲㥥慥ぢ慢㜵攱っ扢愰捥㐲㐱㡥㉤ㅤ攰㌲㜵㌶昷つㅣㄸ晦㠲〸㥢㘷〳㈰㑥搳攳㌱昸ㄵ㘱慥搱挶ち㜴㘳捣愷昸㤱㑤攵愸戹ㄶ㐶㠹散㈷愸㔲㤱㥤〷慤㐴㤶攱㡣㙣㍥扢攰㜹敡㝦扦昳㍢㥢㍢㕦昷㤳㤵㈳㤱㕤㠰㍡ㄷ昳㐲㕤戸㐸ㄷ㉥戶ぢ敡㌲ㄴ㈴戲ㅦ攰㌲ㄵ㔹づㅣㄸ㈱㠸戰㜹㌹〰散搶昷㍣昵㡡㤴㤱㠸㠵ㄴㅤ搹㔴㈲扢ち㐶㠹㉣て慡㔴㘴搷㐰㉢㤱㝤㠱づ扤攷愹㥦晢㐶㜶慤敥愷ぢ㕣㘱㥤㕤㠷㍡ㄷ昳㝡㕤戸㐱ㄷ搶搹〵戵〱〵㠹散㔳㘷㘴㕤㌹扣㍤㈰挲收㑤〰〴㐶㜶戳㌶昲㑤㕡昲㡢㑤㐶㌷㌶㤵挸㙥㠱㔱㈲敢〱㔵㉡戲㕢愱㤵挸㜶晡㐶昶㤶㙦㘴ㅢ㜵㍦晢挳ㄵ㈲扢つ㜵㉥收敤扡戰㐹ㄷ敥戰ぢ敡㑥ㄴ㈴戲㌷㥣㤱ㄵ㜰㜸〷㐰㠴捤扢〰〸㡣㙣戳㌶㈶搱㡤晣㑣㤴搱㥦㑤㈵戲扢㘱㤴挸〶㐰㤵㡡散㕥㘸㈵戲扦昸㐶昶慣㙦㘴昷改㝥〶挱ㄵ㈲扢ㅦ㜵㉥收〳扡昰愰㉥㍣㘴ㄷ搴㔶ㄴ㈴戲ㅤ捥挸㠶㜰㜸㐳㈱挲收㌶〰〲㈳㝢㔴ㅢ昹敥㉢昹㘵㉡㘳㈴㥢㑡㘴摢㘱㤴挸㐶㐱㤵㡡散〹㘸㈵戲㐷㝣㈳㝢挸㌷戲㍦敢㝥㑡攱ち㤱㍤㠹㍡ㄷ昳㈹㕤㜸㕡ㄷ㜶搸〵昵ㅣちㄲ搹〳捥挸挶㜱㜸㘵㄰㘱昳㉦〰〴㐶昶扣㌶㥥㠶㙥㡣㔵ㄴ㔳搹㔴㈲㝢ㄱ㐶㠹㙣㍡㔴愹挸㕥㠶㔶㈲扢挳㌷戲摢㝤㈳㝢㐵昷㔳づ㔷㠸散㔵搴戹㤸慦改挲㕦㜵攱㙦㜶㐱扤㠹㠲㐴戶搱ㄹ搹㙣づ㙦づ㐴搸㝣ぢ㠰挰挸摥搶挶戳搰㡤晣㤶㤶㌱㡦㑤㈵戲㜷㘰㤴挸㉡愰㑡㐵昶ㅥ戴ㄲ搹昵扥㤱㕤敢ㅢ搹㉥摤㑦㈵㕣㈱戲昷㔱攷㘲㝥愰ぢㅦ敡挲㐷㜶㐱㝤㠲㠲㐴㜶戵㌳戲㈸㠷ㄷ㠳〸㥢㥦〲㄰ㄸ搹㘷摡挸搷㔰挹捦㜷ㄹ㜵㙣㉡㤱晤〳㐶㠹㉣づ㔵㉡戲㉦愱㤵挸捥昷㡤散㕣摦挸㜸戳㔳〶㤱㠰㉢㐴昶㌵敡㕣捣㝦敡挲㌷扡昰㉦扢愰扥㐵㐱㈲㍢挷ㄹ㔹㈳㠷户〴㈲㙣㝥〷㐰㘰㘴摦㙢㈳摦㉦㈵扦ㄸ㘶㥣挴愶ㄲ搹㡦㌰㑡㘴㉢愱㑡㐵昶ㄳ戴ㄲ搹㈹扥㤱㥤散ㅢㄹ㐷㈰㠳㔸〵㔷㠸㡣㜷ㅤ戹㤸㤹扡挰摢㡣愲挹戶ぢ慡ㅤちㄲ搹ち㘷㘴慢㌹扣㌳㈰挲㘶㉥〰〴晢㝥㥦ㄹ摡㜸㉤ㄱ搷㔱慣㘵㔳㠹㑣㙥㄰㔲㜵ㅥ㔴愹挸㜸㠳㔰㈲㕢散ㅢ㔹扤㙦㘴㥤㜴㍦ㄷ挱ㄵ㈲攳㉤㐱㉥㈶㙦ぢ㑡㠱昷〰愵戰㥢㕤㔰㕤㔱㤰挸㙡㥤㤱㕤挲攱㕤ちㄱ㌶昷〰㠰㘰摦挸昶搴挶つ㐴昰㙤㑥挶㌵㙣㉡㤱敤つ愳慣戳敢愰㑡㐵挶扢㜷ㄲ搹㝣摦挸㡥昵㡤㙣㍦摤捦㝡戸㐲㘴扣㕦挷挵散慥ぢ扣㐱㈷㥡㝣扢愰㜸敦㑤㈲㍢挶ㄹ搹〶づ敦㈶㠸戰搹ㅢ〰㠲㝤㈳㉢搰㐶扥敡㐹㝥㔸捤戸㡤㑤㈵戲〳㘱㤴挸㌶㐱㤵㡡慣て戴ㄲ搹っ㘷㘴愹昳挶㘹扥㤱昱〶ㅢ㍥㜸㕦㈸㕣㈱㌲摥㑣攳㘲昶搳〵摥㍤ㄳ㑤愱㕤㔰扣㌱㈶㤱㑤㜱㐶戶㤹挳摢〲ㄱ㌶〷〲㐰戰敢㍣搸㍡㙦攴㍤㌳㌱摥㐹挴㕤ㄴて戲愹㐴㌶〴ㄶ㠹散㘱愸㔲㤱つ㠳㔶㈲ㅢ敤㡣㙣㍥扤昰扣昱㜰摦挸㜸昷㡢〸攳㔱戸㐲㘴挳〵㡥挸㜸户㡢㡢挹㕢㕢㔲ㄸ㘱ㄷㄴ敦㕡㐹㘴㈳㥣㤱㙤攷昰ㅥ㠷〸㥢愳〱㈰搸㜷㥤昱㠶㤶ㄸ昹㜲㈶昹〱㌹攳ㄹ㌶㤵挸攴愶ㄴ昵捦㐱㤵㡡㙣ㅣ昰ㄲ㔹㤱㙦㘴㠵扥㤱昱搶㤴昴昳㈲㕣㈱戲昱慣㘰㌱㈷攸挲㐴㕤攰扤㈷㉥㡡户㤴㈴戲㝥捥挸㕥收昰㕥㠱〸㥢搳〰㈰搸㌷㌲摥㙤ㄲ攳㔶㈲戶㔱扣挹愶ㄲ㤹摣㌱愲敡㙤愸㔲㤱昱㡥㤱㐴㤶敦㡣㉣戵㌵㜶昷㡤㙣㤶敥攷㍤戸㐲㘴戳搹㈹ㄶ㜳㡥㉥ㅣ愹ぢ扣㌱挴㐵昱㝥㡦㐴戶㥦㌳戲昷㌹扣て㈰挲收㌱〰㄰散扢㌵昲㔶㤰ㄸ昹㍡㈵昹愹㍣攳㌳㌶㘵㘴收戱摡昸てㄹ㑥捥〲搴てぢ㝥㔸捣㜱ㅢ愰㉦㥥愹㐸晢㤹戵㜱昸搹㌴㈶㘵攰攷〴愳换慤㜷㉦㘴㘷ㅥ晡昳㝣㜱敥㠲㑦搲昰㉦挷㐴搴扦挰て搷㔷搳㠴〳㍤昶挰㥦昱㈵〲捥慢㐲戸昸摦㝤愱晣挵㈸攸戸㡣ㄶ㤹㤱㙢晦㙦㡥捥㡢敡ㄶ昳㔴捦ぢ㑢㜲㜶慥㜴扦㔲扡愰㌱昳捡摣㝤慦㝤昸晥〳昳摡㙦扥改摥㔱慡ㄶ㉤ち攰挷搸㐹昱づ㠵㙣㔴敤ㄱ搶摦昰㜲〸捦㙦ㄶ㠵㙤㠳晢㌷㡢捣㝡㜸挲㈷挳昸户慣㉣搵㠰ち㔷㤸捡㐵ぢ戲㈴㠱㝤换挰㤲㔰户㉤戰㐶摤愲搵㠱慤㐰ぢ扦挰戲散昱㝢〲换戴つ敥摦㈲㌲㑦㠶㈷㝣昰愲ㄳ㉢戰搳㔰㤱挰㌲㥣㠱昱〷挴昳㑥㠷愹㙤㠱慤搶㉤㕡ㅤ搸㌹㘸攱ㄷ搸昷摦〶慣戱敦㙣㠳晢㌷㠶捣㜳攱〹ㅦ扣搸〳㘳敦㤸愵㉥㐴㐵〲晢て㕡愴搶㤸挱挰㉥㠶愹㙤㠱㕤愲㕢〴〵㌶㐸㤶㍢㐷摤搹攱昸㡤㙢㕥㝦㘴㤴扡ㅡ㉤晣〲晢㍡㈸戰慦㙣㠳晢户㠳捣㙢攱〹ㅦ扣攵挳ち㙣ㅤ㉡ㄲ搸ㄷ捥挰㍡㌳戰ㅢ㘱㙡㕢㘰ㅢ㜴㡢㔶〷戶ㄱ㉤晣〲晢㈴㈸戰扦摢〶昷㙦〲㤹户挳ㄳ㍥㐸戹戲〲晢ㄳ㉡ㄲ搸㐷捥挰昶㘶㘰㜷挱搴戶挰㌶敢ㄶ慤づ散〱戴昰ぢ散扤愰挰摥戵つ敥摦晡㌱ㅦ㠲㈷㝣昰收㄰㉢戰㙤愸㐸㘰㍢㥤㠱昵㘴㘰㡦挱搴戶挰戶敢ㄶ慤づ㙣〷㕡昸〵昶㝡㔰㘰㝦戳つ敥摦昰㌱㥦㠵㈷㝣昰㌳㔶㔶㘰㉦愰㈲㠱扤收っ慣て〳㝢〹愶戶〵昶戲㙥ㄱㄴ㤸攷㜰晦〶㕡昸〵昶㘲㔰㘰㉦搸〶昷㙦昳㈸捥㠸昳换换ㄸ㠰戱攳㍡㑣晥捣㥤搰攲㠳㝢戰搰ㅡ挵㡣㌹搳搴戳攲敡㕤摤㈶愵〱搴摣愵摢っ㈲㍣㑢㜱㉡㔹㈸摡攱愴㘸〸㡣敡㜳㤸㥡㠶㝦㈹晡户扥慤㥥〸ㅡ晥攳戶挱晤㘳〶㈶㘷㝣昱挱ぢ㐳慣㑥㌹㙤㉢㥤㍥收散㜴㈴㡣㜹摦挰搴戶昵挲搹㕢㘹ㄱ戴㕥㍣挷㍥捥摣㌶〵搶昴㌵晣㜰㔰㘰て搹〶昷㡦ㄴ㤸㥣昰挵㈷挳㈸戵〲换挲㐰㈴戰〷㥣㠱㡤㘳㘰㌹㌰挹㌰〱㜷㉣捤㥣㕦㠴㜴㡢愰挰扥扡昸捤戳攷昷㝣㜰搴慡㜷㥦戸晣晥㑢慦ㅦ愵㍡愲㐵〱㥣扢捦㉦敥づち㙣㡢㙤㜰晦昸㠰㤹〷㑦ㄲ搸㘴㉢戰㉥愸㑢㘰㜷㌹〳㥢捡挰扡挲㠴㑦ㅢ㑥㥣昶搰㉤㠲〲昳散㐹摤搰愲挰㈷戰㑤㐱㠱摤㙥ㅢ摣㍦㉡㘰昶㠰㈷〹慣摣ち㙣㝦搴㈵戰㡤捥挰㘶㌳戰〲㤸昰㘹㐳㘰〷攸ㄶ㐱㠱㜹㌶挵晥㘸㔱攰ㄳ搸捤㐱㠱摤㘴ㅢ摣㍦ㄶ㘰づ㠰㈷〹㙣慥ㄵ搸㈰搴㈵戰ㅢ㥤㠱捤㘳㘰㐳㘰挲愷つ㠱つ搵㉤㠲〲昳慣戱㤱㘸㔱攰ㄳ搸㜵㐱㠱㕤㙢ㅢ摣㍦〲㘰㡥㠲㈷〹慣搲ち慣ㄴ㜵〹散㙡㘷㘰㔱〶㌶づ㈶㝣摡㄰㔸㤹㙥ㄱㄴ㤸㘷ㅦ㥢㡡ㄶ〵㍥㠱㕤ㄶㄴ搸愵戶挱晤㜲㝦㜳㍡㍣㐹㘰㡢慣挰捡㔱㤷挰㉥㜶〶㔶挷挰㘶挳㠴㑦ㅢ〲㥢愳㕢戴㍡戰㜹㘸㔱攰ㄳ搸㜹㐱㠱㥤㙢ㅢ摣㉦敤㌷㉢攰㐹〲㑢㔸㠱㔵愲㉥㠱㥤攳っ慣㤱㠱㐵㘱挲愷つ㠱挵㜴㡢愰挰㍣㥢㘲ㅤ㕡ㄴ昸〴㜶㘶㔰㘰㘷搸〶昷换昸捤㌸㍣㐹㘰㈷㕡㠱㈵㔰㤷挰㑥㜷〶㜶ㄲ〳㙢㠴〹㥦㌶〴戶㐴户㘸㜵㘰㈷愱㐵㠱㑦㘰㉢㠳〲㍢搹㌶戸㕦戲㙦慥㠴㈷〹㙣㤵ㄵ搸㉡搴㈵戰ㄵ捥挰㔶㌳戰搵㌰攱搳㠶挰捥搰㉤㠲〲昳散㘳㙢搱愲挰㈷戰愵㐱㠱㉤戱つ敥㤷攷㥢攷挱㤳〴戶挶ち散㈲搴㈵戰愴㌳戰戵っ散ㄲ㤸昰㘹㐳㘰㤷敡ㄶ慤づ散ㅡ戴㈸昰〹㉣ㅥㄴ㔸扤㙤㜰扦ㄴ摦扣づ㥥㈴戰㡢慣挰搶愳㉥㠱搵㍡〳扢㠴㠱㙤㠰〹㥦㌶〴㜶㤳㙥ㄱㄴ㤸攷㝢散㌶戴㈸昰〹㙣㘱㔰㘰㌱摢攰㝥搹扤戹〹㥥㈴戰慢慣挰敥㐴㕤〲慢㜲〶㜶つ〳摢っㄳ㍥㙤〸㙣㡢㙥搱敡挰ㅥ㐴㡢〲㥦挰㉡㠲〲㍢搶㌶戸㕦㘲㙦㍥っ㑦ㄲ搸㝡㉢戰㐷㔱㤷挰㡥㜱〶戶㠱㠱㙤㠷〹㥦㌶〴昶戸㙥ㄱㄴ㤸攷愸昸っ㕡ㄴ昸〴㜶㘴㔰㘰㜳㙣㠳晢攵昴收㜳昰㈴㠱摤㙡〵昶㈲敡ㄲ搸㉣㘷㘰户㌱戰㤷㘱挲愷つ㠱扤愲㕢〴〵收搹ㄴ摦㐴㡢〲㥦挰愶〷〵㌶捤㌶戸㕦㍡㙦扥つ㑦ㄲ搸㥤㔶㘰敦愱㉥㠱㑤㜱〶戶㤹㠱扤てㄳ㍥㙤〸散〳摤愲搵㠱㝤㠶ㄶ〵㍥㠱㡤てち慣捣㌶㜸㕥㈶晦て㜸㙡改㘵昲㑣愰㡦㈶攴㈵㙣㜹攸㌴㈷挶㝣敤昶㌱㑢捤㐹㔹㜹晤㔶慤攴换㜷挰扢㥦ㅢㄶ㐵ㅢ愶攰ㄵ攷㜸攳㜳㜹㡤晤㥢敦ㄳ昱敡㜳扥㤶㐴扦㕤搸㤰ㅡㅢ㠷㘲搳ㅢ昰扡攱㜶戱㠹〹扣㘰慡㉡户㙥㐶㈴㠹㥦㡦慤晦㉤㘴搵攱〹㠶㙣㑥㕥攳㉡㍢ぢ慦㙢捤昴㝤㜸㠰㑦〵戸㕦搰攲挸㈷㙣攲㐳扦㘴㈸㤳慦㡣晥㜹㌹㜵愱晢戱㠹改㠷㕢慡ㅣ㉦㐱捦㔶㘳戱㡡慤㥣昰㔳㌲㝥㤲㌱㈳㐹捥㜸㄰昸搰㐳㄰㔹挸户㤷㠹〳㠸戰昱㌰㌴昲㄰㠹㠸㡣ㅣ捥㝢扢㠳攳攳ㅣ㘵㡣㍥㘷㘹㑤㔵戲㍡㔴ㅤ慤㔹㔸㡤㌴㤳昶敤ㄹ戱㕥ㄴ愷㥤戹ㄵ㠵戶〶づ敤㜰摦愱㍤捡㌱㜰㘸㑤挳摡㥥㍥㉣挵㔹㙢づ㑤㉦敡㈷摤搹ㄳ㠱㥤ㅤ攲摢搹㤳摥捥㥥㜶㜵挶㤹攴戴捥㌸㍤㉢㤱㍤㠳㠲㍦改〳㝤㍢㝢㡥㥥搳㈳㝢㥥㉡㍥戵㘳ㄱ慥㌸扢㥢搶ㄹ愷㑣愵戳ㄷ㔱昰敦慣㥦㙦㘷㉦搳㜳㝡㘷慦㔲攵攸㡣㌳慥㘹㥤㜱ㅡ㔳㍡晢㉢ち晥㥤ㅤ攰摢搹敢挰㠷摥㠰㐸摦㥣摥㠴挶搹㈱㘷㐲搳㍡攴昴愲㜴昸㌶ち晥ㅤ收晢㜶昸づ㍤愷㐷昷ㅥ㔵㡥攸㌸㍢㤹搶ㄹ愷晣愴戳昷㔱昰敦㙣ㅦ摦捥㍥愴攷昴捥㍥愶捡搱ㄹ㘷っ㥤㥤㤹㥣㠶㤳㙦㠶㑦㠸晣㤴攲㌳㠸戰攲㑣㥣㝣㐵散㠶扥㌸慢捦愷㍦㜲昱㜲㌰捥捥㠹愱戳㙤㤰㈷㐲扥㠰㔶つ㠲㤰㤱㝦㠹㐲搳慦摡捡㐳㐹㠹㑣搵㐹㡦晡㤳㠱㝢㌷敤攲㕦〳㙢㜰㑥㑥挹愱㡡扢昷㌷㔴㌹㐶㍤〴㜵㡥㝡搶ㄵ昷㡤晥㜱搰扣ㄲ㜵ㄸㄴ搲搱扦㔱昰愷㈸㔷㜷㤶攱㍣㥥㝣㑢捦摣〰㥡㜶摡敦愹㜲㜴㌶ㄲ㜵㈷㐵慡ㄴち改散㐷ㄴ晣㍢换昴敤散㈷㝡㑥㕦ㅦち㌹搹捥捥挶戹㍢㥢慣㍢换〲搲扦戳ㅦ晥攳㜷愴捣愱攷昴捥摡戹㍡㥢敡敥慣㕣㜷㘶〴㜶昶㉦摦捥摡㝢㍢敢攸敡㙣戶扢戳戹扡戳扣挰捥扥昰敤慣戳户戳㉥慥捥收戹㍢慢搴㥤㜵つ散散敦扥㥤敤改敤㙣㙦㔷㘷㔱㜷㘷㡢㜴㘷晢〶㜶戶换户戳㙥摥捥㝡戸㍡慢㜳㜷㤶搰㥤昵っ散散㉤摦捥昶昷㜶㔶攰敡慣搱摤搹㠹扡戳〳〳㍢㝢捤户戳㍥摥捥晡扡㍡㍢挹摤搹㉡摤㔹晦挰捥㕥昰敤㙣㠰户戳㘲㔷㘷慢摤㥤慤搱㥤つち散㙣㠷㙦㘷㐳扣㥤つ㜳㜵戶搶摤搹㐵扡戳攱㠱㥤㍤敥摢搹㘱摥捥㐶扡㍡扢挴摤搹㔵扡戳㔱㠱㥤㍤攲摢㔹〹㍤愷ㅦㅢ㑢㕤㥤㕤攳敥㙣扤敥㙣㕣㘰㘷昷昹㜶㌶㥥㥥搳て㔷ㄳ㕤㥤㙤㜰㜷㜶慢敥㙣㜲㘰㘷㜷昹㜶㌶搵摢搹㜴㔷㘷户戹㍢扢㔳㜷㜶㐴㘰㘷户晢㜶㔶㑥捦改㌴捥㜶㜵戶搹搵㔹捥㠳㔰戴晡ㅣ㥣户捦㝥收㈳ㅦ㐷㘲㈰㡡㈷捦昴㘱ㅣ挵㥡晤㔵愸ㅥ㠵㤶挳㌰㝥㐷敤㜶㡤㌹摡㠹攱㔹愸㘰收㔲晢戴挶ㅣ攳挴昰攴㔱㌰昳愸攵㜹愳昴㜵慣ㄳ昳戲挶㔴㔰换搳㍤挱捣㜷㘲㕥搷㤸〸戵㙦㙡捣〲㈷㠶㘷㔷搲㔷㈵戵敦㘹㑣㤵ㄳ挳㤳㈲挱㐴愹攵昹㤰昴ㄵ㜳㘲㍥㠱㔶㑥㘹慥挰ㅡ攵戹捥〸戰㤲㥢ㄹ㔲㍣ㅦㄲ挳攵戶㠱てㅤ收攲㜵搲㥦㘹挳㘵戶㠱挹㌵挶㜱㜰㥡挷㌳愱㑥愸戵㝢ㅥ扦㠵㜱㜷搶改㤹㡦㘵敥㔲敢㌳扦挸攰晢扦戲ㄵ㝥㝦〶愹愳敡㙢愰㘴㔸㡢㌸㤰㙦㔰㤳㘱搵㍡㠷挵㤳ㄵ挱搴㔱晢扤挶搴㍢㌱㍣挷㄰㑣㥣㕡㥥㕥㠸㥦挵㑥っ㑦つ〴㜳㍣戵㍣㉢㄰㑣㠳ㄳ挳㙦㜴挱㈴愸攵㤷戹㘰昸摥㑤ㄶ攴㡦㕦挴㠲㘹愴㤶摦挱㠲㔹攲挴昰晢㔳㌰㑢愹攵㔷愷㘰㤶㌹㌱晣摡ㄳ捣㜲㙡昹㡤㈷㤸ㄳ㥣ㄸ㝥㕢〹收㐴㙡昹㐵㈵㤸ㄵ㑥っ扦㘴〴㜳ㄲ戵晣㝥ㄱ捣挹㑥っ扦ㅢ〴戳㤲㕡㝥㉤〸收ㄴ㈷㠶㠷㜴挱㥣㑡㉤㡦收㠲㌹捤㠹攱㤱㔸㌰慢愸攵㐱㔸㌰愷㍢㌱㍣㠰ち㘶㌵戵㍣㜶ち收っ㈷㠶挷㍤挱㥣㐹㉤て㜹㠲昹扤ㄳ挳挳㤵㘰捥愲㤶㐷㉡挱㥣敤挴昰㈸㈳㤸㌵搴昲〰㈳㤸㜳㥣ㄸ搹摢戹㕤慥㠵㔶㉦㈶昷㝡㌹攳㍦ㄷ〵摣㌷㤷晤摤㠳攲㝥㉦愸昳㉤㤴散昱ㅥㄴ昷㝣㐱㕤㘸愱㘴㥦昷愰戸敦ぢ敡㘲ぢ㈵㝢扤〷挵扤㕦㔰㤷㕡㈸搹敦㠹搲㜷晤㔱捥㌰戹晦ぢ敡㜲ぢ㈵㝢扥挷ㄷ㡦〰㠲扡搲㐲挹扥敦㐱昱ㄸ㈰愸慢〵㤵挷摤昷㐸愰㌲㤷愹捡昹㔵昳攷晦㈷㉦㍢㝦㥦散愳㐶㜷戸㘲攷㔳敦㕥昸搲㌱㈳㍦晣攱敡慢㕦摡㜵攱㡥ㅦㅥ㔸㌰昲㠹㜵敢ㅥ㥢㜴摤㡥㜷㜷㡢㕤㥦戹攵㍦㔳慥㕦㔱扣㘸挵昱戱搹〷㡦㕦昱扢攳㡥㈸㥥搱戹㙦㔶㔶扢㜶〷㜶昹昳㕥〷㤹愷ㅣ㝦㡦摡晡搷㍤敢㤵散敢ㅣ㐶㕡㐸摣攷㘵ㄸ搷捡㌰㤴散敤ㅥㄴ昷㝡㐱㕤㙦愱㘴㝦昷㠴挴晤㕥㔰敢㉣㤴散昱ㅥㄴ昷㝣㐱摤㘸愱㘴㥦昷愰戸敦ぢ敡㈶ぢ㈵㝢扤〷挵扤㕦㔰㝦戰㔰戲摦㝢㔰摣晦〵昵㐷ぢ㈵㝢扥〷挵㈳㠰愰㌶㕡㈸搹昷㍤㈸ㅥ〳〴㜵扢㠵㤲扤摦㠳攲㔱㐰㔰㜷㔸㈸搹晦㍤㈸ㅥ〷〴昵㈷ぢ㈵㐷〰て㡡㐷〲㐱摤㘵愱攴ㄸ攰㐱昱㔸㈰愸㉤ㄶ㑡㡥〲㐴愵慤㙤ㅥつ〴㜵㡦㠵㤲攳㠰挷ㄷ㡦〷㠲扡捦㐲挹㤱挰㠳攲ㄱ㐱㔰て㔸㈸㌹ㄶ㜸㝡攴㌱㐱㔰て〹捡搴㐷〳挵〳㠰㝣扢㤵搸㕦㘲㘳搰ㄶ㍦愵愴戸捦㡢㘱戴换挰摤㕣っ愳㕣〶敥搹㘲㌸摣㘵攰捥㉣㠶㤱㉥〳昷㕦㌱㡣㜰ㄹ戸换㡡攱㌰㤷㠱㝢愹ㄸづ㜵ㄹ戸摦㠸㘱戸换挰㕤㐵っ㠷戸っ摣㍢挴㌰捣㘵攰づ㈱㠶愱㉥〳昷〱㌱っ㜱ㄹ戸搹㡢㘱戰换挰㉤㕤っ㠳㕣〶㙥摣㘲ㄸ攸㌲㜰㝢ㄶ㐳戱换挰㑤㔸っ㐵㉥〳户㕡㌱っ㜰ㄹ戸愱㡡愱搰㘵攰戶㈹㠶晥㉥〳㌷㐷㌱昴㜳ㄹ戸〵㡡愱慦换挰㡤㑥っ〷扢っ摣捥挴搰㈷摤搰晥㝦〰挴捣ㄵㅡ</t>
  </si>
  <si>
    <t>㜸〱敤㕢㝤㜴㕣挵㜵摦搹摤昷戴戳晡㕡摢㐰挲㔷㄰㕦挵㘰㈳㉣㙣㠳搳攰㘳换㤲㉤ぢ换㥦戲㜱㍥攰挸慢摤昷慣挵晢㘱敦㝢㤲㈵㑡㙡〲挹㘹㜳㈰㠱ㄲ㈰㐰㘹愰㐰㈱㝣ㄴ㜲〲つ㈵㈱つ㈴昴㐰愸ㄳ㐸㐹㘸㐸㘸〲㠱ㄲ㝡愰ㅣ㈷㈷㘹挸㈹搴晤晤敥㝢㑦㝡晢㈱挹㌶捥愹晥挸搸㝢摦㥤㤹㍢㜷摥扤㌳㜳攷捥㝤愳㠸㡡㐴㈲晢㤱昸㘴㡡ㄳ㌹慥㝦捣㜱慤㐲㝢㔷㈹㥦户㌲㙥慥㔴㜴摡㍢换攵昴㔸㕦捥㜱㘳㈰㌰〷㜲愸㜷㡣〱㈷㜷㠹㤵ㄸㄸ戱捡づ㠸㡣㐸㈴㤱搰㔱搴〳㤳㕦㉡挸㘸戶搲㜱〲搶㘹㤳愰〱愰㈹〱戰戹㙢挵晡挱㡢搱㔳扦㕢㉡㕢昳摢㉥昰昸㉤敤攸㘸敦㘸㕦戴戸攳散昶〵昳摢扡㠶昳敥㜰搹㕡㕡戴㠶摤㜲㍡㍦扦㙤挳昰㘰㍥㤷㔹㘳㡤㙤㉥敤戰㡡㑢慤挱〵ぢ〷搳㡢㤶㜴㉣㕡扣搸晥昰㠷㤷㌴㘹㜰㕥搷戵㘲㐳搹戲㥤挳挵㌳㐹㥥敢扢㔶戴慦戳摣挳挵戳ㄱ㍣挱戲扢㔴㐸攷㡡㠷㠹愹㐱㝤㉦敥戶㌲㌹づ㡣㘵㤵㜳挵敤敤㜸敤ち㐵㈳㜷㙥㝢愷攳っㄷ㜶㜲㡣扢慣㝣㝥㤳㘵㜳㐰㜴愱摢㜱㌷愴换〵愷愹㐰晤㔹㘵慢㤸戱㥣㤶挲捡搱㡣㤵昷〹㥤㐴攱㠲㜴㜹㕤扡㘰挵㠹戴ㄶ扣㌱散捤㕡㐵㌷攷㡥㌵ㄷ戶㌸搶愶㜴㜱扢㐵ㄲ愳搰㌳㥣换慡㜸ㅣ晦㈳戱搳敡扤㤹っㄴ摥愷搰㌵㤴㉥扢㤲攳㄰㜶搴愳つ㑤ㄷ㤱愲昲扤搰慡慤慡ㄵ挷慣㍦㔷㔸㘳㤵㡢㔶㥥㥤㜰㈴攷㔵ㄱ㠹㠲扣㜱ㄸ搷㔴㈰づ㐷㐹㌵晡ぢ㠳戲㔰㑦㘶ㄳ挰〹敢㑡攵〲㈶攴㕡㉢㕤㕣扡愰㝤挱攲㐵昳晢摤㙣户㌵㠲㑣挷挲㡥㜳㜵㌳㠸㜴ぢ挹㕢〱㘲㙢ㄶ㥤愳㔳㉣㥡〵愰攲㙦㘳昵㠵昹戲愳攸㐰㍡㍡㌰ㄸㅤ挸㐴〷戲搱〱㉢㍡㘰㐷〷戶㐷〷㠶愲〳戹攸挰挵搱㠱ㅤ愰〹㔲愲愱㈱敡愷㍢收㥡ぢ晥敡戲扢㔷㝣收昱收㥦户敢搸㤳〶ㄷ摣挲㝡㐲㔶敢㙦ㄵ搶㕤㈶敤戸晥搰捡捡㍣慣㈳㍦晤挰慦㉡㘷晥昰〳㡦㑥づ换挰敢㌹搰慣㍥〲挰㍣ㄲ攰昸㤵㡥摢摥㘶㤷㉤慢つ㕡ㅣ㙡戳昳愵摤㙤㍢慤㜲㥢㠳愹㙣改愳㐸晣〱〰愵摥挰㘸㜳挴昳㤱㤷ㅥ摤㝦攳捤㥤㝦扦晣挵㠵戳收㡦㥤愰㘸ㄶ挵戴ㅥつ㘴摡㈹㜵っ㌹ㅥぢ㘰ㅥ挷㜶㝤㤸㔲挷戳攸㐳〰㑡扤攲㜷㜲㔱晦㝢㥢㥣摥换㝢㉥㕦昰捡㝤㤷㉣㌸昲㙣㐵戳㉢㥤戴〱㤹戶㤳ㄳ㐱愴㑦〲㌰㑦〶㠸㥤㡦㑥㑥㘱搱愹〰㑡晤挴敦愴昸㔲昹搹搹㙦㥡㕤㜷扣戱攴昵昳㍥慥扥慢㌸㜹愴㤳搳㠰㑣摢挹㕣㜲㍣ㅤ挰㍣㠳敤㝡搱挹㍣ㄶ捤〷㔰敡㜹扦㤳㌷敤㕦㝦㘵昵㤲愷㍢慦㝥敢攴ㅦ晤昶戴㈳ㅦ㙢㙡㐷昵㐶㝦㌵㜶㤷搳扢㘱摦㈶㑣㈷昶ぢ晥㥢㝥捦挰㤶㘱㉦戶捦戵㍢㍡戲㡢ㄷ愴ㄷ愶つ㉥搵〳㌵㑥㕣挳㑤昶搶㕣㌱㕢摡㉤搶敡戸ㄵ㘹挷㥡㤸挳昳晣扡ㄵ愵攱㘲搶㌹戶㝥㘵扦㥢㜶慤㘳慡敢㈶㤸搴㌴敢㠷㉤户ㅣ改敦㐳搵捤㉥㐸攷㠷慤捥搱㥣㔷㝤㝣㔵㌵搶㜳㘹㜰昲摡㔵㘵㙢搷㜸㙤捤ㅢ㜵挲つㄸㄱ摥㌵㔲㝡㔵摥㝢戵㜵つ㤵ㅣ慢㈸慦㌷慦戰㈱㤷搹㘱㤵晢㉤㍡ㄱ㔶㔶㐴㍤㤲㔵晥㜶㌲㙦㝤ㄱ㠲㘲㠳挸㥥ㄴ㉥戵㔷㡥扡㔶㌱㙢㘵昱扥㔸㐳敥搸收昴㘰摥㍡慡㠲挴敢ㄳㄵ㐷㔷ㄴ慦㉡㘵㠶㥤慥㔲搱㉤㤷昲㤵㌵㥤搹㤱㌴戶戰散摡㔲搶挲づㄴ㘷㡡愸㐸㉣愶㔴攴㡣㝡ㄶ㤲㝣㥤㜶ㄹ㠸搰㄰㜳㐳晡㘰攵戴㙢摦〴改㈰㐵摥攲㥣㡣㥥㌲つ㌳攱㑢㌶愷㑦㑥ㄸ㤲㠹ㅥㄷ愹攷㑥㑥㉤敦㌸㍥㜲㝦㔸攲㘸㜴㡥㉦晤捡ㄱ㙣昳慢搳挵㙣摥㉡㑦改㉦㉡扥㤱㍥ぢ挰㜸づ慢㜹㔲敤㜱慦㔲愳㙡捣搸㥤换扡㐳收㤰㤵摢㍥攴愲っ㍥㘵㈲㐱搵搶㈴摤㠱㈲㝤㌶挱㐲㠰㘴㌲㘲㉥㈲㤱㤹搴㡢扤扣挱㕤昷攰ㅤ〸㝡慤㕡ㅣㄶ㜸㤷㡥㔱挰敥攸挴㘲昵愴㕣つ㙢敦㜲㝡㑥㔹㈹㉥搵㌹㘴㝡㉥㠰㐱挳㌱慤㝦㐲㔷㈱㑥㌷慣戹搰㙤搹㘹㌸扦戲扡㔵摡㈸㜸晥㔴户攵㘴㌴ㅤ慦㕥慣㤵㔱ㄳㄸㄶ㝦㔳㠱戳摦ㅡ㜵扢搳㙥扡愱〰ㄷづ愳愴㐱㌴㑦㕡㜹ㄸ㕢㌶㑢㔹搰㍡改攷挰㈱㈵㘸㠸㑢愳ㄴ㜸㥣戰㜰戰㕥㈲㌱ㅦ㑥㉤〴摥㥤㝢慤㔹㍤搱㉢㕤㌱㜸㠸搹ㅥ慢戸㜹㙣愷攵㤰㍣㘱㑥愹捡敡攵㐵㘶敢㌳㠳㕢摣㕣摥㘹挷㥢昶㤴㑢挳㍢て㈷ㅦ昲搲㑢〰㠲㘴㍣㠵㔹㝣攰㌲昱㍣搵㌰挲戱ㄹㄸ㠸㈴挸㡤㈵㥡挳慢㌹㕢挱㙣㍦ㅥ㤲昴㜹㜸㈴愷慡㌳攸㌳ㅥ㡣摢㑡户愲愹〰つ㙤㠶㜳挲㠹㤳㤰っ戴摤㕣搸㕡㉡敦ㄸ㉣㤵㜶戰戸㐵㜲捥㤰㘵戹㜴㙥ㅢ㝤㘷㕥㥣㜶愵㘲戱ちて㌵攴〵搳㕢㌵㤷〳㌴㜷收昳㙤〱㐷挷散㐴㔱っ㙥戶戹〲㐸摢摡搲㔰㝡昷㡥㌳ㄷ戶㥦㡤晦ぢ㍡捥㌹昳㝣㜴改戴昵て攵㡡敤愳㜹㘷㔴㝤ㄳ㕡愰㕢昴昱㜷摦㕢戵㙢昳搵敢㙥晤㔵晣挶敢㝦㜳散㍤敡㌱扦愲挶戵愵〳㌶挵㑥㕤攱㑤搲㑦慢搸愹㥢散㔵戹扣㙢㤵挵ㄸ户摡㜸㜸〷㈵挹㌷㜳〳㉡愷㌳摥ㄱ攴〸扢ぢ㝢㄰㑥㘶敥搸挴慥㕣戳〷㝡㕢挴ㅦ㜷晡ㄹ户搳换㍥㕦戱摢㑦戱㤳㘲搲㔴敤昵㔳ㄳ㠷㈶ㄱ㌷戹扡敢㔲愶㔴㍢㌸㔷㑥㌲搲㔷ㅢㄱ㌹㝥㡥搳㠷㈷㈱愹ㄷ㑣敥〱㜰戲搷㑥㔲㌶㥡㜴户晤愳慦㔲㉦戶攵昹㉡㉢愱㌸扤㡡愰㠷㘰㌵㐱㉦㠰晡ㅡ㡣ㄱ㝤㤸戹㌸摥攴㔰昰〸㥥㥦ㄶ㘷㘱つ㘹晡〸搶〲挰ㄳㄱ摢づ㐷㘴㍤戲收〶㠰搶攰㠸摤收㑤戱㘴㐴搱㉣搱㐱搱ㅢ〹㌶〱㌴昵〳慣㕢㙤攵攱昷ㅥ慥㤸㤵挱搳攷搴㍢㌵收捦㙣㄰ㅤ㔵攸ㅦ㉢㘶㠶捡愵㈲愲㝡㜴㈰㍡㌳〸晡㌸㉡㙤ㄶ晡㑡㕤挳慥㔹㔸㥤挳愳愹戰挹摡㘹愵摤㉥㥣㙢攰㥤昴㈱㙣㈰扥㐷㙦㜶昴晦搳㌷㠹搰㠱挴㤱㜱挲㍤㔱搵慢搷昳ㄲ㝣昵戶㜷㤷㄰㐰戴㈴慥㐹戵㥢㈶晣捣ㄹ攸㝣㐴昴㘶扣摤慤扦扡昷㈳愷晥捤㠳晢晤攷ㅥ捣㐲㐹㥡攱㠷㕡㐷㘲㉢㑡㤳㔳搵㈹㠶㈳攸㑣攸攵〰收㠵〰㌱㑣〳捤敤㕡摤づ搶㜵㜷攳扦昵㉢㙡愲ㄷ㡣㐷㐸㤸㙢ㅢ摢摦ち㌲慥ㄳ攰㤵㐹て㈲慦㌳〴㔹㠰搰㍡戱扤慣㘲㑣㐳搶挴㜶ㄲつ〱㈸〶㌶㈴㕥挶㈵ㄷ㈴㜵〳昸搳ㄳㄳ㙦㡡㐱㤰㕡㈵ㄴ㔰㥡搴㔳搴㈹㠶㑢挶㤵愰改戳㜸ち戸ち㡣敢㉡攰㑡扦愲㈶戲㜲㈲摡㡡〲㐶㠰愸捦㠲慣扥〲㐶搹挷ㄸ挱㈵〰㈱〵㕣敡㘵搵㐹㜸㡡〲㍥㐹愲㍦〷㔰愷〰㠸〲昶〰〹㤲扡っ㝤㡣㉢攰㘴ㄴ搷㉡攰ち㤴㈶昵ㄴ㜵㡡愱㥣㝡ちㄸ㤹㑣〱挳㝥㐵㑤搴㠷㜱ㅣ㔱挰㔵㐰㤴㌳愹〲㍥㡦㙡㝤㌵挱㌵〰㈱〵㕣敢㘵搵改㜸㡡〲扥㐰愲敢〰ㄴ〳㐲愲㠰敢㠱〴㐹㕤ㅣ㔶挰ㄹ㈸慥㔵挰㑤㈸㑤敡㈹敡ㄴ挳㑣昵ㄴ戰㙤㌲〵っ昸ㄵ搵ㄱ㈹攳㉣㜰㍡㠸㐸〲ㅤ㘷㙤㕦㤰戳㜶昳攸搳㘲㈳㔸摥㌵散戸㈵㌹愷㌵摢摤愵㜵㈵户㍢攷散捣愷挷收搸㍥戲㜵挸㉡㈲㡡㔲㐶㌰愵慡慣戴㜳愷㤵搵㜶㝦㘹戸㥣戱㝡扢㘷㐲㤴〵昲㘱攸㈴挰ㄲ㔵㐸㠷ㄶ㌸〰ぢ㠵㔹㠲ㄴ㌱㍡挰戰晡晣ㄷ昲㤹㈶摣㜳捥㤵搶〹㡤㙥捥戹㜹慢搱㤶㝡挱ㄳ㌶戴㠸搰㔴戶挱摥㍣㠴㜳㔱㜷戳摤㔳捥㘵昳戹愲挵挱㠰换捦㉦㄰㝤搶㜶㠴愱㌶㤴㥣ㅣ扦㡥㌴摢㥢换改愲戳㤳㈷敡捣搸散㡡㥣㙣㝦㠶扤㈲㔷㜴搰㡤㡣㈲昱㔶扢㝦愸戴ㅢㅦ搱㠶ぢ挵㥥昴㑥㘷㐶㡣ち敤愵㤷㘴㘸㔴㔴㐵愳㉡ㄱ㑤ㅣ敡昸㤸户㠳摢ㅣ敦ㄳ㐸ㅢ收愹㕢捥つづ㔳㘱搲〹㠳㌳㜱〲ㄹ挳㠸㐱㜴ち户㤷捥慦ㅦㅣ㘴攰㡢敦㕡昱〱慡㙥っ㘶晣换愴〶戹扥㠳㙤敥〴㌸扦㘷㑢敦㐴㐸昸㝤㝤㑡㌴ㄶ㠲㕦戵㌳㔱㍤昳挶㈳㜰摣㤱㕢扣㈹挴㌲捥㈸慣㑣捣〴收慡愷㘵搲ㄶㅡ捥搰㤶〹㜴ㄵ㠲㌸㑤㜶㕦㝡搰捡挳㙤㉣愴摤ㄶ㉦挳㈳〰㍥㌵㌹㝥㕤㔷愹㔰㐸㜳捡㜱扡昶㘷搲㜹㉢㘱㜷づ扢愵戵戹愲戶〱㘴㕥晡㐵改㔱ㄴ愵㐷愵愸挹摥挴㤸戴攰攴㔵摡㥥㉥攷摣愱㐲㉥㤳㘰㠶㜱攳ㄹ㌱㔷戱昸挵愹㠳㐲㤹〲㕢㔲敤捣㝡㙥ㅤ㠶扢ㅤ慥㌵㔵挷攱挷㡣㡥㉡ㄳ晦搴㈱㠶㉣㘱㜸㘴㐳搱㜷㠱㥢ㄱ〵㠰ㄱ〳㐴摡ㄷ㝣㉥摦户〷㈵㘲㥣ㄴ㈳㡥慣搶㜷晢〸㌳㜱〶晤愶㡣㘷㌵㠰㈰搹㔷㑡㘷㔷㈱攰㔰㉡㌷昸㥦扥ㄳㄸ㕡㥡㥡㜲㡡ㄱ挶㉥〴慤ㄱっㅦ挹㘵慤㜲㠲〵晤㜰搰攳㡣㑤㥡摥ㄸ㔲㌷ㄱ挳㘸㑣搴敢慢㌷攰㜵㡡ㅦ户〹㝦搶敦慤攱晦搶挶㈵换昰㔲㄰㉢〶愸扦㑣㜰て㠰㘲散㤲昲㔴ㄱ摣㑢㠲晢〰っ㐶挹慡挷愶㌲搸㠷㤰㈰ㄷ㘹㥣ㄱ愷㌸挳㤰〹㠴散㈴㝥㘹㠸㈰㡤愱戸愳改㠵ㅣㄳ挱㤷㘸戳㥦摦搲戲㐹捦扥昲㜸挲攱㠸㐶攳ㄸ㙡戳㍡ㄲ㔴搳㉤㤸ㄵ晡㉤〹㐸㉡〶攱捣晢〱ㅡ戹㔸挰㝦㠰㥦㘴ㄷ愱〰㝢晢戸搳㥡㑣敡〷㔰ㄴ㐹慡昳〰〳挱昹〵㉤㤹攴愸改〷〹扥〲㘰昰挰㌸㠵㜹㠰㕦ㅤち㉢搰户㌱敤㉤挵㥣㡢㤵换ㄷ㔸㤵㜳昱づ㑤㌶〰㔰㌹晦ㅦ㈳㉢㍡搴㘸摥戸愷㜰㐲㙤㔵㠵敢昰愱摡晡戰㉦㜱㑡㥤㙡捦换〸㌹ㄷ搳ㄱ㠹户㔱攷ㅤ㘷㤲晢愱扣昳愰敦㠱愸㔳㈷㡦㥥㠴昴捥挹昹㍥㥣ㄵ㤹㐳ㄱ晤㔵㜰㠱㉤愰摦愲ㅦ〲㑡摦㠵攱㠴愹愷㐸㈸㤸㐴摦㌰㐹晦挵㉢㙢昶愳㤵扤㐵〷ㄶ㈰改攷㘰摦㕢㝣㜴晤戰㕢㔱㤳ㅥ㥤攳搷㈰㈸扢扥㠸㕤㌹㤳㉥㘷㘷㠸㐹㠷㙣㥥攷㈱搶昹㔰扤㐲㜰㐱ちㄹ㘲昸昹て愳㠴扡敥挱昳㘰㘲㜱慤愰㙦愶扡挷㐳㜴〹收㜸㥦㐳㐶挱扢捤㈱㉥晡〶ぢ晥㌵慥户攴慤㌹搲㘰㍣㉢收㑢摢㥤㠳づ摣㍤㤷㝢戹㡦挹㐲搷昶㈶㉢㥦收ㄷ㔴㙣扤㍥戶㈱攳㈲昲㍣捥㠰㕦㐷㘷捥〸㐱㈳㜱㝦㤴㤴㡣㤳㌹挵攴慤ㄴ㠲㙢攸㄰㐷ㄵ昶摣㤶昴昶㌲㜵昳㑤㑣昷㉣㡢〴㠸㝦〸㘰㌴㙥ちてㄲ戶㌶ㅣ㌸攵㑡㥡ㄳ挴昳㍤ぢ㈷挶慢㈹㈸愳㥢搹捣攳㐰搹挵ㄵ〲㕥㝦㘹攵搲挹㘳ㅦ㜶㜳昰愸昲㘳㉤㜶㙦㌱㤳ㅦ捥㕡攲㡥〵㌶㕢扣戲ㄹ㌱㕥㜲㘳捦ㅢ慢㈹昴攲㉢愵ㄷ搷昶㠲㑦捡㠷㝥㈶搳晦〰戵㡡戱〳㡦愴㝥〴㌹慥扢㕥㍣て㍡㑡捤捤㜸昶挴㌷ㄶ戹㌰〶搳㔶㔳㐴㥢挶㔰攳㜸愰㕢㔶㕣㠸慣慦搴㔷攲㤹㉥㔴戴㍡攷ㄵ捤㠸㜱㠲㥣㥥攱㌳㑤㌸愵㠷戸㐲挸〴㔶㑦ㅥ搷㙣㕦㝥㐵捦昹㍢㘶扦昶挲戲㠸昲㥣搰㌵愸攰㈹㌹㈲愱㍦㜱㐸㜹攲㡡㑥㥣挰ㄴ㠳搴捣敡㐷〱搴㕡〰ㅥ㙥戰㔹㜹捥敥㌷㠰㑦敦散慥㤷ㄶ㘰昲㤸㡦搰搹㔵ㅢ〱〲㍦〹㈸收㠴㜸㤰摦〴慡晦〹㐰㙤〲愸㐳昰㉤ㄲ㍣づ㘰㌰搲㔹㙤㘸㈶つ摡㤲戹㔱愰㈳㤸㈸搰㈱挶㌲㌵昱昹ㅢ㐱㘹戸㘷㘶㘳愲ㅦ昵晡〹㠰敦敤摤扢ㄴ㡦㠸㘲㔴㌴攸㥦ㅦ㐶㝤㐷敥摢㐰昵㜷㐸戰つ攰㉣晣㠰〶㔱〷㌵㠸㥣攸搴㝣ㄲ搸㠱㥥㜴㔵〶挴愲攷㝦㈶户㉣㠰愷㘷晦㔰昱ㄴち愶搷㌳愳愲㔴慤㝥摡㐷㐴捦摢㤱〹挴〰ㅡ攸昹扢㐰昵㌳〰㙡〸愰づ挱扦㤰㘰㉦〹㜲〰昴搶捤敦〱㡣㝢挱扣㐵㔶挷ぢ㝥ㄶ㌴昰㠲ぢ㠰〱搳㤰ㄷ晣ㅣ㡡昵て〰搴〸㐰戵昲ㄸ敥昴㤴昷慦挰づ㔸㜹っ㤰㡡昲㥥〷愲ㄸ㈹慤㔰摥㡦㔰㌰扤昲ㄸ㔱ㄵ攵扤攰㈳愲㍣㠶㔵〳㌱㠰〶捡晢㌷愰晡挷〰㡡㈱搷㍡〴㉦㤲攰㈷㈴搸〳㈰捡晢㈹㤰㜱攵昱㜶㕣ㅤ攵晤㍢㘸愰扣㉢〰〳愶㈱攵晤っ挵晡攷〰敡㉡㠰㙡攵㝤ㅥ㘵㥥昲㕥〶㜶挰捡扢ㅡ挴愲扣㔷㠰愸㙢〰㉡㤴昷㉡ち愶㔷摥戵㙣㡢㥦㝥捤㐷㐴㜹㕦㐰㈶㄰〳㘸愰扣晦〰慡㕦〷㔰搷〱搴㈱昸㈵〹摥㈰挱昵〰愲扣晦〴㌲慥㍣摥晡慢愳扣㌷㐱〳攵㌱㡡ㅢ㌰つ㈹敦㉤ㄴ敢晦〲㔰㜷㄰㌰昷戶㡦挴昰㌴敥〲愸㍥㡥搶㠴ち攲㈰㠲㐷㡤愰㐱扦㍢㤶㐷愰㠶㈸㡦愷ㅥ㐶扢攲㔵攳搰㕣㉡㘳慦㡤㔷㝦㔲ㅤ㙦摢づ㔶㡤㐷㔴㕤づ㤳㘶慣戹ㄳ㍦㘳ㄶ捥㤷㤳戶愷〴ㄳ㌷㐵搸㠶挹摣〷㜰挴摡㕣愶㕣㜲㑡戶摢搶㡦㈰㘴ㅢ㉦摢搹搸㙣㍢㡤㔶㜰慣摢㈷〵㡢ㄷ㈱㠸㌱挲换㈷挹ㅤ挵搲敥愲扣㡤攱昰捥愱攸慢愱㠱摤㜰ぢ㤶㜴㌲戴㤸扡ㅢ㈸ㅢ敢㕦〳㌴挷㔲㕦㤶㉡〴攰敦〹㤰㝢〳攴㍥ㅦ㌱ㅥ〰㜲愰㐷㜰昲㔶㠳㉡愳戲捡㡡㌷㌴搴㥣捣㙡㡥敥攳㔷㠳㑣㤳㙦㙡㌴㐳攴敡攳㕣晤㐶㤵ㅡ㘵㘳㑥っ晤ㅢ㠲摦〲㈴㔳て〲昲㠵捣晦〶㘸改㕡㌱㄰㡡㐰㥡扦㐳㔹ㄳ捡挴搳搸㠴敢㠰收㍢㈸㤹㠵㤲捡㥢敥收敦㔱㍣ㅢ挵戸敦ㄲ摣㠰攱ㄴ㑡㌱㌸㈰慡㙣〶㈲㌷挰昵扢挴㔶〰ㄸ㕦〵愸ㄶ㈳ㄴ㔳っ㥤㑡ㅢ㐰㤹ち㠵ち㐴㈱戳散㡤挳改㍣敥搹慦㠷扦敡戲㘸㈶㜸㌹㜱敦搴㌰敤㕣㄰ㄱ㍥㜱ㄱ㠷愴㕡〷㤵㐳改换㈶㔷挳づ捤㘷㑡ㅡ搱㘹㈷㑣搰㑢晤〹㤳搴㜴戸攰攱慡㠷昰㤴㠵㐳ㄸ㐵㠶㍦昵㜰㔰ㅡ挴〷㤱㡦ㄸ昴㤱て摣㈱㈷搷㌹ㄳ㠱㌹㠶㘰攷攵㜱㌶㌹㠰㠸㜷ㄴ㙤ㄵ㝤㜰㜹戳昰㍢愸㐷㠳㔲ㅥㄲ㔸捤昹慦攸攳搱㌸慡晦昹摦晤晢㘹㤲㠰攳昳㌷敡㈷戵㌳敡昷㈰愵慤攱㠸㐹ㄲ㕢㐱昷㑦㈶㜸〲㡤㘱㉢攸敡㌱愵攸敥㌱愵扥攵㍤㈳愹挷㝤愴昵〹㈰攴㐲㑢㝥㔸㔳敡摢㘰㈷ぢ㥣㡢㔹㜳昵㙡㉥搸搴㜷㠲昲㌹㉣㍡㠲愰〵敦慢挴㌳㘳慥㤵㌹㥦㐸㍤〵㐴戴戳㉦愴ㅤ㑤㉢㑣㠳慢摥慥慢〸晡㘷愲㠸㌹攰〳㐵搰ㄷ㘳㑡㍤攳㍤㈳㈹㍡㕦㑣㈹㍡㘰㑣敡㔹〰ㅡ㑥昵ㄶ㔸搲愸挹扢ㅦ〹〶晡㈸㠰㘴敡㌹㔴ち搳㑡㜹㌴捤㑤㡡㉥㤷㔴昲搳扢晣㈹㠰㍥㥥㑤㘹㕢搴昳〴㉣㍦〱㤰㠸㡣㍢摤㈶㤱散攵扡㤲晤慣慥㘴㉦愰㤱昴㜳㌲昸㐰㌲㍡㑡㑣愹ㅦ㝢捦㐸敡挵〰愱㜷挴愴攸昴㠸㘴㉦㠵㈵㍢ㄵっ昴㥦〰㈴㔳昴㝢㈶㤵㡣晥㤰㔴㥥〸㐴晥晥㐰㥦挹愶㈲搹㉢㈸㐳〶ㄷ㡡〱㠹㠸㘴慦〲ㄱ挹㥥慢㉢搹昷敢㑡昶ㅡㅡ㐹㍦ぢ挱〷㤲搱㡢㘱㑡扤敥㍤㈳㈹扡㉤㑣㈹扡㉥㑣㡡ㅥ㠹㐸戶㌷㉣搹㘲㌰搰攷〰㈴㔳㜴㑡㈶㤵㡣捥㡡㔴捥〵㈲㝦昴愰㤷戲㈹㈵㑢扤ㅤ㔴㉥㤳搷㌱戸晤㝥㘴昲愸㘵㘸愳㥡㠷挳㝤挵㠵昹㤵戸〰㍦ㄶ㐵晢ㄸ扥ㄱ㜸㤱昵㜸昴㑦て㡤ㄷ㉤戵〶㉢晥㡣挷㈱昵晢攰〳挱㐲ㅥづ㌹㥥㐰捥㥤㈸㙦攵愶㙣攰㘷攲ㄷ㑡晢㤶昹㤹攵摥㌳攱㍦㔳换㕢戹㠳㑢㡢㡢搴㠹搷㜶ㅡ㉦敦愹扥㈳昳攲昷㝦搷晦敡摦摤户散愱愶㕤昷㕦昹搳挷㤷㈹㙥扥戳昰搳㘴ㄲ扡敥昱つ㠸㔵昷扡挷搷晤㡡敡摢愷㙡㍦ㄸ㔰ㅡ摤〳挸㈹挸㕦㡡㐵㌲扥慢㠱攸㕥㠰收㘸㉡㌰挸昸ㅣ攵户ㄹ㉦㘱ㅢ㕡㘶㘹戳㠶攴㌱㐵㑢捡愱㔷て愳㙦敡㕢㔴戴㤶㙤㘹戴㈶㕥晦㐲㄰㜹㙢攲挱挹㕥晦〱扦愲晡扡㑥㡡〶㑦㍡敤〷㠲㑥㘹戵愴搳晢挳㥤㙥㐱㘹㉢敤搱挱㡤ぢ㡤搷挱㡤ぢつ搷㠴㘰㥤攳㠲摤㍤㤹㘰㜷昹ㄵ搵搷㜰㔲戴㜷㈲搸㈷㠰㐰㌰ㅡ㉤ㄱ散捥戰㘰ㄷ愱戴㤵收攸攰〴愳敤㍡㌸挱㘸户敡〹㜶敢㘴㠲㝤挹慦愸扥㕥㤳愲戹ㄳ挱㌲㐰㈰ㄸ㙤㤶〸㜶㑢㔸㌰㝡昵慤戴㐶〷㈷ㄸ㑤搷挱〹㐶戳㔵㑦戰㉦㑥㈶搸つ㝥㐵捤戵ㄹ㕡扢改慥捤㠴晥收愹ㄵ㤳挳戰改㕤㌷摡㕥㌱つ㤴㝣ㄳ挹换改愶〹㕦戹换昸慢愳㍥㕣收挰户㙤晣捤愷敦慣攳㤲〷㘳㐵挱㜷㔴㉤㌹㌶㌶敤昵㘵㝣㔸㙤戰㝢ㅤ㐴晤戳〹晣搵㠴㡢扢攱挵㤹攰㑦攳扣ㄹ愷㈱㠷㠱攱㕦㉡㐵敢ㅥ昵摡㔱㕤ㅤ㌵ぢ㥤㈴㈶昴ㄱ㐴㝥愳晣㌸㝥㘸摥戴戹〳攳ㄵ㠴㈲戲愱敢ㅥ㜱㜵ㅤ㠶搸㜳ㄱ㉦㡢搰㍥㈲㐵昱㘷㌴愰ㄷ㔳㉢昶ㄲ㈰愹㑢㉣㕡㠴㙡〱ㄱ㠳昶扦㕡㌰ㅥ扣㔷㔱昲慡㍦〷㙡㙣愴戴㐱㑡搱晣捡戲搸㐵㥥㘵〲〷㈰愹㘸㠱㘵㝤㕣攵慦て㙥戹〹㠴慢㘹㤵愵攲㑡扦攲㜴㔴攸ㄱ㤴㉡㕡㘰㑥㐷㜳㌷挰挴㝤㕤㌹㍦㍢㔱昵㤷㠱㝣㙦㥥㝤昴㠴㝣㘳愰搵戴挵㑡挶㠹昲晤ㄹ㡢㈶攴㔳㌴摥㤴㜱昳㑤㕦㕦晥摥挲㡢㍡ㄵ慤慥㜴昴㐹㈰昵㤵㜹㜹搰㔹㈴慣捣㍤愰慦㔲收愷㔸ㄴ敡㡣㐶㥢㥤〵㐹搱ㄲ㑡㘷㔷〰愹摦搹愵㜵㍢晢っ攸慢㍡晢ぢㄶ㠵㍡愳㈱慤攸㡣搶㐹㍡晢㉣㤰晡㥤㡤搴敤散㑡㜲敥攴㑢〳㈱㐸敡捦戱㈸搴ㄹ㡤㕢戸㌳㠳㔳敢㠰攷㍤搹ㅥ攲〱敢㙡戴㔵㥣戴攴愱慦昱ㄱ㘶ㄴ愷㥤捣愶ㄲ愴攲㙥㝤ㅥ㑡ㄳ㔱㔳㜱㉡㑡㐵搱慦㔸㉡ㄵ㑡㜱㝡㑡㐵挱慦㔸㐶愶搷愱戴㤵㤳戰〵戹㠶ㅦ挰㔵㜸㈴昶改攸㤳搱搷搴ㅤ搱㝤㤱㈶㑣慤戸挲つて㕣㠷㔱㥣㜰戲愸慥〷愲㌸搷昰㍦愲㙦昰ㄱ㘶ㄴ攷㠹搰㝣㤱愵㥣㈲㉣搶㌷晡〸㌳㡡挳㉢㌴㌷戱㤴㈳换㘲㝤戳㡦㌰愳㌸㉡㐲昳搷㉣晤㥣㕦愵㙦昱ㄱ㍣㈲㑡戴挳㤶㡡㔹㍦愵愸㈵㔹㤸㕦〲搲ㅣ㙢愵㠰㕢㔱ㄹㅤ㔵㤹㙤搹㙤摢摥㘹㡤户ㅤㄳ晦攸昲愶㥢㕥㝥收ㄷ搷晥昰挲愵扦㝣昷㤶㕢㝥昸摡戵㝢摦㝤㙣㜰改㔳户摦晥攴昹户敥晤挵㙣晢戶攸搷摥改扢敤搲㡥ㅤ㤷敥戲户㥣搱㜳改挷㉥摥搸戱㘱搶扣㔸慣愱攱戴㌹㑦㝦㜰㙥敡戲㕤晦愸㥥㜸昱〳㐵㈵摡㐰〷㤵慦㐱慤挸㙢摣㈶慦愱㐴ㅦ㌵㔴搴㡢㔰摤敥㔱㠹㐶㙡愸愸ㄹ愱扡搳愳ㄲ㥤搴㔰㔱㌷㐲㜵㤷㐷㐵昹㘵扣㍦收㡦昷ち㌴㠱㤳愷昸㐶㔲昱搱慡ち扥㠴㔴㙣慤慡㘰扦㔲㜱㐱㔵〵扢㤲㡡㉤㤵ㄵ㡤晦〷挹㜸昵㈸</t>
  </si>
  <si>
    <t>㜸〱敤㝤㜹㝣ㄴ㔵搶㜶㙥㤲㙥㔲㑤㠰㘶㜱ㄷ㐸搰㈸〸挴㠴㉤㠰㘲〸㠴㈵戲捡㍡㉡ち㥤愴㥢㐴㤲㌴㜴㜷㔸ㅣㄴ挵ㅤ㜱㘳搴㜱㐱㐵㕣㐶ㅤ〵㐷㜱㐳挵つ㐶㘵ㄸㅣ昷㝤挳㝤㕦㐶ㅤ㕦㌷扥攷㌹㔵户㔳㕤㕤㤵挵昱晤㝤晥昱ㄶ㥤挳扤攷㥣㝢捥㝤㥥㕡扡扡敡㜴㜵㠶捡挸挸搸㡤㠵晦㜳挹㘶㘳晦改换攲㠹㜰㝤攱攸㘸㕤㕤戸㉡㔱ㅢ㙤㠸ㄷ㤶挵㘲愱㘵ㄳ㙢攳㠹㉣㌸昸攷搶挲ㅥ昷捤㡤搷㥥ㄸ捥㤹扢㌸ㅣ㡢挳挹㤷㤱㤱㤳㘳㘴挲扥㡦昵ㄷ搴ㅤ㠳愳㡣㙣ち㜸㘵ㄸ㝥㡡㜶ㄴ㌹ㄴ〶㐵㠰愲㍤㐵㉥㐵〷㡡㡥ㄴ㥤㈸㠲ㄴ㥤㈹扡㔰㜴愵攸㐶戱〷挵㥥ㄴ㝢㔱散㑤挱晣挶扥ㄴ晢㐱攴敥て㌱㘳昴愸㈹㤵㈷〰捤昴㐴㌴ㄶ敥㤷㌷换㥣昳㠸攲攲挲攲挲㐱㠳㡢〷ㄴㄶ昵换ㅢ摤㔸㤷㘸㡣㠵㐷㌴㠴ㅢㄳ戱㔰㕤扦扣愹㡤㤵㜵戵㔵ㄳ挲换㘶㐴ㄷ㠴ㅢ㐶㠴㉢㡢〶㔶㠶〶つ㉤ㅥ㌴㜸㜰㘴搸戰愱戹摤ㄱ㜹昲攸㔱㔳㘳攱㐸晣户㡡搹㠳㌱愷㡣ㅥ㔵㌸㌹㥣昸慤㘲昶㐴㑣㠴㉣㡦搶㠷㙡ㅢ㝥愳愰㍥慥搳挱攵攱慡㕡慥晣㜰㌸㔶摢㌰扦㄰搳㑥㈱ㅡ扤㤲挲戲㜸扣戱㝥㈱户愳搱攱扡扡㘹攱㠸慣昴晡昲㜸㘲㙡㈸㔶ㅦ捦慤㈷㝦攱㔸戸愱㉡ㅣ敦㔸㍦㘶㘹㔵戸捥㜲㡣攷搴捦ち挵㈶㠷敡挳搹㙣㜴慡㌷搷㘱㐵㜵戸㈱㔱㥢㔸搶愱㝥㘶㍣㍣㉤搴㌰㍦㑣ㄷ㕦晤戸挶摡㙡㤵㥤㡤㔷㐶搶挱㙥㌳㤳ㄵ㠵昹搴㡦慥〹挵ㄲ搲攳㉡㉣㜶昳戵㙤㉥㠲㈲㘵㕥摣愴昲ㅣ愳戸捥愶搷搶㑦〸挷ㅡ挲㜵㑣挲㌵搹搷攱㈴〴㤹敢㈱挹㤴㠶挳戵愴摡㕢㍢ㅦ戱㌰㡢㍦て愲攷攴㘸慣ㅥㅢ攴愴㜰愸㘱㐴㔱㘱㔱挹攰㝥搳ㄳ搵攵攱挵攸ㄴて㉣㉥㌱昲攱㘴昴愲晢〱㄰㔹攳〶つ㌱づ愴慡〰㐲㘵扦㠲㍤摣ㅥ㤷㝢㔹收摣㔰收摣捡捣戹㔵㤹㜳慢㌳攷㠶㌳攷㐶㌲攷捥捦㥣㕢㤳㌹户㌶㜳敥〹㤹㜳ㄷ挰㐷㉦㌹敤摡㘵㕡㡢晦愲㍥ㅦㄶ㘴扤㍥昲戶㌳扡摣扢㜲换㑦扦㈸敥搴㜲㑣㌸ㄸ㡤挳㔲攷㔹㕣㍣戰㘴㔸搱攰㐱㠳〶ㄵ㤷ㄴㄷ㤷っ戰捤扡㘸攰㠰㐱㐵昶㘵戰搱ㅢ〱㡣㍥㄰晥㐳ㄸ㜳晣挰㘱㐶㕦慡晡㐱㈸昵㉣㌰㄰挷攰ㅦ㉢昳ㅥ㥤㌶㜴挲㘹㈷扥晣搴换昳慥㕥慤㜸㐰㤱〹ㄴ愲搱㍦㙤〲㐳敤㐹㡡㥢㘸攳〴㡣㐳ㄹ扦〸挲㕦捣㈸攳㤰㜲〰㔵〳㈱㤴摡㘱愵捣摤昳捡晤敥摡昴攵㤴㙢ㅦ㝣㍣戱改扢扦摦愴㜸昸㤲㤴㠳搱㜰愶㉣ㅡ㌶戴㘴挸挰㠱㐵〳㠶づ㉡㈹㉡㈹ㄹ收㐸㌹㠴昱㑢㈰晣㐳㈱摡ㄷ攴㐵㈳㜹㘳㐶㔵捣㈸㉦㌳㠶搱㌴ㅣ㐲愹㙤㔶敡㈳扦摦戹㜸搷㍢敢㈷摦攰扢昵昸慦摦敢昸戱攲㐱㔳㔲ㅦ㡥㐶扥ㅤ㙤㝦㙣ㄷ〳㠶つ㙡㑡㔷㕣㔴㌴挰ㄸ挱㤸㐷㐰昸㑢㌹㜲攲愰㐱挶㐸慡捡㈰㤴摡㘲愵㌹戴攰慦ㄵ㍢戶扤㌰攱晥㔳攷㍣晥挲戴㤵敤ㄴ昷㔰㐹㌳ㅡ㡤㔶愴㈹㘷捣㌱㄰晥戱ㅣ㔹㠱㌴攳愸ㅡて愱搴㍤㔶㥡捡慡挵ㄷ昵㡡㤶㡥扤㙣㡦㉥户扤晦攳愱㈵㡡〷㝥㐹㜳㈴ㅡ㑥㈲㥢摦㜸㡣〹㡣㍦ㄱ挲㍦㠹㔱㐶㘳摤㑤愶㙡ち㠴㔲户㕢㈹㍦慣㍣慢㜴敢晥〷㡥晡㜳捥慥晢摥㥦晡㥦敥㡡㙦㌳㤲昲㈸㌴㕡摣慦愶㌱攲㜴〸晦っ㡥ㅢ㡢晤㙡㈶㔵戳㈰㤴扡搹㑡戲攴改㝥昷㕤㔲㝡攵挸㌳㝡晣挷㜷㔴㐹戹㕦戵愷㌳晥晣㝦㠰㘸㌱挹搱㜰㌲㡥愱晢戱㄰㔸㐷㐳㡣㌹㔴ㅤ〷愱搴㝡㉢㐹晢㈷㍥晢挳昱〷㔵㡦摣攸敢㜹搳昰ㅥ㑦っ㔷㝣㥢㤴㈴㜳搱㘸挵㍡㥡〷㌷㈳〴攱慦㠴挸ㅡ㡤㜵㔴㐵㔵㌵㠴㔲㔷㕡㘹ㄶ敦晣换搹㙦㡥㝣户攲扥敦〲㝢摥昹㝡扦てㄵ摦㠸㈵㑤〴㡤ㄶ戱捣㘷挴ㅡ〸㝦㉤挷㡤〶㤶ㄳ愸㕡〰愱搴挵㔶㤲慦〲㥢昷㥥㜱攵㔷㐷慥扢㝤敡昳挳㤷ㄶ〶ㄵ摦攸㈵㐹㍤ㅡ慤挰搲挰㤸㔱〸晦㐲㡥ㅣ〷㉣㡢愸㡡㐱㈸㜵㥥㤵㘶晣摤ㅦ㙥扥愹敡愲㡡敢㉢㠷扤㝢晣昶愷㔷㉡㥥㑡㐸㥡〴ㅡ晦搵挱慡㤱搹ㄶ㐳昸㤷㌰收〴㙣㝤㑢愹㕡〶愱搴㤹搶〴㌶昶㜹㙣散敢晦摥㍤改〶昵昱收㡤昷㜷扤㔰昱㌴㐶㈶昰㐷㌴㕡㈴㜳㌹㈳㥥〴攱㍦㤹攳捡㐱收ち慡㑥㠱㔰㙡㠵㤵㘴㔷㔶攷㝤挷㥦㍤㜶挲晡㡣㤷㍥敤戵昴愳攱㡡愷㐹㤲㘴㈵ㅡ慤㈰昳㌴戸ㄹ愷㐳昸捦攰挸〹㈰昳㑣慡捥㠲㔰㙡愹㤵收攳㌹㉦㕥㌳㘶昲戱ㄳ慥昸扣㘰㑡改㕦晢㍣愸㜸㈲㈶㘹捥㐱愳搰㝥㈸挲㤱愸愸戸愴㘴挸搰㘱㐵㐳㠶つㅥ㍣ㄴ挷愵㠱〳㥡づ㑣㌰ㅡ慢㤸攰㕣〸晦㙡㠶愹ㄸ㌸挴㌸㡦慡昳㈱㤴㕡㘴攵散搶㝢敤戱ぢ晤㡢挶㕣㌶㙤搶㤳㝦捣㥦昰㠳攲㜹㥦攴扣㄰㡤ㄶ昹扢㠸ㄱ搷㐰昸晦挴㜱㐷㠲扦㡢愹扡〴㐲愹ㄳ慣㈴ㅢ户扦㜰捡慡攸㤱攵㥢㔷敦捥㍣㈴攷㠰戰攲㜹愵㈴昹㌳ㅡ㡥愳搲㠰㠱㠳㠷ㄴてㄸ㔶㌲㜴昰攰攲㘱㄰昶攳㉤摦㠸㉦㘳晣换㈱晣㔷㐰㜴㤶挳㝢㐳㌸㤱ㄷて搵㠵攳挳㠷っ㌷慥愴挳㕡〸愵慡慣〹昴㜹晣捡换㤶㔶㕦㌸攵摣㌱㙦〷㝡㔷晤㜸㤲摡〳㘶㤹挰搵㘸戴㠸昲ㅡ㐶㕣〷攱扦ㄶ〲挷摥㈱挶㝡慡慥㠳㔰㙡㡥㤵㘴慦ㅤ㔷㙥昹㘸晣愱ㄳ捦改㝦捥㝤晢㍣扢昱㑣挵㜳㘶㐹㜲〳ㅡ慤搸㑡㙥㘴捣扦㐰昸㙦攲挸㜲㙣㈵㌷㔳㜵ぢ㠴㔲㌳慤㌴慢搶つ摤昷扣ㅤ摦㤵摦戵晤㥤挵㈷慥晢㜶慣攲㔹戹愴戹ㄵ㡤ㄶ戱摣挶㠸ㅢ㈰晣ㅢ㌹㙥〲戰摣㑥搵摦㈰㤴㥡㙣㈵昹㜹敤昸㥢挷㑦攸㍦晥㉦㙦晦慢昱摡捣捦て㔳㝢搳ㄹ㝦晥㍢㈱摡扡㈹㙥挲ㄸ攳㉥㡥扥ㅢ㈲敢㐸㙣㡡昷㔰㜵㉦㠴㔲攳慣㥣搷㜷摦戶敢扣㘷晥㔹㜶摢昲㌷晥戴扡晣散ㄹ扥㝤㘰ㅥ攸㜶㜶攷㍣㜱ㅣ㡢てㅣ㔵愱㜸挲㍡愷㙤㠷㜱扦敤㈹㙦换㘷扣㘳㘳㔵晦晢㘷扣㐸昲㥢㥣昱ㅡ㥢挹晥晤㄰晥〷㈰扡㡦㠹㈷ち昳㈲戱㜰㌸て㉣搶攴㐵敡愲㑢昲ㄶ㠶㘳㜹㜱㥣挳㠷㡤〷改扣〵㐲愹㌲㙢㔵㕤摥戱敦㥦㕦ㄸ㌲㜱攲慡㑦㈶扣扦昳捤㤱ㄷ愹㝤㘱㤶捤攳㘱㌴㕡摣〶ㅦ㠱㤳昱㈸㠴晦㌱㠸慣㌱搸〶户㔲戵つ㐲愹攱㔶㤲扣㈷㜷㔷扥㌶㘰㔶挵㔵昳㈳㍢〶㝦昳㜹愹摡㡦捥昸昳㍦づ搱㘲㤲㈷攰㘴㍣㐹昷敤㄰㔹攳㤱攴ㅦ㔴敤㠰㔰㙡愰㤵攴攵慥攷㤴ㅣ㜳敦愴㤱ㄷ㜶晤㍥㌴㜴㤴㝦㜳敥㑥㤸㡦戲㍥㈱㤴挷㐲㑢昰㤹慢改攳ㅣ㍥挳昲㕦换㥦㘳昱㌱㌶㌲㌸㔲ㄲ㈹㉥慥ㅥ㕣ㄴㅡㄸ昲攵㈳㙣㙢㍦㌰昱㉤㉣㌷㌲扢戶愱㍡扡㐴㍥㐱敤㍦㉡ㄴて㌷㙤㕥㝤㉤摢愸㘸㘳㐳㜵㝣㍦㜷攳昴㐴㈸ㄱ摥搷㘹㙢ち㤲㌶㙣㍡㍥㕦㠶攳㤲慦㠷㜳搸慣㔰㕤㘳戸㙣㘹慤㘹敥敥㌰攳搳㘵戴搲摢㍡㌶ㄶ㕥㤴戴愶捤愸っ㤷㍦ㄶ㑢散㌴㤴愶挹㥣㔷摥攸㥡㘸㍣摣㈰搳敢㕢㍦戵戶㙡㐱㌸㌶㍤捣㡢㈷攱㙡㠱扡〷㑤搶㐷摣扥㔳ㅡ〰ㄴㅦ㕡慢㝢搹戵㤱㌱㑢ㄳ攱㠶敡㜰㌵收㡢捤㍢戱㙣㐶愸戲㉥扣㘷㡡㡢㤹ㄳ㠶㝤㔲搴㘳愳㔵㡤昱搱搱㠶㐴㉣㕡㤷㙡㈹慢㕥ㅣ挲挷敡敡㐹搱敡㌰㍥ㄵ㘷㜳挹㔰ㄹ㔹㔹㑡㘵ㅣ攲㜶昰㘲摣㜸愱慣〸摢㉡敥㡥㜵扥㜷敡㘶㔷㌸つ攸㠰愲㉥捣㙤㌲昳挰ㄶ㠲㐹㕣㠶改攳敤㘸挳挴㉢㑤昴敥敤敤㉤㜳㑣慥戹晦㕤攷捣捣慥ㄶ晡㌱㡢㜱改㘱㝣愸愱扡㉥ㅣ㙢昶㍡㤹攲㡣㡣愷㈰㝣㐵搸㥢㍤搹换㠶㠷㕡慡㤶昹㤶搴㔶㈷㙡晣㌵攱摡昹㌵㍣㍢挵戵戴㥣ㅣ㔲㥢戶ㄸ㑦㐳㘵㍣㐳昱㉣㐴㈰㤰攱㝦㡥㑥晥㠰昱扣搹昷昵挲晦㙤扦愸㤱㠹㔱㠶㕣㐴挱ㄵ慦戸慦ㅥ㙦㕣昱慣㉣㌷㤴攳㜱㈰㑥㜰昳㙣摥挸㜸㉦㔰扣〸攱㍢㄰愲挵㙢㈶㍣㐳捦收愵愱づ昵攵攱㐸〸ㄷ攴㘴敦㔶㈱㕦扤㜹㡤愷㍣ㅣ慦㌲㜸㌱愸〲晢捡㔲㍦㕡搸昹㜳敢戹昵㠷㤷㈶捡㐳㠹㔰扢㝡㕣㔶挲㕡㌲攰搴㔷㐶㤹㉤㡥散㈰㍡㍤㍡㘰昵㄰㈱㈸㑤㕢㤴昶愲㌰㈳㘱挷挱晥㤲㤱㘵挹收㐱㘰敥㝣ㅢ昴㍢㌷昴搴换㐳戸㙡㔵㍤㉥摣㌰㘳搹挲㜰㥣敥㌹晥㘶愹㜴敥㕥っ㌶愵慡㜲㘶愲戶㉥㕥㠸㤹㡥㡢㐵ㅢㄷ晥㤶㜱ㄸ换㜸〹㐲㉦扥㠳戱ㄵ户ㅥㄳ攸捡㘸户㤸敢㘶敥摣㡣ㅣ㐶愳挶㌸㠰㠲㕢㉢㠲敤挶㝦戲ㄸ慦攱扦㐰㜳㌶㕦〱㍣摡㜲㈹捤〷晦摣㝡㌰㌴〳攷つ摣㜰㜲愴〳戶㍢搴捦㡥挶ㄶ㔴㐶愳ぢ愸敥㈸扤㜸㑤㌸㥣攰〵户昶搶〵㐶戹㤰愸㔴㔶㔶捡㔵㌳摢㤵戹㥥㠸敦㝦ぢ愲㐳㔹㕤㕤㥥㡥ㄸ昷扦つ㔵ㄶ㉥晤昹㜷愱㤱㌷㈹㕡ㄳ㕡戲愰晦挰挲〱㜸ㄵㄵて改㝦㈴㔲挶昳愶搷搴㌶ㄴ㉥慤㡢㉦㔵摤挱〲㉦㙡ㄵ㥣戳㈱㌰㜹挰〹攵攷㝥㝡昴昶摡ㄳ捡愶慢晤㉤㐳摡攵戶摥㠸㥢㡦㍦攳㍤〸戵㉦摣㜸㜴㐱㍢㜵㌱㍥㐰摦昸㤰攲㈳〸ㅣ㈳㠴㜵ㅣ㈲㍥㌱扢慡て晥攷㘱挲昸㤴攲㌳〸搵ㄷ㠲㍢愹昱㌹㠴㕥㔴㘷挴攷扡㤷昵㜷〸搴改敢敦㙢㘸〳㐶㌳㌶搵てㅥ㕣㠷挶㕢ㄴ㘴挹㈰㐳慡ㅤ〲扢ㄲ攰户っ㘹㤷晢づ挵㌰㈱攰㐷㡥捦㠶㥢㍢〱㍦㌳挷㉦ㄴ㘴挷㐶〰昷㘴㜴㔵ㄱ搴㐲㐰㈶ㄴ㐶ㄶ㠴ㅡ〰㤵㄰㈰户㐱搰攱愲㝥晣挵㐶㐰㌱㌴改〴攴㌰愶搱㡣㑤つ挴㌸㌷〲扥㐲㜰㔷〲扥戴っ㘹ㄷㅦ㠷㈰㔲㍥㘷搱㤹㔳晥ㅣ㙥敥〴㜴㠵搹攸㐶戱〷㠴㡤㠰扤捣慥㉡㐱㄰㈱㘰㙦㍡敤〳愱㠶㐱㈵〴散㡢㥥㕥搴㝢㜶〲㠶㐲㥤㑥㐰て挶㌴㥡戱愹攱ㄸ攷㐶挰慢㕥〴扣㘲ㄹ搲㉥㠱㡥㐰愴㝣捥攲㘰㑥昹㈵㑦〲晡挰㙣ㅣ㐲搱ㄷ挲㐶㐰㝦戳慢㡥㐰㄰㈱愰㤰㑥㠷㐲愸㤱㔰〹〱㐵攸改㐵㍤㘵㈷愰ㄴ敡㜴〲〶㌱愶搱㡣㑤㤵㘱㥣ㅢ〱摢扣〸搸㙡ㄹ搲㉥捥㤶㈳㔲㍥㘷㌱〲㐹搵愳㥥〴㤴挲㙣㡣愴㈸㠳戰ㄱ㌰摡散慡㌱〸㈲〴㤴搳㘹っ㠴ㅡ〷㤵㄰㌰ㄶ㍤扤愸晢散〴昰ち㙦㍡〱㐷㌲愶搱㡣㑤㡤挷㌸㌷〲㌶㝡ㄱ戰挱㌲愴㕤㌶㥥㠰㐸昹㥣挵㜴㑥昹㔶㑦〲㘶挲㙣捣愲㤸つ㘱㈳攰㘸戳慢㈶㈲㠸㄰㜰っ㥤㡥㠵㔰㤳愱ㄲ〲收愰愷ㄷ㜵㥤㥤㠰㐹㔰愷ㄳ㌰㡦㌱㡤㘶㙣㙡ち挶戹ㄱ㜰戹ㄷ〱㤷㔹㠶戴㡢搸搳㄰㈹㥦戳愸攵㤴㉦昵㈴㘰〱捣㐶ㅤ㐵㍤㠴㡤㠰愸搹㔵搳ㄱ㐴〸㔸㐸愷㐵㄰㙡㈶㔴㐲㐰っ㍤扤愸昳散〴捣㠰㍡㥤㠰挵㡣㘹㌴㘳㔳戳㌰捥㡤㠰搳扣〸㔸㘹ㄹ搲㉥戰ㅦ㡤㐸昹㥣挵ち㑥昹ㄴ㑦〲㑥㠵搹㔸㐹㜱ㅡ㠴㡤㠰㌳捣慥㍡〶㐱㠴㠰㌳改㜴ㄶ㠴㥡〳㤵㄰㜰㌶㝡㝡㔱㑢散〴ㅣぢ㜵㍡〱慢ㄹ搳㘸挶愶㡥挳㌸㌷〲敡扤〸愸戳っ㘹ㄷ晦攷㈱㔲㍥㘷㜱〹愷㝣㠲㈷〱㝦㠶搹戸㡣攲㜲〸ㅢ〱㔷㥡㕤ㄵ㐲㄰㈱㘰㉤㥤慥㠲㔰㔵㔰〹〱㔷愳愷ㄷㄵ戲ㄳ㔰〹㜵㍡〱敢攱ㅦ㌰㥡戱愹㙡㡣㜳㈳㘰戶ㄷ〱戳㉣㐳摡㙤㠹昹㠸㤴捦㔹晣㤵㔳㥥攱㐹挰㙤㌰ㅢㅢ㈸㌶㐲搸〸昸㥢搹㔵㌵〸㈲〴摣㐱愷㍢㈱搴〹㔰〹〱㥢搰搳㡢㥡㘰㈷愰ㄶ敡㜴〲敥㘵㑣愳ㄹ㥢㕡㠰㜱㙥〴㤴㜹ㄱ㌰搲㌲愴摤㌲㘹㐰愴㝣捥攲ㄱ㑥昹〸㑦〲ㅥ㠳搹搸㑡戱つ挲㐶挰攳㘶㔷㐵ㄱ㐴〸㜸㠲㑥㑦㐲愸㐵㔰〹〱摢搱搳㡢ㅡ㙣㈷㘰㈱搴改〴散㘴㑣愳ㄹ㥢㡡㘱㥣ㅢ〱㝤扤〸㌸挴㌲愴摤捣㘹㐴愴㝣捥攲㐵㑥戹户㈷〱㉦挳㙣扣㐲昱㉡㠴㡤㠰搷捤慥㕡㡣㈰㐲挰ㅢ㜴㝡ㄳ㐲㉤㠵㑡〸㜸ぢ㍤扤愸㥥㜶〲㤶㐰㥤㑥挰扢㡣㘹㌴㘳㔳换㌰捥㡤㠰㍤扣〸攸㘶ㄹ搲㙥㈶㉤㐷愴㝣捥攲㌳㑥戹㡢㈷〱㕦挰㙣㝣㐹昱ㄵ㠴㡤㠰㝦㥢㕤㜵ㄲ㠲〸〱摦搰改㕢〸戵〲㉡㈱攰㍢昴昴愲っ㍢〱㈷㐳㥤㑥挰て㡣㘹㌴㘳㔳愷㘰㥣ㅢ〱扢㝦昶㌸ㄵ晥挵㌲愴摤攸㍡つ㤱昲㌹㡢慣㑣㑣昹㈷戸戹㥦ち晢㘰㌶晣ㄴ敤㈰㙣〴戰㕡〹㕤㜵㍡㠲昴㘲愰〰㥤摡㐳㈸摥〱ㄳ〲㜲搱搳㡢晡㌷㜲㈴㍦っ㥤〱㜵㍡〱㉣㝡ちㄸ捤搸搴㔹ㄸ攷㐶挰㐷㕥〴㝣㘸ㄹ搲㙥挱慤㐲㈴㈱㘰ㅦ㑥昹㝤㑦〲昶㠳搹搸㥦愲㍢㘷搷昴㘹戰愷搹㔵攷㈲㔰㉦挲挹愳㔳㍥㠴㍡て㕤㈱愰ㄷ㝡㝡㔱慦摢〹㔸つ㜵㍡〱〷挱㍦㘰㌴㘳㔳攷㘳㥣ㅢ〱捦㝡ㄱ昰㡣㘵㐸扢ㅦ㜸ㄱ㈲〹〱㠷㜲捡晦昲㈴愰ㄸ㘶㘳〰挵㐰捥慥㠹㠰挱㘶㔷慤㐱愰㕥㠴㌳㠴㑥㈵㄰敡㘲㜴㠵㠰愱攸改㐵㍤㙥㈷攰㑦㔰愷ㄳ㜰㌸晣〳㐶㌳㌶㜵〹挶戹ㄱ昰愰ㄷ〱て㔸㠶戴㝢㤵㤷㈱㤲㄰㌰㠶㔳摥散㐹挰㌸㤸㡤昱ㄴㄵ㥣㕤ㄳ〱ㄳ捣慥扡ㅣ㠱㝡ㄱ捥㐴㍡㑤㠲㔰㔷愲㉢〴㑣㐶㑦㉦敡㙦㜶〲慥㠰㍡㥤㠰㘹昰てㄸ捤搸搴㕡㡣㜳㈳攰㉦㕥〴摣㘸ㄹ搲敥㤵㕥㠳㐸㐲挰戱㥣昲昵㥥〴ㅣ〷戳㜱㍣挵㕣捥慥㠹㠰㤰搹㔵敢㄰愸ㄷ晥㡣㑡㍡㔵㐱愸昵攸ち〱搵攸改㐵㕤㘹㈷攰㕡愸搳〹愸㠱㝦挰㘸挶愶慥挳㌸㌷〲㉥昲㈲攰㐲换㤰㜶ㅦ㤷昷㘵㠵㠰㐵㥣昲昹㥥〴挴㘱㌶ㄲㄴ㡤㥣㕤ㄳ〱㑢捣慥晡ぢ〲昵㈲㥣愵㜴㕡〶愱㙥㐶㔷〸㌸ㄱ㍤扤愸㌳散〴摣〴㜵㍡〱㈷挳㍦㘰㌴㘳㔳户㘰㥣ㅢ〱㝦昴㈲攰㐴换㤰㜶㠷昹㌶㐴ㄲ〲捥攲㤴㤷㝡ㄲ㜰づ捣挶㉡㡡㜳㌹扢㈶〲捥㌳扢㙡〳〲昵㈲㥣昳改㜴〱㠴扡ㅤ㕤㈱攰㐲昴昴愲愲㜶〲㌶㐲㥤㑥挰挵昰てㄸ捤搸搴摦㌰捥㡤㠰戰ㄷ〱搵㤶㈱敤敥昷㈶㐴ㄲ〲慥攲㤴㉢㍤〹戸〶㘶㘳ㅤ挵戵㥣㕤ㄳ〱搷㤹㕤㜵ㄷ〲昵㈲㥣敢改㜴〳㠴扡〷㕤㈱攰㐶昴昴愲㡥戶ㄳ㜰㌷搴改〴摣〲晦㠰搱㡣㑤摤㡢㜱㙥〴㑣昱㈲㘰戲㘵㐸扢ㄵ扦ㄹ㤱㥡戹㝤㤹㜲昷扢ㅢ㝣㔳㙥㕦收㐶挶搶搶㈵挲㌱戹㐳搵㈹㠲晦捣㡡㔶改㜷攰㕤戹㔸愸捡慣ㄵ敤ㄶㄹ㡤ㅢ㜳㈸愱㑤㉣㤳扢㑦攲㤲㜶㘳搰扣㙦昶㝦户㍦㝦㜷户㍦攵收㘷捡㉤搰㘶㙥㉦㘲愳㜱摣〰㙤摥搹戶ㄱ㜵挷㈶收㝡戳㐲戶㤷㐲㐴㑥摤挸攸敦扣戳㠲晢㍢㔶㕤㌹晤敤ㅢ㈱扤㡢扣㙦㡢㜲㘳㑦摦㐸㌹挸昳ㄶ攴㑥ㄸ晦敦〶慥昳㡢づ收つ摣㍢㜹㈴摣㐴㜱ㄷ挵摤ㄴ昷㐰愸昱搶㘱昶㘵㤰㌷ㄹ㝦昷㘴㘵㘴㥣づ㐳㠶㜱ㅦ㝤㌶㔳摣て㘱㍢捣㍥㠸慥㝦ぢ㐴㈷㕤ㄲ㤴㘷㙥㘲昸〴㜲㍦㐶昶攲攸㠷㘰㌷ㅥ㠶挸㝤〴㘲昲昸㜰ㅤ㡡〱㝥慢㉦ㄷ昸ㅥ㐴㡡收㙦㕦㘲晢改〲愷㍤敢愷㉦㙢愸慡㠹㐵ㅢ昰ㄵて摥㔵㉤慢㐲㜵㝥㕣㠵晣昵ㄳ愳愳ㅢㄳ晥晡昱戵昸㉦户㝥㕡㜸㘱㌸㤴ㄸ㡤㘲て摣戲㥤㠸㌲㈷戹㈱㕢㔱扤昴晦攷つ摢㡣㙣㐰挸㔰慡改㥥慤㜲敥扤收慤㔳㡢摥挲昲㈸扥改ㄱ㤶㉦戹㤰㜶扦ㅦ㌷摦㝦㠷㜷㘴㔱㤷㠴搹㕤昳搵㉤㠷ㄵ㕣戵㜱户昵晦ち摣〳㤳挵㜸〰愰搳摦㠹户㘱㐸愰㌹㥢摡㠲㜱挹㜷㘲晦㜶昸㘷㘱㌳㌰敦搰つ昲㝡㌷ㅥ㘸ㄹ搲慡慤ㅥ㐱㌴㌹ㅤ搹㠹㐰慡搸摡㑦愰㑣㕤㡣㝦挱㙣㍣㑤昱っ㠴㙤㍦㜹捥散慡㐷㌱愰ㄷ晥㡣攷愱㌰㕥㠰㔰㕢搱㤵搳㤱ㄷ搱搳㡢敡㡤ㅣ挹㑦攵㡦㐱㥤㑥挲慢昰てㄸ捤搸搴㌶㡣㑢㤲㘰扢㐵搹挳㡢㠰敥㤶㈱慤ㄲ散〹㐴ㄲ〲摥攵㤴昷昳㈴攰㝤㤸㡤て㈸㍥攴散㥡捥挷㍥㌶扢敡㐹〴敡㐵㌸㥦搰改㔳〸昵て㜴㠵㠰捦搰搳㡢敡㘲㈷㘰㍢搴改〴㝣〵晦㠰搱㡣㑤敤挰㌸㌷〲㜲扣〸㘸㘷ㄹ㥣㔵㙡扥愷㄰愹つ搵㐵敤㌹攱挸慣摡昰ㄲ㤶㐳㜴㡣攰㑢㍤愳ㅢ攳㠹愸搴㙥㜴㠸㤴㐷㈷㐷ㄳ攵戵昱㠵㜵愱㘵㕤㈳㔶㘳㜶㑤戸〱㤵㔵㌱ㄴ㔸㌹㜴搱㠵ぢ挳搵㐶㘴㝡戴㌱㔶ㄵ慥㈸晦㍤㔴㕥〱ㅦ㔶㥤ㄴ㕤㘵㉡㉣扦慥㤸〸㈱ㄴ戶ㄲ㉣ㄹ扥愷ㄱ搰㔹ㄳ㘲㍢㘵㘸㍡㍢つ挲戱㔳ㄳ愳㌳㙡ㄳ㜵攱昶ㄱ戱㑢㍢㈷〲ㄶ㔱慥㔶摤㉥㌲愳〶戵ㄲ攵ㅤ㈲攳㘲戵搵㜵戵つ㘱慥っ㥣昱昲㥢㔲ㄳ挳昳㔱㥡㌶㌵ㅡ慦攵户戸㍡㐴㘶挴㐲つ昱㠵慣戲愹㕡搶㈵愵㈷㐷㝦㕦㘴㔴㙤㐳ㅣ㘹㘴㉤戲摤㈹㌲扤㈶扡〴㕦㈸㙣慣㙦ㄸㄷ㕡ㄸ晦㕤慣ㄵ扣㍤㔸㡢慣ㅡ㤵愹㌲㌳㔵㑥㘶捥慦㕤㍦晥ㅦ戰㡦㜵㌵ぢ攱昳戰㥤㈶㘲戵㤵㡤㈴㑣戲っ㠰捣愶㤰㜵㤸攱㝢〶慤㘶捥晡㜸慥㘸ㄵっ戲ㄸ㡥㜳㑤愹ㅡ㜶慤换㑡㝥㑢㤳攷㝢挶㡦㤸㑥敥㑦㄰㐷㡥㥢㔹搱㔴㈶晡㕦㝤攵搱昷㉣㈲㍢摦㑢㥤㕢㕥戲㉡㙦て㌸㜷㌴㌷㈱敡戸㐵㘱捦挴㤶挰㥥㜳戳っ㐴挴㠷㕢㘸挷愶收㔸ㄴ㜶攵㐶㈶㠶㉡挳㜵㌸㙢慡て㈵㍡㥡ㅤ㥥〱攳㉢㜱㜱换㌶㍡㕡㕦ㅦ攲㈶挷捤㜵㝡ㄵ慡敤㜳㈲㘵㡤㠹攸愴摡〶㈳〲㈱摢愵愵ち㉤㠵㉡戴㔴㔴戹㤱㘹慣㔳㤵㌶㘳㐵攷㠷㘲戵㠹㥡晡摡慡ㅣ㜶㔸㑢晡扢搸㔶戱昳换㌹つ〸攵愲㡦㈵捥㜳㌹昳慣〶慢扢㄰㘷㤶愴㡥慢ㅦ㕢㜴愶昲攳㥦晡㤵㘵㡣㌸昰挸ㅢ㡡昱ぢ愲昱㘲㍡ㄴ搶捥昳愵搴〵㐱昳㈵敦挴捡挱㐹㍤㑦〷晣ㄹ扢攱捡〶晦戲㕦㠰㘸戶挶慤ㅤㅣ〲ㄳ愳愱敡戱昸扣ㅤ㡤戵戳扥愲㥢㠳㔵换㐳㑤㉣挸慡挳搱㈸㘴㐵㠱散攲摡敡㜰㉣㠷㡡改㌸㍦捤㘶扤愲摦㕣㠷攴㈶挳攷㙢㥦攳㤶慢㐲挷㍡搰慡攵戲㝦挵戹㈲㉤晥愷㐷つ㘵㐵〷㘰攱攴㍥挳㘰㜹户愱㈰搴㡢攸ㄲ㡦挳㈱㤳づ㐸㥦攱㝢〹㐶攷扡㐹㉤〰㐴㤹愰〱愷㙣㔶愱㘵戳㌴㌱〷㘵㝣㔲搳攸ㄳ㈰敤㙤戵㠸㝥戳っ㌱㐷㝦㘳搶㍦㥤愵敦搵〱昳昸捡戳㜳慥㡥捣捣㙣慣㙡扦昳㐲㐸㕡㕡〴慢㥦ㅥ㤶㈲㐵搵〳㔳昰㘷㘳挶敤戹戳㈰晥㕣㝥㜵昴㌹㘸㜹㐶㠹晦㘴〹〴っ㍦㝣㌲〲敡㌵㐸つ㍣㤷㥡〰搷㥡搱㡥挰㜳㈰搴㝢攸昲敤ㅦ㑤晤㘶愵㍥㐰㡦㙦㔸ㄹ㝥㝥て扣戵〷㐸昵㈱㐶昰㈰㘹㤰㝤昵ㄱ㕡㍣昶㈴户挵㕣㘸㕢摥ㄶ㍦攱〸晣ㄹㅤㄸ挴敡愸㑦搱搰㌰搰搴㉢戸㈳㝣㡣㑥㜴晣捣摤㈱㐸㠷捥㜴昸ㅣづ㕣挹晥㉥攸㈵挹攳㜷㔶㕤挸敢〶ㅦ㤰昷戵㉤愸㡤扣㍤ㄸ㜴㑦〶晤ㄱづ㑥昲㝥㠶捥㈴㙦㉦戸戴㥡扣㕦㌰㑣挸摢㥢㠱戹㈶㔳挸摢ㄷ摡㤶挹攳㔶㈵攴敤挷㈰㠸㈱㝦慣㤷㜳㈱㙦㝦昸ㄸ摤改㤸攵敥搰㠳づ㍤改挰昲㍡㈱㉦て扤㈴㜹晣昶慤ぢ㜹扤攰〳昲㔸㘲愷戳摡挸㍢㠰㐱て㘴㔰㤶挳〹㜹㍣㌶㤹愷㐹㡡㌵㜰㈶㜹〵㜰㘹㌵㜹摤㌰㑣挸㍢㠸㠱㔹㍥㤷㐲㕥㙦㘸㕢㈶㡦㘵㜶㜸攱㉢捤っ愲挹㘳慤㥤㠶〱㥤摥昲づ㠱㡦搱㤷㡥慣挳㜳㜱攸㐷㠷晥㜴㘰㘹㥥㤰㔷㠸㕥㔷扤摢摡扦㐷散㐲㘲ㄱ㝣㐱㈲换昴㜴㜰ㅢ㠹挵っ㍥㠰挱㔹㔲攷摣〲㔹㐷㘷㤲㌸㤰ㄹ㕢㜹㝥愳㔸㜹㈷㈴づ㘲㘰㤶攰愵㤰㌸〴摡㤶㐹㘴愹ㅥ㕥戸㈳挷㈰㘸挸ㅦ敢昵㌴っ攸㌴㠹㐳攱㘳っ愳㈳㙢昹㕣ㅣ㠶搳攱㌰㍡戰扣㑦㐸㍣ㅣ扤攴ㄶ挸㙦㐷扢㤰㜷〴㝣㐰摥㈰㕢㔰ㅢ㜹愵っ㍡㤲㐱㔹㡥攷㈴慦ㄴ㍡㤳扣㌲戸戴㥡扣㤱ㄸ㈶攴㡤㘲攰㌲昴㔲挸㉢㠷戶㘵昲㔸收㠷ㄷ㉡晢ㄸ〴つ昹㘳慤㥦ぢ㌷㘳攱㘳㡣愳㈳敢〰㕤ㅣ挶搳愱㠲づ㉣つㄴ昲㡥㐴㉦㐹ㅥ扦昳敤㐲摥㐴昸㠰㍣㤶〷敡愰㌶昲㈶㌱攸㘴〶㘵㈹㥦㤳㍣搶敦㤹攴㑤㠱㑢慢挹㘳挵㥦㤰㌷㤵㠱㔹晡㤷㐲摥㌴㘸㕢㈶㡦㈵㠲㜸愱挶㤰㐱㌴㜹慣ㄳ搴㌰愰搳㕢摥っ昸ㄸ㌳改挸ㅡ㐲ㄷ㠷㔹㜴㤸㑤〷㤶ㄵち㜹㝦㐰㉦㐹ㅥ扦扤敥㐲摥㌱昰〱㜹昳㙣㐱㙤攴ㅤ换愰㜳ㄸ㤴㘵㠰㑥昲㔸晢㘷㤲㜷ㅣ㕣㕡㑤ㅥ慢〵㠵扣攳ㄹ㤸㘵㠳㈹攴捤㠳戶㘵昲㔸㕥㠸㔷㠶ㄱ㘲㄰㌴攴㡦㌵㠶㉥摣㔴挲挷愸愲㈳敢て㕤ㅣ慡改㄰愶〳㑢ㄲ㠵扣〸㝡㐹昲昸慤㝣ㄷ昲㙡攰〳昲㔸㤶愸㠳摡挸慢㘵搰ㄳㄸ㤴㈷慥㑥昲㑥㠵捥㈴㙦〱㕣㕡㑤ㅥ㉢つ㠵扣㍡〶㘶挹㘱ち㜹つ搰戶㑣ㅥ㑢ㄳ昱挲昷摢ㄹ㐴㤳挷晡㐴つ〳㍡扤攵㉤㠴㡦戱㠸㡥慣㕤㜴㜱㠸搱㈱㑥〷㤶㌳ち㜹㝣㠶㑦㤲㍣㍥㙤挰㠵扣挵昰〱㜹㉣㘹搴㐱㙤攴㉤㘱搰愵っ捡昲㐳㈷㜹慣㌹㌴挹㕢〶㤷㔶㤳挷㉡㐵㈱敦㐴〶㘶戹㘲ち㜹换愱㙤㤹㍣㤶㌵攲㠵慦捤㌳〸ㅡ昲挷摡㐶つ〳㍡㑤摥挹昰㌱㔶搰㤱㜵㡦㉥づ愷搰攱㔴㍡戰ㄴ㔲挸㕢㠹㕥㤲㍣㍥㐳挱㠵扣搳攱〳昲㔸づ愹㠳摡挸㍢㠳㐱捦㘴㔰㤶㉥㍡挹㘳扤愲㐹摥㔹㜰㘹㌵㜹慣㜰ㄴ昲捥㘶㘰㤶㍡愶㤰户ち摡㤶挹㘳㐹㈴㕥戸㐱捥㈰㘸挸ㅦ敢㈲㌵っ攸㌴㜹慢攱㘳㥣㐷㐷搶㑣扡㌸㥣㑦㠷ぢ攸戰〹づ㐲摥㠵攸搹挸㜳摤昲搶挰〷攴戱㤴㔲〷戵㤱昷㈷〶扤㤸㐱ㅦ㠱㠳㤳㍣搶㍡㥡攴㕤〲㤷㔶㤳挷敡㐸㈱敦㔲〶㘶㤹㘴ち㜹㤷㐱摢㌲㜹㉣愷挴ぢ㠵戶っ㠲㠶晣戱愶㔲挳㠰㑥㤳㜷〵㝣㡣㉢改挸㝡㑢ㄷ㠷戵㜴戸㡡づ㉣挱ㄴ昲慥㐶㉦㐹ㅥ㥦㜸攱戲攵慤㠳て挸㘳ㄹ愶づ摡㐱戲捡挷戴㙢ㄹ㜴㍤㠳戲㘴搲㐹ㅥ敢㈴㑤昲慥㠳㑢慢挹㘳㘵愵㤰㜷㍤〳戳挴㌲㠵扣ㅢ愱㙤㤹㍣㤶㘲攲㠵〷っ㌰〸ㅡ昲挷㝡㑣つ〳㍡㑤摥㑤昰㌱㙥愶攳㥢敥づ户搰攱慦㜴㜸ぢづ㐲摥慤攸㈵挹攳搳㍡㕣挸摢〰ㅦ㤰挷ㄲ㑥㥤搵戶攵㙤㘴搰摢ㄹ㤴攵㤶㑥昲㔸㘳㘹㤲昷㌷戸戴㥡㍣㔶㘵ち㜹㜷㌰㌰换㌳㔳挸摢〴㙤换攴戱㡣ㄳ㉦摣愲㘴㄰㌴攴敦ㅢ㐸つ〳㍡㑤摥摤昰㌱敥愱㈳敢㍣㕤ㅣ敥愵挳㝤㜴㘰改愷㤰户ㄹ扤㈴㜹㝣ち㠹ぢ㜹て挰〷攴戱晣㔳〷戵㤱昷㈰㠳㙥㘱㔰㤶㙡㍡挹㈳㐴㤳扣㠷攰搲㙡昲㔸搱㈹攴㍤捣挰敤搰㑢㈱敦㔱㘸㕢㈶㡦㈵愰㤸㜳㠶昱ㄸ㠳愰㈱㝦〱㘸㌵っ攸㌴㜹㕢攱㘳㙣愳㈳㙢㐴㕤ㅣ晥㑥㠷挷改挰戲㔱㈱敦〹昴㤲攴昱搹㉡㉥攴㙤㠷て挸㘳改愸づ㙡㈳敦ㅦっ扡㠳㐱㔹收改㈴㙦㍦攸㑣昲晥〹㤷㔶㤳挷㙡㔰㈱㙦㈷〳戳㉣㌴㠵扣㝦㐱摢㌲㜹㍤㌱㑣挸㝢㥡㐱㌴㜹慣㈱搵㌰㙣攴㍤〳ㅦ攳㔹㍡收扢㍢㍣㐷㠷攷改挰㤲㔳㈱敦〵昴㤲攴昱㈱㌱㉥攴扤〴ㅦ㤰挷戲㔳㥤搵㐶摥换っ晡ち㠳戲㐴搴㐹ㅥ敢㐲㑤昲㕥㠵㑢慢挹㘳㈵愹㤰昷ㅡ〳戳愴㌴㠵扣㌷愰㙤㤹㍣㤶㥥ち㜹㙦㌲㠸㈶㡦昵愷ㅡ㠶㡤扣户攰㘳扣㑤㐷搶愶扡㌸散愲挳㍢㜴㘰戹慡㤰昷㉥㝡㐹昲昸昰ㅢㄷ昲摥㠷て挸㘳挹慡づ㙡㝢挳昸㠰㐱㍦㘴搰㌱㜰㄰昲㙣㔷㔷挶㐱㘷㤲昷ㄱ㕣㕡㑤ㅥ慢㔰㠵扣㡦ㄹ㤸攵愸㈹攴㝤ち㙤换攴戱㙣㔵挸晢㡣㐱㌴㜹慣㕤搵㌰㙣攴㝤づㅦ攳ぢ㍡戲慥搵挵攱㑢㍡㝣㐵〷㤶扡ち㜹㕦愳户㑦捡搵㤵㤴挷昸戸㔰昹つ㐶㠰㑡ㄶ扦敡ㄴ戶敤昰㕢愶昸㡥㈹㡥㠵㠳㜳㍢㘴㜵慡㐹攵㝦攰搲㙡㉡㔹捦㉡㔴㝥捦挰㜳搱㑢愱昲〷㘸㕢愶㌲㠴㘱㐲攵㡦っ愲愹㘴ㄵ慣㠶㘱愳昲㈷昸ㄸ㍦搳㤱ㄵ戲㉥づ扦搰㘱㌷ㅤ㔸㌴㉢㔴戲ㅡ㈳戹ㅤ昲昱㐴㉥攴攱摡㌵挹㘳攱慣づ㙡㈳㉦ぢ㔶〳㑦慥挰㐷㐴㌸㌸挹㘳㘵慢㐹㥥て㉥慤㈶㡦戵戰㐲㥥㥦㠱㔹ㄴ㥢㐲㕥づ戴㉤㤳挷攲㔹㈱㡦㑦㌷㑤㤲挷ち㕡つ挳㐶㕥〰㍥㐶㝢㍡戲扡搶挵㈱㤷づㅤ攸挰㠲㕢㈱慦㈳㝡㐹昲昸搰㈵ㄷ昲㠲昰〱㜹㉣扡搵㐱㙤攴㜵㘶搰㉥っ㝡ㄶㅣ㥣攴戱㉡搶㈴慦㉢㕣㕡㑤摥㉡っㄳ昲扡㌱㌰ぢ㙡㔳挸摢ㄳ摡㤶挹㘳攱慤㤰户ㄷ㠳〰㠳晣戱晡㔶挳戰㤱户㌷㝣㡣㝤攸挸捡㕣ㄷ㠷㝤改戰ㅦㅤ㔸慣㉢攴敤㡦㕥㤲㍣㍥㑣捡㠵扣ㅥ昰〱㜹㉣搸搵㐱㙤攴昵㘴搰㍣〶㘵㜱慤㤳扣㙢愰㌳挹换㠷㑢慢挹㘳つ慥㤰搷㡢㠱慦㐵㉦㠵扣〳愱㙤㤹㍣ㄶ敤ち㜹〵っ愲挹㘳攵慥㠶㘱㈳敦㈰昸ㄸ〷搳昱〶㜷㠷摥㜴攸㐳〷ㄶ晡ち㜹㠷愰㤷㈴㡦㑦挵㜲㈱慦ㅦ㝣㐰摥㉤戶愰㌶昲晡㌳㘸㈱㠴㡦㘵㜴捤摣㌵㐶戵㤱慤搸戲㈳㘲晡㈳㌳ㅢ㙡ㄳ戸愱换㐳昰搸摡〴㙥㑤攵㐶㈰搰㤴㉡捡㝤攵㐶慦㙤㔰摦㘴〱㐹捦㜴㔳㑡㐵㐹㡦㜴扢扤挴攴㐰ㄷ戳㔹㝣㘲慢㌹㘹挹㐹㡡㔰㕣收昸㝢慡㑡㔱㘶㤵㥣㔵㤸愲ち扣㙢㑡㙤扣戳戰攰扦愸㘱㤱㙤〸㡦㕣攵㘶愳昰て㜷ㄶ㡢搱㘶㐹ぢ㡢㉣㥢摦㐴㙣㈵戶㉣ㄹち戰慣挵搴㜵戰㙡戸㉢ㅡ攲戸㌱ㅣ戰㝡戸敤摦搱㙡㑥㘹㑣愴㔸㐲㑢扢㕡ㄶ㍣扦㘳㑡〳㡡㌵慡㐲戱敡摦挹㥤㝥㘰㌳ぢ㔲攴愶晤慦㉤ㄶ㐲ㄴ㉣戶晢昳㈸晦ㅡ㘰㜱捤㕡搶戶㔴㈸㜷㐲愴づ愴㍢㔹戸㥣挳ㅥㅦ㐷㉣㙢挱㝣ㄸ戱㔴㙥㑤つ愳散ち㑦㘷慥ぢ㜷㤵〱挹慥摣搵㌶㈲㘵㤵㜱㔴〱㈵㔸攲㘱戵㘴㐷㌷㈲搳挲㜵㈱㍥㙣ぢㄵㄹ㔶㙢㙡㔵〲昵昸挹〰㝣㤰搶敦㘷つ㠱㤱㙣㙢㉤㈹㔹㑦晥㘶㌶摥㔴㄰摣㠷㝥攵㕡挵㜱㍥㈲ぢㅥ㌸㜷挵攵㕣㙥㉥捤搰つ昳愶愷㡦㌵捡捤ㄴㄶ攱㔸㙢㉦㈷攷㥥搴㔵㝦换挱㍣挲挹挱㉢㔷敢㔸㝤搴㠱㔵㘲戱〴㥥㌶挷㠷ㄸ㜶攲慥㔳㠷昲㡣㐴㉤ち㙤敡㤶㜵㡣㔴㌴㔴搵㌵㔶㠷愵㑡㐷ㅦ戳愵㔸攷㜷戱扥㜸扢搹摡愳㥡攱挵㈲愵〲㑦戶搷㑦ㅦ挳㘷㥤㕦戹㥥㡣㠱搸搳攴㘰㠷ㄸ〱㘳戰戵摦戱㜲扣捤戵晢〱捣扥㑢搳㌷㑦攴㜹攷㌸戴愵愹㜸㑣㘳〱昶㘸㕤晥㉦㝢㥣捤㙤㘲㜴㘲㤴愵㝥㌶搵昸㕡㔳昵扢㔸㑦挰㘹慥㈶扦ㅦ戵㑡扦㤲㜹〶挱㔱㑦晥扢㜰晥挸㤵㈵㔷散㝣挷昷㕡㘹㠶㌲㙢㤳㔸㥣㉦㘷㙣㔲㄰㉤㈷㑥〳攰㥢㐹㠱户㈱扣ㄱ㈹㤶敥换搹㔹〹搶㥡扡ㅦ㍤昳散捣㕣㥦挶㌰㘸㕢㍥㍢㘳慤扦㥣㥤つ㘷㄰挴㤶扦㠷愰㜵㌹㍢㍢っ㍥挶攱㜴㘴攱扦㡢挳〸㍡ㅣ〱攱㘳晤户昳㐰攳㔹捡㡥㑦㘱ㄹ扥㝡搶〷攵搴戳㑥ち扢愹ㅦ㑦㑡㐳愹㍥㉥〷晢摢攷㍣㠲㘰㐶㈹挲晥㜳挷㡥ㄱ㈴㐰㙤戳攵㘷㜹㤲㔵摦㌳㤲昹换㈰ㄴ㙢扡㥤㘷挱㉣攴㌶捦㠲㐷挱愵搵㘷挱㉣晤ㄶ㥥㐷㌳㌰㙢挰㔳捥㠲挷㐰摢㌲捦慣ㄵㄷ㥥挷㌲〸㈱昰㡦〵攳㉥㌴㡥㠳㡦㌱㥥㡥㉣㈶㜷㜱愸愰挳㤱㜴㘰㝤戹㥣〵㑦㐰㉦㜹ㄶ捣㘷㠱扡㥣〵㑦㠲て捥㠲㕦戵〵戵㥤〵㑦㘶搰㈹っ捡㝡㜰㈷㜹㉣〲㌷挹㥢ち㤷㔶㤳挷戲㜱㈱敦㈸〶㘶晤㜸ち㜹搳愱㙤㤹扣㡦㌱㑣挸㥢挱㈰㥡㍣ㄶ㥢扢㜰㌳ㄳ㍥挶㉣㍡戲㄰摤挵㘱㌶ㅤ晥㐰〷搶愶ぢ㜹㐷愳㤷㈴㡦捦㌸㜵㈱敦㔸昸㠰㍣搶愷敢愰㌶昲收㌰攸㜱っ晡㈳ㅣ㘴戲挷戳㠷㌱戲㜵戳㈲搱㔹㘸㤷㔶〴㈹ㄹ㈲㉣㠷㥣㥥㔸㔶㠷ㄲ㔴㌶㔹㜸㘷戶戸㙢攰㥣ㄱ㍡㤴〳㐶㘳㜸扢挸㜶㝥㔷㉡㌹㜶㈷ㄲ户敦收㜸ㄴ愶っ愳㠵搵㤶扥㙢㝦㑣㝦摣㘳㜲㍣㈷摥昴㕣㍣㡥攱攲㥦㠷㈹㜶㥢㔴㕢ㄵ㡢挶愳㤱㐴摥㜴㤴㔷攷昱搱愲ㄱ扣㕦㤴昹慥㐱㐴搷㥣〴㤶摤〰㈰扥挵㝣搴㕥㘰㐱㐳㜴㐹㠳捣挶ㄷ攷ㄳ㔶㠵慦㜶敤㤸㠶敦㈲戲ㅣ〰昲㠲扢㌱㔱づ㌶㉡㈱㍢㘴〵㠵㑣昴㠳㡡慣戲㤱愹ㅢ㔹㔶挳攷㐷愳戵挵㠵㡣慤㉡㔵㤵慡㔶攱散㜶敤搲㍥㕣愴ㄵ㈵㈶ㅦ㠴攸昷戳㈶搱㜷ㄵ㈰㍢㍦㤱戸て㑡㘵㤴㠳㌹㘱愳ㅡ㔳㌰挲㄰㠱㘰㍢㈸㌸㈱㝦〴戲攳攸㔱㜳㙤戵搵晥昹搰攵㐲㈷㙦㤶搳昰昰㔳㝦つ㌴㥤愱㐹晤慤ㄱ㝦㉤搴㕤愰挶搳晤昴昳晥戸〹〵㜳慣攸㐶㍥搳昶愲愸㠳慢戱ぢ㉤ㄵ㠰㔱㔶㐲〳㔴㙣㜰㙥㉡ㄷ㤲ㅢ慥扡〸㈸戹戹㐰㠹㈷搹挳挵㜳ㅢ㔰ㄷ挰㡤摢㐱敡㝡散愰㤳挷㌰ㄸ敢戱㈳攳㘳〹㜶搲㡤愰㙥㜴戶ㅡ慡ㅢㅡ㕣㤷敡㍣㠴㈳捦㌴ㄸ〹捥戹ㄱ㈲㄰摣〳ち㌴㌲晣㡢㈱㥤㝣㉤㠱㉥㤵慦愵搰戸昰戵っ㙡㌷扥昶戴愲㌷晤摥㠷戱ㅣ慥㈶㕦㝢㜳㕥㥣捥挹㔰㈵昹摡ㄷ㕡攱敢㔴捣㔶昳㘵㤰㉦敥ㅥ㙡〵戴改搴散愷昳慣㠴ㅦ愸搹ㅦ㝤㉥挱敥扡搱㐳㌷㝡㕡つ搵ぢつ愱收㈴㍢㌵愷㜳㝡㘷㐰〴㠲〷挰㠱㘹つ㔲㘳㤰ぢ㠳昰つ㠲つㅥ愸㡤㠷搲愳㠸㘲㌵㡤戲㈵ㅣ〴愳㈰㍢ㅦ慡㈴戲摥搰ち戲㐵慥挸愲慥挸晡攸㍣㙢㄰ち挸づ㐱㥦㑢戰慦㙥昴搳㡤晥㔶㐳ㄵ愱㈱挸敡敤挸㉥收昴㉥㠱〸〴㡢攱㠰㠶㍢戲〱摡㌸㠴ㅥ㈵ㄴ㙢㌹㔴㤰つ㠲㔱㤰㕤つ㔵ㄲ搹㄰㘸〵㔹挸㡥㙣ㅥ㔳㜰㥤捤㜵㐵㔶愲昳慣㠷ㅦ㤰つ㐵㥦㑢㜰㤸㙥っ搷㡤挳慣㠶㍡〲つ㐱㜶㥣ㅤ搹昵㥣摥つ㄰㠱㘰㈹ㅣ㤸搶攰敥㙦㜰㝦㌷戸㡢ㅢ摣愱㠳㈳戵㤱攷㍦昲㐳㈹挶慤㌴ち戲㔱㌰ち戲つ㔰㈵㤱㤵㐳㉢挸㡥戲㈳㑢㙥㡤㔳㕣㤱戱〴て㐱㌲㡣㍢㈰㠱㙣㉣晡㕣㠲攳㜴㘳扣㙥㔴㔸つ㌵ㄱつ㐱㌶挹㡥㙣ㄳ愷㜷ㄷ㐴㈰㌸〹づㄲ搴㙤㙢㥣慣㡤攵㐸㈳扦捤㘲㍣挰愱㠲㙣㉡㡣㠲㙣ぢ㔴㐹㘴搳愰ㄵ㘴㘵慥挸㑡㕤㤱戱㍥㑥㈶昱㈸㈴㤰捤㐰㥦㑢㜰愶㙥捣搲㡤搹㔶㐳ㅤ㠳㠶㈰ㅢ㘱㐷戶㤵搳摢〶ㄱ〸ㅥぢ〷〹敡㠶㙣㡥㌶㑥㐰ㅡ昹〹ㄸ㘳〷㠷ち戲攳㘱ㄴ㘴㍢愱㑡㈲㥢〷慤㈰㉢戶㈳㥢挷ㄴ摣ㅡて㜵㐵ㄶ搲㜹㥥㠱ㅦ㤰㔵愲捦㈵㔸愵ㅢ搵扡挱敡㌴㉥慡〶つ㐱搶摦㡥散㌹㑥敦㜹㠸㐰戰ㄶづ㑣敢扡㌵㥥愰㡤搳攸㌱㥤攲㌵づㄵ㘴㜵㌰ち戲㌷愰㑡㈲㙢㠰㔶㤰攵扢㈲敢改㡡㉣慡昳散㐲㈸㈰㕢㠸㍥㤷攰㈲摤㠸改〶㑢挷戸愸挵㘸〸戲敥㜶㘴敦㜲㝡敦㐱〴㠲㑢攰㠰㠶㍢戲愵摡挸㈷昷挹㡦摤ㄸ㥦㜲愸㈰㍢ㄱ㐶㐱昶㌹㔴㐹㘴换愱ㄵ㘴㥤敤挸㤲晢㔹㈷㔷㘴㈷改㍣㕦㈳ㄴ㤰㥤㡣㍥㤷攰ち摤㌸㐵㌷㑥戵ㅡ敡㜴㌴〴㔹〷㍢戲㙦㌸扤㙦㈱〲㐱㔶㙣愱攱㝥㙣㍣㔳ㅢ攷搱㈳㐴昱ㄳ㠷ち戲戳㘱ㄴ㘴扦㐰㤵㐴戶ち㕡㐱愶散挸㤲㕢攳敥ㅦ摣摥捦㔸㤳㈵㤳挸昴〹戲搵攸㜳〹㥥愷ㅢ攷敢挶〵㔶㐳慤㐱㐳㤰晤㡣㤰㔷㈱ㄹつ㐶㌶〲ㄸ㍥㠸㐰㤰攵㔴ㄲ搴敤搸㜸戱㌶捥攷愸ㅡ㡡㕣づㄵ㘴㤷挲㈸挸㍡㐲㤵㐴㜶ㄹ戴㠲散㉢㈴扣ㄶ〹㌱㈸愳改㥤晡ぢ㔷㘴㉣㤸㤲㐹㜴㐱㈸慣戳㉢搰攷ㄲ扣㔲㌷搶敡挶㔵㔶㐳慤㐳㐳㤰㝤㘶㐷搶㡤搳摢〳㈲㄰扣ㄶづㄲ搴敤〸戲㕥ㅢㅢ㤰㐶㝥㐷挸搸㥦㐳〵搹昵㌰ち戲ㅥ㔰㈵㤱摤〸慤㈰㝢摢ㄵ搹㥢慥挸晥愲昳昴㐲㈸㈰扢〹㝤㉥挱㥢㜵攳ㄶ摤㘰戹ㄲㄷ戵〱つ㐱昶扡ㅤ搹㠱㥣㕥〱㐴㈰戸ㄱづ㥥挸㙥搷挶㐶挴㤲ㅦ㈸㌲晡㜱愸㈰扢〳㐶㐱㔶〸㔵ㄲ搹㈶㘸〵搹搳㜶㘴昳㤸㠲挷挶愷㕣㤱摤愵昳っ㐰㈸㈰扢ㅢ㝤㉥挱㝢㜴攳㕥摤㘰㉤ㄱㄷ昵〰ㅡ㠲散㥦㜶㘴㠳㌸扤挱㄰㠱攰㠳㜰㄰㘴㙥㕢攳ㄶ㙤攴㘳敦攴㔷㤱㡣挳㌹㔴㤰㍤っ愳㈰㍢〲慡㈴戲㐷愱ㄵ㘴㡦戸㈲㝢挸ㄵ搹㘳㍡捦㈸㠴〲戲慤攸㜳〹戲敥㐷ㅡ㝦搷㡤挷慤㠶摡㡥㠶㈰㝢搰㡥慣㥣搳ㅢ〳ㄱ〸戲㠴挷ㄳ搹づ㙤㍣つ攱攵㠷㤸㡣㠹ㅣ㉡挸㜶挲㈸挸㈶㐳㤵㐴昶㉦㘸〵搹摦散挸㤲挷挶㡤慥挸㥥搶㜹愶㈱ㄴ㤰㍤㠳扥〰㘲㔱㡥㌴㥥搳㡤攷慤㠶㝡〹つ㐱㜶㥢ㅤ搹っ㑥㙦㈶㐴㈰挸晡ㅡ捦慤昱ㄵ㙤㕣㠵昰昲㜳㑦挶ㅣづㄵ㘴慦挱㈸挸㡥㠷㉡㠹散つ㘸〵搹戵㜶㘴挹慤昱ㅡ㔷㘴㙦敡㍣㤵〸〵㘴㙦愱㉦㠰摥搶㡤㕤扡昱㡥搵㔰敦愳㈱挸慥戲㈳慢收昴挲㄰㠱攰〷㜰昰㕣㘷ㅦ㙡攳㐵㐴戶㠶愲㡥㐳〵搹挷㌰ち戲〶愸㤲挸㍥㠵㔶㤰㕤攴㡡散〲㔷㘴㥦改㍣㌱㠴〲戲捦搱攷ㄲ晣㐲㌷扥搴㡤慦慣㠶晡〶つ㐱㜶㥥ㅤ㔹㠲搳㙢㠴〸〴扦㠵㠳㈷戲敦戴昱㌲愴㤱㥦戲㌲㤶㜳愸㈰晢ㅥ㐶㐱㜶㌲㔴㐹㘴㍦㐰㉢挸㑥㜵㐵戶挲ㄵ搹㡦㍡捦㑡㠴〲戲㥦搰攷ㄲ晣㔹㌷㝥搱つ㜹摢㠲㐹㘵㘲搶㠲散㈴㍢戲搳㌹扤㌳㈰〲㐱ㄶ㡡㜸㈲换搶挶㙢㄰换㔸㐷戱㥡㐳〵㤹ㅦ㐶㐱㜶㍥㔴㐹㘴㌹搰ち戲㐵㜶㘴挹晤㉣敡㡡捣搰㜹搶㈰ㄴ㤰戱散㠳㑢㤰愵ㅦ搲挸搵つ搶㝡㜰㔱㐱㌴〴㔹扤ㅤ搹挵㥣摥㈵㄰㠱㈰慢㌸攸散晡挹戳㡢㌶昲㘱㜰昲㈳㕤挶㕡づㄵ㘴摤㘰ㄴ㘴㔷㐳㤵㐴戶㈷戴㠲㉣㘴㐷㌶㡦㈹攴昳㤹㉢戲扤㜴㥥昵〸〵㘴慣挹攰ㄲ摣㐷㌷㔸㠴㈱ㅡㄶ㘲㜰㔱㍤搰㄰㘴挷搹㤱㕤捦改摤〰ㄱ〸戲挴㠲捥慥㘷挴㜹摡挸愷扣挹㉦㠳ㄹ户㜲愸㈰敢〵愳㈰摢〰㔵ㄲ搹㠱搰ち戲愳散挸㤲敢㙣㡡㉢戲〲㥤攷づ㠴〲戲㠳搰攷ㄲ㘴搱㠴㌴㝡敢㐶ㅦ慢愱晡愱㈱挸㈶搹㤱㙤攲昴敥㠲〸〴㔹晦㐰㘷搷㜵㔶愸㡤㥢攸挱㐷慦ㄹて㜰㈸㤱昹㡡㘰㜴㕥晥戲㝤换摥㜶㐳㥥㠵摤㐱㕢㤵㠴㕣㐸敢ㅣ㌹慡㌱㔴㠷㕦挸㥤㠲㕢㜵〹慡㝥て㌷㜸戲捤ㅢ愶㉤㕥㐳ㄴ〸挷ㅥ挷㑢㜹㑥づ㔲㉦〱㕡搸攴〷㔴㝥摤敤愲㠰㙦ㄴ搶㕤敢戲㜰〳㙢扡㜴慢㉦㌴〶㡣㠷戸慥㜱摦㠸㠵っ戲㌵㍥っ㐵㈶㥣昹愷〶㘸敤㈳搰敡挵挷摢㠳慤扦ㄷ挹愸㕤㥢扥慡捥㠷ㄲ昴慤挳㙤搹㔶㍣〳攲㔱㘴㔵㠳摤收愰㑡戴㜶㉢㝤㤰㠲㠷㕢㌵っ㕡搹㝢づ戳敤㍤晥扦挳挵晢摡攴㌰搷㕤㡡㜷扥昰捡㌰㥥挰㘰散㔲扣换挵㈵㜸戸㙥昰戶㤶㘸㡥戰ㅡ㥤㜸㌳㡡㔷㌸晤愶攱户㤳挱㤱㠸㑣㠰㡥愳㑣㤰㜷戵㐴捦㠷〸捡慦捥ㄹ㍢挹㠷摣㤴愲敡㈹㍢㍢㘳攰㉤散ㄴ搹搸㌱收㐱㉢㐷捤㐲㔷㈲挶挲㑣て攳㔹㤳〸摥㠶攲ㄲㅣ慦ㅢㄵ扡挱㝢㑦㕣ㄴ㙦㈹挹戱愵ㅦ㐲㈶㍦戹㍤㡦〰挶ぢ㄰㠱攰㘴㌸搰搹㠱挷扣慡挵扢㑤㘲㝣㠴ㅥ㡦㔲扣捥愱㍣戶㈸戹㘳㐴搵㥢㔰㈵搷㍢敦ㄸ〹戲㍣㔷㘴㍤㕣㤱捤搰㜹摥㐱㈸慣攲㤹㑣㡡㈵㌸㑢㌷㘶敢〶㙦っ㜱㔱扣摦㈳挸昶户㈳㝢㡦搳㝢ㅦ㈲㄰㥣〳〷㍡扢㈲攳慤㈰㌱昲㈱㑢昲〳㝡挶㘷ㅣ㑡㘴挱攳戵昱ぢ㤹㡥慦ㄲ晤挳扣换㥡㙣户〱晡攲敥㝦捡㡦慦㡤挱㡦愹戱㐸㌳㈳ぢ捦㤶㌰㥦挸㤰㥤㌹晣搷挵攲昱㡣㌵ㅦ晣昳〵㠱晡扦㠸挳昵搵㜴㄰㘲挴㥥昸㌳扥〲攰㑥搵㠰㡢晦㥤㍢捦㤷愵搰㜱ㄹ㈹㌲㈳挷晡㍦㌸戲㔳㔸㡦㌸㑥攵慦㈹昳扤戵挲昹㘸戱㠱戲摣㔹㝡㘷敥愲㕢捦㝤昵攱㔲㔵㠷ㄱ〵㠸㘳扣㐵昱㌶㠵㙣㔴敤〱敢ㄵ㍣㌲攲搲昳㠲㍦摦㜷挹改㈳搷㕥昰搱㤶攲㍢㑡捦㔷〱换攰晣㈵愳㘰〳㈲攱㤵㘱晣㐷㔶㤶㡡愱挳ㄵ愶㜲㌰㠲㉣〹戰晦㈱戰〴搴㙤〳搶愸㐷㜸〱晢晡攲搷㔷捤换㝦戰昴戴㕤㡦㕦㜶晦愵敢㑡搵㜲㡣㜰〳㤶㘵捤㍦つ㔸愶㘵㜰晥㐲㔱昰㘴㐴挲ぢ㔵搰㈶戰㤵攸〸戰っ㍢㌰晥㠸㜸愷搳㘱㙡ㅢ戰㌳昴〸㉦㘰㌷㝤㌸扥㜰㌷㠰慤搴挰㔶㘳㠴ㅢ戰ㅦ晦挷㘳㡤晤㘰ㄹ㥣扦㍣ㄴ㍣ㅦ㤱昰挲攳㍥㌰昷づ㔹㙡つ㍡〲散㝢㡣㐸慥㌱㠳挰㉥㠶愹㙤挰㉥搱㈳扣㠰㉤慢敥晦搹㉢㜹て㌴〱㕢㡢ㄱ㙥挰晥敤〵散㙢换攰晣㐵愱攰搵㠸㠴ㄷ㥥晤㘱〲㕢㡦㡥〰晢搲づ慣㌳㠱㕤て㔳摢㠰摤愰㐷㜸〱㉢㘸捣扣㈲㘷扦慢ㅦ扡晦攰㑥敤敦扡昱扥㔲㜵㉢㐶戸〱晢挴ぢ搸挷㤶挱昹㑢㐱挱つ㠸㠴㔷㠶戱㤷〹散づ㜴〴搸㠷㜶㘰晢㄰搸㈶㤸摡〶散㉥㍤愲搵挰ㅥ挰〸㌷㘰敦㜸〱摢㘵ㄹ㥣扦〰ㄴ摣㠲㐸㜸攱㜹㈲㈶戰㐷搱ㄱ㘰㙦搹㠱攵ㄳ搸㔶㤸摡〶㙣㥢ㅥ攱〵㑣ㅦ㍣㤲晢搸づ㡣㜰〳昶慡ㄷ戰㔷㉣㠳昳㤷㝤㠲㍢ㄱ〹㉦ㄴ㙢㥢挰㥥㐱㐷㠰扤㘴〷搶㠷挰㥥㠳愹㙤挰㥥搷㈳扣㠰愵ㅤ敥㕦挳〸㌷㘰捦㝡〱㝢挶㌲㌸㝦戱㈷昸〶㈲攱㠵摦搹㌲㠱敤㐲㐷㠰晤换づ慣㤸挰摥㠵愹㙤挰摥搳㈳㕡つ散㔳㡣㜰〳昶て㉦㘰摢㉤㠳昳㤷㜸㠲㥦㈳ㄲ㕥戸㉤㙡〲晢ㅡㅤ〱昶㠴ㅤ搸㌰〲晢〶愶戶〱晢㔶㡦昰〲㤶㜶昰昸〹㈳摣㠰㍤收〵散㔱换攰晣㠵㥤攰㉦㠸㠴ㄷ㉡挴㑣㘰㤹㤸扡〰㝢搸づ慣㡣挰戲㘱㙡ㅢ㌰㥦ㅥ攱〵㉣㙤㔳捣挵㠸〲㑥攷㉤㡡愶㌳㡦晢扤㠰㙤戶っ捥㕦捥〹㜶㐴㈴〱㌶捥〴搶〵㝤〱㜶慦ㅤ㔸〵㠱㜵㠳〹慦㌶㥣㔲敤愱㐷㜸〱㑢㕢㘳晢㘳㐴㠱ぢ戰㍢扤㠰摤㘱ㄹ㥣扦㠸ㄳ散㠱㐸〲㙣㡡〹慣ㄷ晡〲散㜶㍢戰愳〸散㐰㤸昰㙡〳戰〲㍤挲ぢ㤸㍥㉡㈶㑦愹晡㘱㐴㠱ぢ戰扦㝡〱扢挵㌲㌸㝦改㈶㔸㠸㐸〲㙣戶〹㙣〰晡〲散㈶㍢戰愳〹㙣㄰㑣㜸戵〱搸㘰㍤挲ぢ㔸摡愶㜸㌸㐶ㄴ戸〰扢捥ぢ搸㝡换攰晣〵㥢攰ㄱ㠸㈴挰收㥡挰㐶愱㉦挰搶搹㠱㠵〸慣ㅣ㈶扣摡〰㙣㡣ㅥ攱〵㉣㙤㔳㥣㠸ㄱ〵㉥挰慥昴〲㜶㠵㘵㜰晥㌲㑤㜰㌲㈲〹戰昹㈶戰㘹攸ぢ戰换散挰㙡〹㙣〶㑣㜸戵〱搸㑣㍤挲ぢ㔸攰扢昲㔷㥦摥晦戸搲㥦㙥晥敡㤹㐹㤵㔳㑢搵ㅣ㡣㈸㜰〱昶㈷㉦㘰㙢㉣㠳昳ㄷ㘷㠲挷㈳㤲〰㡢㥡挰㉡搱ㄷ㘰ㄷ摡㠱㉤㈲戰㙡㤸昰㙡〳戰戰ㅥ攱〵㉣㙤㔳慣挳㠸〲ㄷ㘰攷㝡〱㕢㘵ㄹ㥣扦㈴ㄳ㙣㐰㈴〱戶挴〴ㄶ㐳㕦㠰㥤㙤〷戶㡣挰ㄲ㌰攱搵〶㘰㡤㝡㠴ㄷ戰㈱㜵㜷㝣㝣㘱敦㥤㑤ㅦ㌴㤷㘳㐴㠱ぢ戰搳扣㠰慤戴っ捥㕦㠸〹㥥㡣㐸〲㙣㠵〹㙣㈵晡〲散ㄴ㍢戰㔳〹散㜴㤸昰㙡〳戰㌳昴〸㉦㘰㘹㙢㙣㌵㐶ㄴ戸〰晢愳ㄷ戰ㄳ㉤㠳昳㤷㕦㠲攷㈳㤲〰㍢换〴戶〶㝤〱戶搴づ散ㅣ〲扢ㄸ㈶扣摡〰散ㄲ㍤挲ぢ㔸摡挱㘳㉤㐶ㄴ戸〰㡢㝢〱㡢㔹〶攷㉦扡〴慦㐶㈴〱㜶㠱〹㙣㍤晡〲㙣愱ㅤ搸㐵〴㜶㍤㑣㜸戵〱搸つ㝡㠴ㄷ戰戴㌵㜶㉢㐶ㄴ戸〰㕢攰〵散〴换攰晣愵㤶攰〶㐴ㄲ㘰㝦㌶㠱摤㠱扥〰慢戱〳扢㥣挰㌶挱㠴㔷ㅢ㠰摤愵㐷㜸〱㑢㍢㉡㍥㠰ㄱ〵㉥挰慡扣㠰㔵㕡〶攷㉦戰㈸㕥〳攷愵㈹攳ㅡ捣㥤㤷㔳昹ㄷ㝣ㄸ㕡㠱扢づ㕡攳㕡㘲捥っ㍥〲㈵ㄷ昵愸ㅥ㤳搴㐰ㅢ摣慡挷㕣㐷昷㉣挵㡢挷㐲搱ㅣ㍢㐵㌷挰愸㜶挲㔴㠰㌱收ㄹ攱㜶㕣慤㌳慦㐵捤昶㥡晥㉣换攰㝣㘴㝤㤰搷㜸㘵愲㝦㌵㤳昲㐲慤㈴㥤㘱㑦㝡ㅢ㡣㥤㥥㠷〹慦㌶慣ㄷ㕥慦㤵ㄱ㕥敢㈵㙤㠳攳戵摡㠲㈴戰愶㔳摤㈹㕥挰㈶㕢〶攷愳攸㠳扣挴㉢挰敥㌴㠱昱㍡慤〰㥢㘸〷㜶ㄷ㠱扤〷ㄳ㕥㙤〰挶换戵㌲愲搵挰㜸愹戶挰〵搸㌸㉦㘰㘳㉤㐳摡㈳收㜹㠵户愵㐷捣戳㠰㍥ㅣ㤷慦ぢ昳ぢ㡣扥〸敢戵摢㐷㑣㌵㉦捡捡ㄷ㐵敢愴㕥㍥ㄷ㑦㠴㡥㉤〸挷㈶攲挱攷㜸づ昴昴㕡敢㤷攰㉢昰㐰㜴㝥㠱㐶㍦㜳搸㤰ㅥ〷晢㈳㔳㘲㜸〸㜱扢㐸㐵ㅣ㕦㠵慣捥愹㥦ㅡ㑡攰㘷㠴ㅡ㝥て㜷摡昰つ㠶㙣㕥扣挶㝥㤸㠵愷愱㘶扡㝥㜹㘰㈷捣捥慦ㄲ搹敥㌱㌶昱愱扦づ㤷挹〷㐹晦扡晢㙣晥晢戱㠹改㉦户㔴摢ㅥ㡤㥥慤捡戱㡡捤敡敤㔳㌲㜶换㥣㜱攳捣㜸㄰晥晥㉤㄰㔹愸户㤷㐳ぢ〴敥戵㐱㈳㕦㈲ㄱ㤱攱攳㜵㙦㈷㌸㝥㥤㘳㉣搱晢㤶搴㔶㈷㙡晣㌵攱摡昹㌵〹㝣㙤愳㍤ㄱ敢㐵昱戲㌳户㈲晦㈳㥥㔳㍢挲㜵㙡㡦㜱㙡㕢搳愶戶㉤㜵㙡㡡㔷慥㌹㍤扤㈸㕥づ㤶㠴㡦㝢㈶ㅣ敡㥡昰㐹㐶㘶挲㈶ㅥ晥攱㐸愶搰㑦㐹搶づち㐹昶㑦㌴摣㠹ㅦ攰㥡散㈹㐶㑥㑤昶㌴㔵晣收㡥㐹扡㌲搰㑦㐹搶〹ち㐹昶㉣ㅡ敥挹晡戹㈶㝢㥥㤱戹㤶㥢㤰扤㐸㤵㉤㔹㘷昴㔳㤲敤〵㠵㈴㝢ㄹつ昷㘴〷戹㈶㝢㤵㤱㔳㤱扤㑥㤵㉤搹㍥攸愷㈴敢〹㠵㈴㝢ㄳつ昷㘴㜹慥挹摥㘶攴搴㘴敦㔰㘵㑢㤶㡦㝥㑡戲㠳愱㤰㘴敦愱攱㥥㙣㕦搷㘴ㅦ㌰㜲㉡㡤ㅦ㔱㘵㑢搶〷晤㤴㘴㠷㐲㈱挹㍥㐱挳㍤㔹㌷搷㘴㥦㌱㜲㙡戲㉦愸戲㈵㉢㐶㍦㈵㔹〹ㄴ㤲散㉢㌴摣㤳㜵㜴㑤昶㙦㐶㑥愵昱㕢慡㙣挹㠶愱㥦㤲慣ㄴち㐹昶ㅦ㌴摣㤳攵戸㈶晢ㅦ㐶㑥㐵昶㈳㔵戶㘴㘵攸愷㈴ㅢ〷㠵㈴晢ㄹつ昷㘴㤹慥挹㜶㌳㜲㉡㌲㠵㕡づ㝢戲ち㘷戲㈹㍡㔹ㄶ㍣摤㤳晤昴扤摢搱搴挷挸愹挹摡㌹㤲ㅤ攵㑣㌶㕢㈷㌳㍣㤳㝤攷㥡慣㍤㈳愷搲搸挱㤱散㘸㘷戲戹㍡㔹㈷捦㘴㕦扡㈶敢㥣㥥慣慢㈳㔹挸㤹㙣扥㑥戶㠷㘷戲㡦㕤㤳敤挵挸愹㌴敥攳㐸㔶敢㑣ㄶ搵挹昶昳㑣昶慥㙢戲敥㡣㥣㑡㘳㑦㐷戲㐵捥㘴㑢㜴戲㝣捦㘴㙦戸㈶㍢㈰㍤㔹㠱㈳搹㌲㘷戲ㄵ㍡搹挱㥥挹㕥㜲㑤搶㈷㍤㔹㕦㐷戲㔳㥤挹捥搲挹晡㝢㈶㝢挶㌵搹愱㡣㥣扡捥㡡ㅤ挹捥㜱㈶扢㐰㈷ㅢ攸㤹㙣㠷㙢戲挱㡣㥣扡捥㑡ㅣ挹㉥㜲㈶晢戳㑥㌶捣㌳搹摦㕤㤳ㅤ挶挸愹挸㐶㌸㤲㕤敥㐸ㄶ扣〶ち昹㍣㔰㑡捦㤱ㄴ㘵㄰〱挵㑦㘸昲挱㘰ぢ㜲昱㕥㙥㙦扣㈹攷攰攱〵搷㙡挳㠳㤶愱て㑦〴捡㌱㐸昱ㄳ㥡ㅣ晢挶愰搷昴㥢㜶昲㔵搴㜸愶摡慣㘷晤挹㠰㝤㥡㑥散挶㌱㈷㍦慢㈹㌹㐱攵㐹㕤〵㔵戶㠳㉣㍦摣昱㈰㍢攳昲捤㈳㝦ㅥ㜸㕣㤹攲愷㌲㐹㌴〱㥥敥挷扤㑤㍡㔹㠶晤㉣㜲ㄲ㈳愷慥㡦㈹㡥㘴晣㔰㤷㜲㐴攷㈷㈵㐹㜶㤴㘷戲つ慥挹愶愷㈷㥢改㐸挶て㕡昶㘴㍥㥥收戶晡ㅣ㥣ㅦ戰㝦㘵ㄹ搸㙣㑣㐴㍤㠴㘴昲㈱晤て散㔹㈷㕤㡡愷戳㥣㠶㜱㌴戵㍣㡢ㄵ㥦㘳散㍥㑦㙡㥦㘳愹攵挹愷昸捣戱晢㍣愵㝤㡥愳昶㘹敤㜳扣摤㠷攷㝢㤲㙢㉥戵㉦㙡㥦㜹㜶ㅦ㥥愶㠹㑦㠸摡搷戵㑦愵摤攷㙤敤㔳㐵㉤㑦慣㘴㍥搵㜶ㅦ㥥ㄴ㐹㥣㌰戵ㅦ㘹㥦㠸摤㠷攷㌲攲㌳㥦摡㉦戴㑦㡤摤㠷愷㈰攲㔳㑢㉤捦㍥㈴搷〹㜶ㅦ㥥㌹㠸捦〲㙡㜹搲㈰㍥㜵㜶㥦摤摡愷㥥㕡扥搷㡢㑦㠳摤㠷敦搳ㄲ㈷㑡㉤摦愲挵㘷愱摤㠷㙦慦攲戳㠸㕡扥戳㡡㑦捣敥挳㜷㐵昱㠹㔳换㌷㐴昱攱㘳ㅦ搸㤰㍦扥㤹㠹㑦㈳戵㝣ㅦㄳ㥦挵㜶ㅦ扥〷㠹捦ㄲ㙡昹昶㈳㍥㑢敤㍥㝣敢㄰㥦㘵搴昲㕤㐳㝣㑥戴晢昰㠸㉦㍥㝦愴㤶〷㝢昱㔹㙥昷攱㠱㕡㝣㑥愲㤶挷㘸昱㌹搹敥挳攳慢昸慣愰㤶㠷㔶昱㌹挵敥挳挳愲昸㥣㑡㉤㡦㠸攲戳搲敥挳愳㥦ㅣ敤㑥戲づ㙡㠷㠳㤵㥣㑣扦攲ㄱ㔱っ换㉤〳扦ㄶ㥡㠳〷㕥昱㈸㈹㠶㍦㕡〶ㄶ㔵ㄹ㘷㐲摢㠹挷挲㡥攸戵㝢ㅡ扦㡣㜲㑦搶改㤹㕢㌳摦㔵搷㘵㝥㤹挱㐷挰㘶㉢晣ㅡㄱ㝥扡㐹昱戸㈷搳㍡ぢつ挵㐳㥥㑣敢㙣慢挱㡥攲攱㑡㝣捥愱㤶㐷㉡昱㔹㘵昷攱㔱㐶㝣捥愵㤶〷ㄸ昱㔹㙤昷㤱扤㥤昳搳㔷搶搰捥〸㜲慦㤷㘳晦昹㘸攰捡㥡散敦昴扡〰㝤扤〴戹摦㡢搷㠵愶㤷散昱㘹㕥摣昳挵㙢㡤改㈵晢㝣㥡ㄷ昷㝤昱扡搸昴㤲扤㥥㕥㈹昳攲摥㉦㕥㤷㥡㕥戲摦愷挵攲晥㉦㕥㤷㤹㕥戲攷愷㜹昱〸㈰㕥㔷㤸㕥戲敦愷㘵攴㌱㐰扣搶㥡㕥戲昷愷㜹昱㈸㈰㕥㔷㥢㕥戲晦愷㘵攴㜱㐰扣搶㤹㕥㜲〴㐸㡢挵㈳㠱㜸慤㌷扤攴ㄸ㤰ㄶ㡢挷〲昱扡摥昴㤲愳㐰㥡ㄷ㡦〶攲㜵愳改㈵挷㠱戴㡣㍣ㅥ㠸搷㑤愶㤷ㅣ〹搲扣㜸㐴㄰慦㕢㑣㉦㌹ㄶ愴㘵攴㌱㐱扣㙥㌵扤攴㘸㤰ㄶ㡢㐷〵昱摡㘰㝡挹昱㈰捤㡢挷〵昱扡摤昴㤲㈳㐲㥡ㄷ㡦っ攲㜵㠷改㈵挷㠴戴㜹昱搸㈰㕥㥢㑣㉦㌹㉡愴挵攲搱㐱扣敥㌶扤攴戸㤰ㄶ㡢挷〷昱扡㔷扣㍡㜱搷㥥つ慦捣愵慡㙡㕥昵扣㜹摦㜷捡捥摢㌷晢て㈳㜳㉦㝦㙢晢慥㌵捦捤ㄹ昱挱㑦㙢搷㍥昷敥㥡ㅤ㍦㍤㔰㌹攲昱昵敢户ㅥ㜹捤㡥㕤㕤㈲敢㌲敦晥㝥攲扡攵挵ぢ㤶㉦㡡捣㍣㘴摣昲愳㑦㌸慡㜸㙡攷扥㔹㔹敤摡ㅤ摣昵㠹扤㝢〷㑦㔹㜴慦㝡攴攵扤ㅡ㤴ㅣ〷㌸㡤晢㤰㠹ぢ戳〷㜹㍣㤰㘹㙣㤶㘹㈸㌹ㄲ挰㤰扡换昰㠸㈰㕥て㤸㕥㜲㉣㐸昳攲㌱㐱扣戶㤸㕥摣敦攵ㄸ㔶㘶ㅤ挳㐶㘱〸㝥㔷㈹愸て〰㡡晢扣㜸㡣㑣昵㔰摣捤挵㔰敡㌰㜰捦ㄶ挳ㄱづ〳㜷㘶㌱㡣㜰ㄸ戸晦㡡攱㜰㠷㠱扢慣ㄸづ㜳ㄸ戸㤷㡡㘱戸挳挰ㅤ㔳っ挳ㅣ〶敥㡢㘲ㄸ敡㌰㜰昷ㄳ㐳㠹挳挰㍤㑥っ㐳ㅣ〶敥㘴㘲ㄸ散㌰㜰扦ㄲ挳㈰㠷㠱扢㤲ㄸ〶㍡っ摣㝢挴㌰挰㘱攰づ㈳㠶㘲㠷㠱晢㠸ㄸ㡡ㅣ〶敥ㄶ㘲㌸搴㘱攰㥥㈰㠶㐲㠷㠱ㅢ扦ㄸ晡㍢っ摣摥挵搰㉦搵㄰攴㜶挹捤愷㐳戶攲挶㈸㍥㝤㔳㝤ㄴ户㍦㌱ㅣ攲㌰㜰㤳ㄳ㐳㥦㔴㐳晢晦〷愴㤸て㘶</t>
  </si>
  <si>
    <t>㜸〱敤㕤㜹㝣ㄴ㔵戶捥㑤搲㑤慡㐹㐸㈳㠲㉢ㄲ挰㠸㡡挴〴〸㡢㠸㠰〹㑢搸㈱㈰㉥㘰㘸㤲㙥ㄲ㐹搲㤰敥戰㈸㡡㈳挲愸戸攳㌲㉥㠸捡㠰㍡㡡㍡㈲敥㠸晢㡡㍡㙥愸攳㠶晢㌸㡡晢㌲慥扣敦㍢㔵户㔳㕤㕤㤵挵昱晤㥥㝦扣愲㜳戸昷㥣㜳捦戹摦㔷㑢㔷㔷㥤慥㑥㔳㘹㘹㘹扢戰昰㝦㉥㤹㙣散㕢扥㈴ㄶて搷ㄵ㤴㐴㙢㙢挳㤵昱㥡㘸㝤慣㘰㐴㐳㐳㘸挹昸㥡㔸㍣〳づ晥㡡ㅡ搸㘳扥㡡㔸捤㠹攱慣㡡㠵攱㠶ㄸ㥣㝣㘹㘹㔹㔹㐶㍡散㝢㔹㝦㐱摤㌱㌸捡挸愴㠰㔷㥡攱愷㘸㐷㤱㐵㘱㔰〴㈸摡㔳㘴㔳攴㔰㜴愰挸愵〸㔲㜴愴搸㡤愲ㄳ挵敥ㄴ㥤㈹扡㔰散㐱戱㈷〵昳ㅢ㝢㔳散〳㤱扤㉦挴戴㤲㈳㈷捤㌹〱㘸捡攳搱㠶昰㈱㜹㐷㤹㜳ㅥ㕡㔴㔴㔰㔴搰扦戸愸㙦㐱攱㈱㜹㈵㡤戵昱挶㠶昰搰晡㜰㘳扣㈱㔴㝢㐸摥攴挶㌹戵㌵㤵攳挲㑢愶㐵攷㠵敢㠷㠶攷ㄴ昶㥢ㄳ敡㍦愸愸㝦㜱㜱㘴昰攰㐱搹㕤ㄱ㜹㘲挹㤱㤳ㅢ挲㤱搸敦ㄵ㜳㍦挶㥣㔴㜲㘴挱挴㜰晣昷㡡搹つ㌱ㄱ戲㌴㕡ㄷ慡愹晦㥤㠲晡戸㑥㡢㑢挳㤵㌵㕣昹攱㜰㐳㑤晤摣〲㑣㍢㠹㘸昴〶ㄶ㡣㠸挵ㅡ敢收㜳㍢㉡〹搷搶㑥つ㐷㘴愵搷㤵挶攲㤳㐳つ㜵戱散㍡昲ㄷ㙥〸搷㔷㠶㘳ㅤ敡㐶㉥慥っ搷㕡㡥戱慣扡愳㐲つㄳ㐳㜵攱㑣㌶㜲敢捣㜵㔸㔶ㄵ慥㡦搷挴㤷攴搴㑤㡦㠵愷㠶敡攷㠶改攲慢ㅢ摤㔸㔳愵㌲㌳昱㑡换攸攵㌶㌳㔹㔱㤸㑦㕤㐹㜵愸㈱㉥㍤慥挲㈲㌷㕦摢收㈲㈸㤲收挵㑤㉡捦㌱㡡敢慣扣愶㙥㕣戸愱㍥㕣换㈴㕣㤳扤ㅤ㑥㐲㤰戹ㅥㄲ㑣㘹㌸㕣㑢慡扤戵昳ㄱぢ戳昸昳㈰扡㑦㡣㌶搴㘱㠳㥣㄰づ搵て敤㔳㔸㔰搸㜷㜰晦㐳捡攳㔵愵攱㠵㐳ぢぢ㡡ちぢ晢ㅡ摤攱㘶昴攰㠰㥥㄰ㄹ愵晤晢ㅢ晢㔳㤵て愱㌲晦㠹㝤摣ㅥ㤹晢㔹㝡㐵㈸扤㘲㑥㝡㐵㘵㝡㐵㔵㝡㐵㌸扤㈲㤲㕥㌱㌷扤愲㍡扤愲㈶扤攲㠴昴㡡㜹昰搱㑢㔶扢㜶改搶昲㥦愳㠷ㄴ㕣昹慢ㅡ㜷㕥搹捥㙦㔷ㅣ㜵昲㠷㍥敥搶晤摣㘰㍡ㄹㅣ㠵㍤慦㌲ㄴ㡢㕢㉢㤷晢晦敦扢敥㕢㕥昵愳ㅡ㉡晦昷㔷㍤㤲晣㉥慢摥攸〵㠶㡣〳㈱晣〷㐱㜴ㅤㄹ㡢ㄷ攴㐵ㅡ挲攱㍣戰㔸㥤ㄷ愹㡤㉥捡㥢ㅦ㙥挸㡢㘱㘳づㅢ〷搳戹㌷㠴㔲㉦㘱㙤㜳㡤㝦昴昵㝤㜷㑤扥晥昴㤱㕢㙥㘹昸敥捥扣㉢搳ㄵて扥㜲〰敦㠳㐶㠱㝤愳挲㌶㔵㔸㌴㜰攰㠰㐱㠳ぢ〷っ㉥㉥ㅥ㠴㉤慣㕦摦愶㑤っ㐶愳㠰〹づ㠵昰ㄷ㌲捣㤸㝥〳㡣㈲慡晡㐲㈸昵㡣㤵㌳戲收搸扤敥摥戹攷愸摢㠶㔷㕣戹㜱摢愲㉤㡡挷㝡挹搹ㅦ㡤㙥㡥㥣晤〷㌵攵㈸敡㔷㌴搰㈸㘶挴〱㄰晥㠱ㅣ㔷搲㝦㠰㌱㠸慡挱㄰㑡㍤㘶㈵戹㌱晡攷㜰攷慦㕦ㅦ㜱㑦户捡㘹㈷摦ㅡ㕤愴戸㉤㐹㤲㈱㘸戴㤸攴㜰㐶ㅣち攱㍦㠲攳㐶㈱挹㌰慡㠶㐳㈸戵搵㑡㜲敡㌱敦ㅤ㜱敦挶㙥㘵愷慥晣晣挲昹㍦㍥搰㔹昱戰㈵㐹㡥㐴愳挵㈴㈵㜰㌲㑡㈱晣㈳㌹㙥㌴㤲㡣愲㙡㌴㠴㔲㜷㔹㐹㐲㡢扥捤㍤攳㡢ㄵㄳ敥散㜱挲愰㑦㍥㥢㌷㔷昱扤㔰㤲㤴愱搱㡡晤㝥㉣㘳㡥㠳昰㡦攷挸㜱搸敦㈷㔰㌵ㄱ㐲愹扦㕢㘹㍡㜴㍣晦挴ㅢ搳昲㑢捥㔸晣挱㑢㡦ㅣ扡晦㈳㡡敦戶㤲㘶㌲ㅡ㙤摤ㄲ愶㌰挱㔴〸㝦㌹挳㡣挳㤶㌰㡤慡改㄰㑡晤捤捡昹㠳戱昵戱敦晦扡敦㠴戵挳㝥㌹㜸㐸㡦㐷㙥㔳敤改㡣㍦晦っ㠸ㄶ昹㍢ㅡ㑥挶㌱㜴㍦ㄶ㈲㘳っ昸㍢㡥慡㤹㄰㑡慤戳㤲㤴㥤㌸㘳㘲收搲㐹攳晦㝥捤㠱扢慥㑡㥢㝣扣攲挹㠳㈴㌹ㅥ㡤㔶昰㔷挱㤸戳㈱晣㈱㠸㡣戱攰㙦づ㔵㤵㄰㑡㕤㘹愵㜹戸散挷〱攳扡慣㉤㕢㜹敥慦㍤㑦ㅤ晦㝤戱攲改㠹愴〹愳搱㈲㤶〸㈳捥㠵昰㔷㜳摣㌸㘰愹愱敡〴〸愵㉥戶㤲㑣摢攷愳敤㘳㍢晦㌴㝥㕤敦敥户㤵ㅥ晣攱㑣挵搳ㅦ㐹㔲㡢㐶㡢㐹敡ㄸ戱ㅥ挲ㅦ攵戸戱㐸㌲㥦慡〵㄰㑡㥤㙢㈵ㄹ戵敤昶㙥ぢ戲㕦ㅢ㝦搵㤶挲㑥㥦敦㥣㜱㠶攲改㤵㈴㠹愱㌱㈴㜹晦㉣㉡敡㌷㜰㜰㘱㜱晦晥晤㡢〶ㄶㄵつ散㕢摣戴户ㄶ昶敢摢扦搰扥ㄴㅢ㜱㘶㙢㠴昰㉦㘴捣昱晤〶ㅢ㡢愸㕡っ愱搴㥦慤〹ㅣ㍢㘶攸㠴㙢昲ㄷ㡣㕥㤵扥捦摣改晦㌸攴ㅦ㡡愷㜶㌲㠱ㄳ搱攸㤳㍣㠱扥晤㡡〷ㄴ昵ㅤ㍣㜰㔰㜱㜱搱㘰〸晢扢ㅥてㄷ㈷㌱晥㔲〸晦挹㄰ㅤ昳昳愲㤱扣晡㜰㍣㉦ㄶ慡つ挷づㅢ㜰㤸㜱ちㅤ㤶㐱㈸㜵慡㌵㠱敦扥㔸晥挴摦㡦㤸㌴昲捡㙦㙥㥡㝤搸㌳㘷晦慣㜸㕡㈹ㄳ昸ㄳㅡ晦ㄵ〳愷㌱摢㜲〸晦改㡣㌹〶っ慣愰㙡㈵㠴㔲㑢慣〹㜴㍥昸戰㜹〷ㅤ戰㘸捣㤵搵ㅦ挷慦挹㕤㜳愰攲㈹慤㑣攰っ㌴晥慢〹㥣挹㙣㘷㐱昸㔷㌱收㈸㑣攰㙣慡捥㠱㔰慡挱㥡㐰敥㙢敤攷㍦昷搶㤵愵㝦㝡攰挴戳收㝦扤㕦㕦挵搳㘹㤹挰㜹㘸戴戸愱㥤捦㠸ㄷ㐰昸㉦攴戸昱搸搰㔶㔳㜵ㄱ㠴㔲昳慣㈴㘵搱ㅦて搹㘳㔵愷㔱㥢㉡㔶ㅣ㕦戵搹㜷㠱摡㥤捥昸昳㕦〲搱㡡㍤昳㔲戸ㄹ㝦攱㠰换㈰㜰〰敤㙦㕣㑥搵ㄵ㄰㑡㔵㔹㘹摥㥤摣晦㤳捤攱ㅢ㈷晤攵㤱ㄲ晦㙤㑦晥戳㐶昱〳㠱愴㔹㠳㐶㉢搲㕣挵㤸㙢㈱晣㔷㐳〰㑤㝦攳ㅡ慡慥㠵㔰㙡㤶㤵收捡㘳㡥㥡晣改扣㜶ㄳ㉥㔸㜷晦ㄵ㑢㝥㤸㌰㕦昱㈳㠷愴昹㉢ㅡ慤㐸戳㥥㌱㌷㐰昸慦攳挸ㄲ愴戹㥥慡ㅢ㈰㤴㍡捡㑡戳㈱戲攸戱攳㝥㌸㜳挴㝤〳㑦㝢戵扦㌱昰㌱戵〷㥤昱攷扦ㄱ愲慤挷改㥢㌰挶搸挸搱㌷㐳㘴㡣挵㜱晡ㄶ慡㙥㠵㔰㙡㤲㤵昳昵攱捦ㅣ扣摦愸ㄷ㡥扣㘹慤晦慢ㅢㄷ㜴㝡㔶敤㐹㘷晣昹㙦㠳㘸〵戴㑤㜰㌳㙥攷㠰捤㄰㌸㔲昷㌷敥愰敡㑥〸愵挶㔸㘹㝥捤扡攲㤷㠳敥晡㜷改搵搹㝤搷捥慢摤昱㤳攲愷㌴㐹㜳㌷ㅡ㉤㙥㜴昷㌰攲扤㄰晥晢㌸慥ㄴㅢ摤ㄶ慡敥㠷㔰㙡㠴㤵㘴昹㔷㔹ㄷつ晢昵攰㠹㝦㝡敤㡤ㄱ敤㙢㉦㥤慤昶愶㌳晥晣て㐰戴㤸攴㐱㌸ㄹて㐱昸ㅦ㠶挸㈸㐳㤲㐷愸㝡ㄴ㐲愹挳慣㈴搳㈷㕥㜱晤扢户㕥㌱㝥捤戱㉢戳㘷㝥㔱㜹戰摡㠷捥昸昳㍦づ搱㘲㤲㈷攰㘴㍣㐹昷愷㈰㌲㐶㈲挹搳㔴㙤㠳㔰慡㥦㤵攴㤴敢㥥ㅣ戸攱敤㜹ㄳ㙥敥戴敥摣㕦㕦㥦戵㌴晢㔹㤸愷㔸ㅦづ㑡ㅢ㐲㡢昰㜱慢改㤳ㅣ㍥扥昲㕦换ㅦ㘱昱〹㌶㔲ㅣㄹㄸ㈹㉡慡㉡㉥っ昵ぢ昹扡㈳㙣㙢㍦㉢昱㐸㥤ㅤ㤹㔱㔳㕦ㄵ㕤㈴ㅦ㥥昶㍤㌲ㄴぢ㌷㥤㔰昷戶㙣㐷㐶ㅢ敢慢㘲晢戸ㅢ换攳愱㜸㜸㙦愷慤㈹㐸捡戰㜲㝣戴っ挷㈴摦㝥捥㘱㐷㠵㙡ㅢ挳㈳ㄶ搷㤸收慥づ㌳㍥㔸㐶攷㜸㕢㐷㌵㠴ㄷ㈴慣㈹㌳ㅡ㠱㉢ㅦぢ㈵㜶ち㑡搳㘴捥㉢慦愴㍡ㅡぢ搷换昴㝡搷㑤慥愹㥣ㄷ㙥㈸て昳扡㐹戸㑡愰㜶愶挹晡㜴摢㝢㔲㍤㠰攲昳㙡㔵て扢㌶㌲㜲㜱㍣㕣㕦ㄵ慥挲㝣㜱㐲ㅦ㕦㌲㉤㌴愷㌶摣㈵挹挵捣〹挳㕥㐹敡㔱搱捡挶㔸㐹戴㍥摥㄰慤㑤戶㡣愸㕡ㄸ挲㈷敡慡〹搱慡㌰㍥㄰㘷㜲㐹㔳㘹ㄹㄹ㑡愵ㅤ散昶㜱㡤㜱㘳〵戲㈲㙣慢戸㉢搶昹㥥挹㥢㕤挱㔴愰〳㡡摡㌰户挹昴晤㕢〸㈶㜱ㄹ收㈰㙦㐷ㅢ㈶㕥㘴愲昷㠱摥摥㌲挷挴㥡晢摦㜵㑥㑦敦㘴愱ㅦ戹㄰㔷ㅤ挶㠴敡慢㙡挳つ捤㕥㈲㔳㥣㤱昱ㅣ㠴慦㄰㝢戳㈷㝢㤹昰㔰㡢搵ㄲ摦愲㥡慡㜸戵扦㍡㕣㌳户㥡攷㔰戸㡣㤶㤵㐵㙡㔳ㄶ攳㜹愸㡣ㄷ㈸㕥㠴〸〴搲晣㉦搱挹ㅦ㌰㕥㌶晢扥ㅥ昸扦敤搷㌳搲㌱捡㤰敢㈷戸搸ㄵ昳搵攱愳㝡㉣㈳挳つ攵ㄸ㝣昴㡣㜳昳㙣摥挸㜸摢㈹㕥㠱昰敤て搱攲攵ㄲ㥥㠸㘶昲慡㔰㑥㕤㘹㌸ㄲ挲戵㌸搹扢㔵挸㔷㘷㕥摥㈹つ挷㉡つ㕥〷㉡挳扥戲搸㡦ㄶ㜶晥散㍡㙥晤攱挵昱搲㔰㍣搴慥づ㔷㤴戰㤶っ㌸昵㤶㔱㘶㡢㈳㜳㐴愷㐷〷慣ㅥ㈲〴愵㘹㡢搲㕥ㄴ㘶㈴散㌸搸㕦搲㌲㉣搹㍣〸捣㝤㍦㠰昰㍢㌷昴攴㉢㐳戸㘰㔵㌵㍡㕣㍦㙤挹晣㜰㡣敥㔹晥㘶愹㜴敥㕥っ㌶愹㜲捥昴㜸㑤㙤慣〰㌳ㅤ摤㄰㙤㥣晦㝢挶㘱㉣攳㔵〸扤昸㝡㘱㉢㙥㍤㈶搰㤵搶㙥㈱搷㑤㐵㐵㕡ㄶ愳㔱㘳昴愴攰搶㡡㘰扢昰㥦㉣挶ㅢ昸㉦搰㥣捤㤷て㡦戶㕣㐵昳挱㍦扢づっ㑤挳㤵ㄲ㙥㌸㔹搲〱摢㌹㜵㌳愲つ昳收㐴愳昳愸敥㈰扤㔸㜵㌸ㅣ攷戵戶昶搶戵㐵戹㠶愸㔴㐶㐶搲攵㌲摢㐵戹㙥㠸敦摦〱㤱㌳愲戶㌶㑦㐷㡣昹摦㠱㉡〳㔷晤晣敦愲㤱㌷㈱㕡ㅤ㕡㌴慦㑦扦㠲扥㜸ㄵㄶつ攸㌳ㄶ㈹㘳㜹攵搵㌵昵〵㡢㙢㘳㡢㔵㔷戰挰㙢㌴ㅢ户㕦晤敦搰攸戱ㄳ㑦敤昸挳摣㘷晢㔷㘴愹㝤㉤㐳捡㜵戶㕥㠸摢捣㍢㜵搲愵慤摤攱㥢昴㑥㥤ㅤㄹ㔵㔳ㅢて㌷挸挱㌸㌷㠲晦捣敢戶搲捦攱ㅢ㔰㐳愸搲扣㈲扡㝢愴〴敦㐱戸㔰ㅣ㕦搲昴慥㥣昲ㅥ㘸扥㐵晣晦㍢晤ㅦ敥㥤㕥摥攷㤳摥敤㥢㜹㈷挵㐶攳㜸慦㙦摥搹戶ㄱ昱㑤捥㜵扦㤴㑤慡〰㤱㤳㌷㌲晡㍢て㈲㌸㤴㔹㜷㑦攸㙦摦〸改㕤攸㝤〶挰㡤㍤㜵㈳攵㈰捦㜷摢晦㍦㔷㜱扢㥤㘷㥥慢㝣〰攲㡣て㈹㍥愲昸ㄷ挵挷㄰慡ぢづ㐶㍣㠷愹挴挷㥢㥦愱戸ㄳ晦㥦㉥㈷ぢ㥦搰攷㔳㡡㥤㄰㍣ㄳ昹っ晦㘷㘳挵昰戴扡ㄱ㌷㜳㤶攰慣攴㜳攸晣㕦㐰戴挳㍢㕥ㄸ昷搴〲㑡ㅤ㠸㉥捦㔲㡣㉦㈹扥㠲挸晥ㅡ㘲攲㤸㜰㉤㑥㝥㝦慦晢㘸扥㠳ㄱ戳昹户㙢捣㜵㌷㌸㜵愹㉢㕦㔲㕦㔹摤㄰慤挷摤㑣㥥㐵㡣愸挴㡤愸㤸ち昹敢挶㐷㑢ㅡ攳晥扡㌱㌵昸㉦扢㙥㙡㜸㝥㌸ㄴ㉦挱㠷ㅢ㥣愲㡣挷㡤っ㌹〱㈹慢㕡晣㝦㜹㠲㤲挶戳㐸㝣㙥㙣㍡㐷㔱捥㕤搸㍣㔵戰攸㉤㈸㡤攲愶㘶㔸敥攷㤲㜶扦ㅦ㈷㥢㝦挰㌳㤰㌴攳ㅢ捣㙥敤㤷㝦ㅢ㤲扦收㤶㕤搶晦换戰㈹捡㘲ㅣ〴㘳敡搹挴昷搰〶㥡戳愹摥昰攰ㄹ㠵戱〳挲捦㑤㍡〳㥢㠱挱昷㙣㤵㡥搰慥㙦挹捡㌲愴摣㑦㈹挰戰敥昸㌳㜸㡡愳㜶晤㙡敥㉣㔰㈴㉦㐶㍡捣㐶〶〵㙦戰㘳㘷㤱愹㘳晦昰㥢㕤㜵㈸〶挸㍥搱㡥㑥㔹㄰慡〸㉡㥥㌷ㅢ〶㝡㝡㔱摦㈱〷㑦挷愸㌳ち㈹㔲㑥愹㜲㘰ぢ㌴㘷㔳㝤㌱㉥㐱㠲昱づ愳〸〱㥦㈲戸㉢〱㥦㔸㠶㤴㥢㍢挵ㄸ摢㥤攳扢㈰愹晡搸㤳㠰㍤㘱㌶昶愲搸ㅢ挲㐶挰扥㘶㔷つ㐰㄰㈱愰㉢㥤昶㠳㔰㠳愰ㄲ〲扡愱愷ㄷ戵挳㑥挰㐰愸㔳〹攸挹㤸㐶㌳㌶㌵ㄸ攳摣〸搸敥㐵挰换㤶㈱攵挶搳攱㠸搴㥤戳㌸㠴㔳㝥搱㤳㠰〲㤸㡤㐳㈹ち㈱㙣〴昴㌵扢㙡㈸㠲〸〱晤攸搴ㅦ㐲つ㠳㑡〸㈸㐶㑦㉦敡㈹㍢〱㐷㐰㥤㑡挰㘰挶㌴㥡戱愹攱ㄸ攷㐶挰〳㕥〴㙣戵っ㈹㌷挵㑡㄰愹㍢㘷㜱㈴愷扣挵㤳㠰㔲㤸㡤㤱ㄴ愳㈰㙣〴㡣㌱扢慡ㄴ㐱㠴㠰㌲㍡㡤㠵㔰愳愰ㄲ〲挶愱愷ㄷ㜵扢㥤㠰㤱㔰愷ㄲ㌰㠹㌱㡤㘶㙣㙡㌴挶戹ㄱ昰㌷㉦〲㙥戰っ㈹㌷散挶㈲㔲㜷捥攲㘸㑥昹㍡㑦〲㡥㠵搹㌸㡥㘲㈶㠴㡤㠰攳捤慥ㅡ㠷㈰㐲㐰〵㥤㘶㐳愸〹㔰〹〱㈱昴昴愲慥戲ㄳ㌰ㅥ敡㔴〲挲㡣㘹㌴㘳㔳ㄳ㌱捥㡤㠰㡢扣〸㔸㙤ㄹ㔲㙥㈵㑥㐱愴敥㥣㐵㍤愷㝣㠱㈷〱昳㘱㌶ㄶ㔰㌴㐰搸〸㠸㥢㕤㌵ㄵ㐱㠴㠰㐶㍡㉤㠴㔰搳愰ㄲ〲ㄶ愱愷ㄷ㜵㠶㥤㠰㜲愸㔳〹㌸㠹㌱㡤㘶㙣㙡㍡挶戹ㄱ㜰㡡ㄷ〱㈷㕢㠶㤴晢㥡㐷㈳㔲㜷捥攲㜴㑥昹㈴㑦〲㔶挲㙣晣㤹攲っ〸ㅢ〱㘷㤹㕤㜵っ㠲〸〱慢攸㜴㌶㠴㍡づ㉡㈱攰ㅣ昴昴愲ㅡ散〴ㅣぢ㜵㉡〱ㄷ㌰愶搱㡣㑤捤挴㌸㌷〲慡扤〸㤸㙢ㄹ㔲敥戹㔶㈰㔲㜷捥攲㜲㑥㌹散㐹挰㤵㌰ㅢ㙢㈸慥㠲戰ㄱ㜰戵搹㔵戳ㄱ㐴〸戸㠶㑥搷㐲愸㌹㔰〹〱敢搰搳㡢㥡㘹㈷㈰〴㜵㉡〱搷挱㍦㘰㌴㘳㔳㤵ㄸ攷㐶挰㔴㉦〲愶㔸㠶㤴扢挱ㄱ㐴敡捥㔹摣㡡愴㙡㤲㈷〱户挱㙣㙣愲戸ㅤ挲㐶挰ㅤ㘶㔷捤㐵㄰㈱攰㑥㍡摤〵愱㙡愰ㄲ〲敥㐶㑦㉦㙡㤴㥤㠰㙡愸㔳〹搸挲㤸㐶㌳㌶㜵〲挶戹ㄱ㜰戸ㄷ〱㐳㉣㐳捡㥤敡㍡㐴敡捥㔹㍣挶㈹て昶㈴攰〹㤸㡤㈷㈹㥥㠲戰ㄱ戰捤散慡㝡〴ㄱ〲㥥愱搳戳㄰㙡㍥㔴㐲挰㜳攸改㐵ㄵ摡〹㠸㐲㥤㑡挰㡢㡣㘹㌴㘳㔳ぢ㌰捥㡤㠰〳扣〸挸户っ㈹㜷搱攳㠸搴㥤戳㜸㠳㔳敥改㐹挰㕢㌰ㅢ㙦㔳散㠰戰ㄱ昰慥搹㔵㡤〸㈲〴扣㐷愷昷㈱搴㈲愸㠴㠰て搰搳㡢摡摢㑥挰㐲愸㔳〹昸㤸㌱㡤㘶㙣㙡㌱挶戹ㄱ㄰昴㈲㈰搷㌲愴摣挵㍦〹㤱扡㜳ㄶ㕦㜱捡㌹㥥〴㝣〳戳昱㉤挵㜷㄰㌶〲晥㘳㜶搵㔲〴ㄱ〲㝥愰搳㡦㄰敡ㄴ愸㠴㠰㥦搰搳㡢捡戴ㄳ㜰㌲搴愹〴昰㌴㌹㘰㌴㘳㔳换㌰捥㡤㠰ㅦ㝦昱㌸ㄵ晥挱㌲愴㔴ㄱ㥣㠶㐸摤㌹㡢慣㜴㑣昹㝢戸昱㠳㌳ㄴ挹㡢ㄱ㠰搹㘸㑦㤱つ㘱㈳愰㠳搹㔵换㌱愰〷晥㡣㕣㍡戱㠶㔶慤㐰㔷〸攸㠸㥥㕥搴㘷挸㤱昸㉣㜰㍡搴愹〴㜴㠶㝦挰㘸挶愶㔶㘲㥣ㅢ〱敦㝢ㄱ昰㥥㘵㐸愹㘲㌸ㄳ㤱㠴㠰晤㌸攵㜷㍣〹挸㠳搹攸㑥搱㠳戳㙢晡㌰戴扦搹㔵㘷㈱㔰て挲挹愷搳〱㄰敡㙣㜴㠵㠰㕥攸改㐵扤㙡㈷㘰ㄵ搴愹〴昴㠶㝦挰㘸挶愶捥挱㌸㌷〲㥥昵㈲攰ㄹ换㤰㔲㐵㜱㍥㈲〹〱晤㌹攵愷㍤〹ㄸ〰戳㌱㤰㘲㄰㘷搷㐴挰㘱㘶㔷㕤㠰㐰㍤〸㘷〸㥤づ㠷㔰慢搱ㄵ〲㠶愲愷ㄷ昵㤰㥤㠰ぢ愱㑥㈵㘰〴晣〳㐶㌳㌶㜵ㄱ挶戹ㄱ㜰㤷ㄷ〱㜷㕡㠶㤴ち㡦㑢ㄱ㐹〸ㄸ换㈹㙦昶㈴㘰㍣捣挶〴㡡㠹㥣㕤ㄳ〱㤳捤慥晡ぢ〲昵㈰㥣㈹㜴㥡ち愱㉥㐷㔷〸㈸㐷㑦㉦敡㈶㍢〱㤷㐱㥤㑡挰っ昸〷㡣㘶㙣敡ち㡣㜳㈳攰㕡㉦〲慥戱っ㈹戵㈷㔷㈱㤲㄰㌰㥢㔳㕥敢㐹挰ㅣ㤸㡤㑡㡡㉡捥慥㠹㠰㠸搹㔵㙢ㄱ愸〷攱捣愵㔳㌵㠴扡〶㕤㈱愰〶㍤扤愸㑢散〴㕣つ㜵㉡〱㜵昰てㄸ捤搸搴戵ㄸ攷㐶挰搹㕥〴慣戲っ㈹㔵㌱敢ㄱ㐹〸㔸挸㈹㥦改㐹挰㘲㤸㡤㈵ㄴ㈷㐲搸〸㔸㙡㜶搵〶〴敡㠱㍦攳㘴㍡㥤〲愱慥㐷㔷〸㔸㠶㥥㕥搴愹㜶〲慥㠳㍡㤵㠰攵昰てㄸ捤搸搴つㄸ攷㐶挰㐲㉦〲ㅡ㉤㐳㑡扤捥㑤㠸㈴〴㥣捤㈹挷㍣〹㌸ㄷ㘶攳㍣㡡昳㌹扢愶㉤攰㐲戳慢㌶㈲㔰て挲㔹㑤愷㡢㈰搴㉤攸ち〱ㄷ愳愷ㄷ㜵㠲㥤㠰㥢愱㑥㈵攰㌲昸〷㡣㘶㙣敡㔶㡣㜳㈳㘰戶ㄷ〱ㄵ㤶㈱愵㜸㘸ㄳ㈲〹〱搷㜲捡戳㍣〹昸㉢捣挶㝡㡡つ㥣㕤ㄳ〱搷㥢㕤㜵㍢〲昵㈰㥣ㅢ攸昴㌷〸㜵〷扡㐲挰㡤攸改㐵㑤戳ㄳ戰ㄹ敡㔴〲㙥㠱㝦挰㘸挶愶敥挴㌸㌷〲挶㝡ㄱ㔰㘶ㄹ㔲捡㥡敥㐱㈴㈱攰㉥㑥㜹戴㈷〱昷挰㙣摣㑢㜱ㅦ㘷搷㐴挰晤㘶㔷摤㡢㐰㍤〸㘷㉢㥤ㅥ㠰㔰㕢搰ㄵ〲ㅥ㐴㑦㉦敡〸㍢〱昷㐱㥤㑡挰愳昰てㄸ捤搸搴晤ㄸ攷㐶㐰㝦㉦〲晡㔹㠶㤴㤲慢〷ㄱ㐹〸㜸㤶㔳㉥昲㈴攰ㅦ㌰ㅢ捦㔳扣挰搹㌵ㄱ昰㤲搹㔵て㈱㔰て挲㜹ㄹち㘳㍢㠴㝡〴㕤㈱攰ㄵ昴昴愲づ戴ㄳ昰㌰搴愹〴扣づ晦㠰搱㡣㑤㍤㡡㜱㙥〴散攷㐵㐰㔷换㤰㔲づ昶〴㈲〹〱敦㜳捡晢㜸ㄲ昰㈱捣挶㐷ㄴ晦攲散㥡〸昸户搹㔵㑦㈲㔰て挲昹㠴㑥㥦㐲愸愷搱ㄵ〲㜶愲愷ㄷ戵㥢㥤㠰愷愰㑥㈵攰㑢昸〷㡣㘶㙣㙡ㅢ挶戹ㄱ㤰攵㐵㐰㍢换攰㉣㔵昳㍤㠷㐸㙤㈸㌱㙡捦〹㐷㡥慡〹㉦㘲㑤㐴㠷〸扥搴㔳搲ㄸ㡢㐷愵㠰㈳㈷㔲ㅡ㥤ㄸ㡤㤷搶挴收搷㠶㤶㜴㡡㔸㡤ㄹ搵攱㝡㤴㔷㌵愰捡捡愱㡢捥㥦ㅦ慥㌲㈲攵搱挶㠶捡㜰㔹改ㅦ愱晣ち昸戰敡愴昲㉡㕤㘱昹㙤ㄵ㐵〸愱戰㤵㘰㐹昳㍤㡦㠰捥挲㄰摢捤搴愶晢昶㐱㌸收㌶㌱㍡慤㈶㕥ㅢ㙥ㅦㄱ扢戴戳㈲㘰ㄱ㌵㙢㔵敤㈲搳慡㔱㌰㔱㥡ㄳㄹ摤㔰㔳㔵㕢㔳ㅦ收捡㐰㉤〰扦㈹㌵㍥㍣ㄷ昵㘹㤳愳戱ㅡ㝥㡢㉢㈷㌲慤㈱㔴ㅦ㥢捦㔲㥢捡㈵扢㈵昵攴㤶㤸㉦㜲㘴㑤㝤っ㘹㘴㉤戲㥤ㅢ㈹慦㡥㉥挲ㄷちㅢ敢敡㐷㠷收挷晥㄰㙢㐵㜱戵挸㈲慢㐶愵慢昴㜴㤵㤵㥥昵㕢搷㡦晦㐷散㘳㥤捣〲昶㍣㙣愷昱㠶㥡㌹㡤㈴㑣㜲昰愶㑢㈶㠵慣挳㌴摦ぢ㘸㌵㜳㍦㥣㜷搱慤慡㐱㔶挴㜱慥㐹㕦㤶㜲㉤捥㑡㝣㑢戳㉢摣㡤㥦㌰㥤散㥦㈱挶㡥㥥㕥搶㔴㉢晡㕦㝤攵搱昷㈲㈲㍢㙦㌰㍡户扣㐴㘹㕥㘷㌸㜷㌰㌷㈱敡戸㐵㘱捦挴㤶挰㥥㜳戳っ㐴挴㠷㕢㘸㠷愶收㈸㔴㜷㘵㐷挶㠷收㠴㙢㔱㤴㔶ㄷ㡡㜷㌰㍢慣つ挰㔷攲㘲㤶慤㈴㕡㔷ㄷ攲㈶挷捤戵扣ㄲ攵晦㔹㤱ㄱ㡤昱攸㠴㥡㝡㈳〲㈱摢愵愵ち㉤㠶㉡戴㔸㔴搹㤱愹㉣㔶㤵㌶㘳㐵攷㠶ㅡ㙡攲搵㜵㌵㤵㔹散戰愰昴て戱慤㘲攷捦〴㤹㝡搱挷ㄲ攷つ㙥昳㔶㉦㔶㜷〱捡㍡㐸ㅤ㔷㍦戶攸㜴攵挷㍦昵ㅢ㙢ㄹ㜱攰㤱㌷ㄴ攳㔷㐴昳攱てち㙢攷昹㠲㤷㔸戸㝣戱っつ㌹㌸愹㤷搱愵搶搸〵㔷㌶昸㤷戹ㅤ愲搹㐲户㜶㜰〸㡣㡦㠶慡㐶愱ㄲ㈹摡搰捥晡㡡㙥ㄶ㔶㉤て㌵つ㐱㤶ㅥ㤶愰㥡ㄵ㔵戲ぢ㙢慡挲つ㔹㔴㤴攳愶㝤㈶㡢ㄶ晤收㍡挴つ摤㡣㌴㥦慦㝤㤶㕢慥㌲ㅤ㙢㝦慢愰换晥ㄵ攷戲㤴昸㥦㑥ㄹ㌴っ㤳〲慣っ㐸㠳㌵摥㠶㠲㔰慦愰㑢㍣づ㠷㜴㍡㈰㝤㥡敦㔵ㄸ㥤敢㈶戹ち㄰戵㠲〶㥣㌲㔹㡡㤶挹晡挴㉣搴昲㐹㘱愳㑦㠰戴户ㄵ㈴晡捤㕡挴㉣晤㡤㔹㝦㌹扦昱㔷ㄵ㌰㡦慦㉣㔹攰敡㐸㑦捦挴慡昶㍢㑢挴㔲搲㈲㔸㕤㜹㔸㉡ㄵ搵㝥㤸㠲㍦ㄳ㌳㙥捦㥤〵昱㉢昸挵搱㤷愰挵戵慢挴挵慢〰㙥㔴挳㈷㉤愰摥㠰搴挰戹㜳〷〲㕣㙢㐶㍢〲捦㈲昰て搰㙤收昰㠰㝢敤戶㝡愳づ㜰昶㐷愶搷搷挴戱攷㜲〲愳㙡攲㤸㐳㜶〴〲㑤㈹㈴摡㕢昶㘸摢愰摥㠹㌳㠵㙥愹愶愴㔳㠷晤㔲敤昶㜳㠹晤㕤捣收㔹㠶敤攴愲㈵㈷㌹摢㜰㤹攳ㅦ改昴㐳㤹㌵㈲搶ㄹ㠸捡昷㉥慢戲昱捥㜷㤰晦攲㘴㐵戶㈱㝣愹㥦㥢㡤挲㍦㙣㐲敤搱收戹换㠷㉤㙥㈲戶㉡㌳㥥ㅢ〶㜸晥㘲敡㜲慣㌲挶戲晡ㄸ㡥〰〱慢㠷攳㝢〷慢㌹愹㌱㥥㘴〹㉤敥㘴㔹㔰慤㌹愹ㅥ敦捡㤵愱㠶慡㍦挸㈱ㅤ搸捣㌳て㌹㍡晦搶戳㐲㐴挱㘲㍢㄰攳㍣㍦摢攲晡㈳㔸摡㔲愴㤷ぢ晦ㅣ搲㥤愸摤换㘲㡦摦㍢㤷戵㘰㝥攷㕣㑥搱㈷㠷㜱㝥㡤慦攱搷㠶㍢挹㠰㐴㔷づ㕦㐶㘴挴㥣ㄸ㑥昷攲㝣㉦户㕡戲愳ㅢ㤱愹攱摡㄰扦㕡㠱户㕥慢㌵戹㌲㡥㤲搴㐴〰㝥㙤攲㡦戳㠶挰㐸愶戵㤶㤴慣㈷㝦㌳挷户㘴㄰摣㠷㝥攳㕡挵昱㍣㈲换㘷挳搴攵㤷㜱戹㘱㔸㥡㙥㔸ㅦ〲晥㠵昰捤㥣㐱攲㔸㙢慦愸攴㥥搴㐹ㄷ晡㥡㐷㌸㌹㜸㘵㙢ㅤ㑦㌳㜳昸㜱愰㈱㡥敦ㄶ昱㑢晡戹摣㜵㙡昱㍥ㅣ慦挱ㄹ㔵敤㤲づ㤱戲晡捡摡挶慡戰㥣㡥改㘳戶㥣㤵晤㈱搶㔷㈶㑦㌴捣㜵搵っ㉦ㄶ㈹㘵㜸㠴㠹晥慥挹㙦晦㑣㘶攴㘰㑦㤳㠳ㅤ㘲〴㡣㕣㙢扦晢ㄸㄳ㘹㜳昹㙡〰㠳㜶㙢㉡扥㤶〷㕢攰搰㤶愲攲㌱㡤攵㠷㠹ち㔸搹攳㙣㙥攳愳攳愳晣㑣㘷㔳㡤愹㌱㔵㝦㠸昵〴㥣收㙡昲晢㜱㔲晡ㅢ昷㄰〶挱㔱敦愵㘳㍥晥搷慦扤㈲挳扢〴㑥㌹㍥愳搳㡥㘱㘹捡㍣〹晤〴㔶㝥㑡㑥㤳㜲㐰㌹〷攵㠷慦昴愶㑦㘰敡㔳昴昹㈹捣攸㠸戵愶㜶愲挵て㌷㜸戳㌲㑦㜶㍢㐱摢昲挹敥攷㌲〲㐱㜶㘷㄰慢愳扥㐴㐳㥦㈷愱愹捦㈰㍢挳挷攸㐲挷慦摣ㅤ昶愰挳㥥㄰扥㙦攰攰㍣搰㜸ㄶ㜲㘲㐰㥡慦㡥㈷㠲㔹㜵㍣㈱挶㙥敡挷昷㘲㔰愸㡡搳㌳㝦晢慣慦㘱㌷昶㠲搷㌳摢戶つ㐵ㅢ昷㈷㈱昴〴㜹㡤挰㍡㤱摢㥢昹昷㠱攰㝢㜶ㅡ慦攳愰愹慦㍡攰㔳㠴挵愹㝦㕦戸戴昶㤳慥㘲攱愳昰摣㤵㠱戹㤳㥡㍣㕢ㅦ㉡扡㐱摢㌲捦慣㤴挴㉢捤挸㤳搹㤹ㅤ挵㜲㐹つ㠳㜳戵捥搴扢挳挷攸㐱㐷㤶㔲扡㌸昴愴挳晥㜴㘰㜵㈵捦搶晤昹攸㈵捥㠲昹㜰ぢ㤷戳攰㕥昰挱㔹㌰㉢㉣㜵㔰摢㔹昰㠱っ㝡㄰㠳戲ㅡ搲㐹ㅥ㑢㈰㘵㠳昴ㅦっ㤷㔶㤳挷愲㐹㈱慦㌷〳戳㝡㌲㠹扣㍥搰戶㑣ㅥ慢㉣昱㑡㌳ちㄸ〴つ昹㘳愹愵㠶〱㥤㈶敦㔰昸ㄸ㠵㜴㘴ㄹ愶㡢㐳ㄱㅤ晡搲愱ㅢㅣ㠴扣㝥攸㈵挸攳㐳㍢㕣挸㉢㠶て挸㘳㜵愶づ㙡㈳㙦〰㠳づ㘴㔰㔶㔲㍡挹㘳昹愴㐹摥㈰戸戴㥡㍣ㄶ㕣ち㜹㠳ㄹ㤸㤵㤷㐹攴つ㠱戶㘵昲㔸愱㠹ㄷ㙥挴㌲〸ㅡ昲挷㌲㑤つ〳㍡㑤摥㔰昸ㄸ㐷搰戱扦扢挳㌰㍡っ愷〳慢㍡㠵扣ㄱ攸㈵挸攳挳㐸㕣挸㉢㠱て挸㘳㘵愷捥摡㐵戲捡攷慦㔲〶ㅤ挹愰慣挲㜴㤲㔷ち㥤㐹摥㈸戸戴㥡㍣ㄶ㙢ち㜹愳ㄹ㤸㔵㥢㐹攴㤵㐱摢㌲㜹慣敥挴ぢ〵㥤っ㠲㠶晣戱挴㔳挳㠰㑥㤳㌷づ㍥挶㜸㍡戲晣搳挵㘱〲ㅤ㈶搲㠱ㄵ愱㐲摥㈴昴ㄲ攴昱㈱㉢㉥攴㑤㠱て挸㘳㔵愸づ㙡摢昲愶㌲㘸㌹㠳戲㠲搳㐹ㅥ换㌶㑤昲愶挱愵搵攴戱搰㔳挸㥢捥挰慣昸㑣㈲㙦〶戴㉤㤳挷捡㔰扣㔰㕡捡㈰㘸挸㕦〵愴㠶〱㥤㈶敦ㄸ昸ㄸ挷搲㜱戶扢挳㜱㜴㤸㐹㠷㄰ㅣ㠴扣㔹攸㈵挸攳愳㘳㕣挸慢㠰て挸㘳㐵愹捥㙡㈳㙦㌶㠳㠶ㄸ㤴搵㥦㑥昲㔸昲㘹㤲㌷〷㉥慤㈶㡦㐵愲㐲㕥㈵〳戳㕡㌴㠹扣㌰戴㉤㤳挷㑢愶㜸攱捥〲㠳愰㈱㝦㉣㉤搵㌰愰搳攴捤㠵㡦㔱㑤㐷㤶㥤扡㌸搴搰攱〴㍡戰ㄲ㔵挸㥢㠷㕥ㄳ㜹敥㙦ㄸ㜵昰〱㜹慣㐶搵㐱㙤攴搵㌳㘸㤴㐱㑦㠷㠳㤳㍣㤶㡢㥡攴捤㠷㑢慢挹㘳㠱愹㤰户㠰㠱㔹㘹㥡㐴㕥っ摡㤶挹㘳㐵㉡㕥㘹〶㥦昷挷㠶晣戱㉣㔵挳㠰㑥㤳搷〸ㅦ㘳㈱ㅤ㔹戲敡攲戰㠸づ㡢改挰㉡㔶㈱㙦〹㝡〹昲昸㙣ㅦ㤷㉤敦㈴昸㠰㍣㔶戲敡愰㕤㈴慢ㅣ昳㤶㌲攸挹っ捡慡㔳㈷㜹㉣㌵㌵挹㍢〵㉥慤㈶㡦挵愹㐲摥㌲〶㘶㤵㙡ㄲ㜹㝦㠲戶㘵昲慥挶㌰扣搲㡣搳ㄸ〴つ昹扢〶㔲挳㠰㑥㤳户ㅣ㍥挶改㜴㘴戹慢㡢挳ち㍡慣愴〳㉢㘰㠵扣㍦愳㤷㈰㡦㑦㉣㜲㈱敦㑣昸㠰㍣㔶挱敡愰戶㉤敦㉣〶㕤挵愰慣㔸㜵㤲挷㌲㔵㤳扣戳攱搲㙡昲㔸搸㉡攴㥤挳挰户愳㤷㐴摥㜹搰戶㑣ㅥ㉢㘱昱㐲㕤〴㠳愰㈱㝦㉣㠷搵㌰愰搳攴㕤〰ㅦ攳㐲㍡戲㔴搶挵㘱㌵ㅤ㉥愲〳慢㘷㠵扣㡢搱㑢㤰挷㈷㌱戹㤰㜷㈹㝣㐰ㅥ㉢㘸㜵搰㉥㤲㔵戶扣扦㌰攸㘵っ捡㙡㔷㈷㜹㉣㜱㌵挹扢ㅣ㉥慤㈶㡦㐵戱㐲摥ㄵっ捣敡搸㈴昲搶㐰摢㌲㜹慣愲挵ぢ昵搵っ㠲㠶晣戱㤴㔶挳㠰㑥㤳户ㄶ㍥挶搵㜴㘴㤹慤㡢挳㌵㜴戸㤶づ慣扣ㄵ昲搶愱㤷㈰㡦㑦㤸㜲㈱㙦㍤㝣㐰ㅥ慢㙦㜵㔰摢㤶户㠱㐱慦㘳㔰㔶捡㍡挹㘳㜹慣㐹摥昵㜰㘹㌵㜹㙦㘳㤸㤰㜷〳〳敦㐰㉦㠹扣ㅢ愱㙤㤹㍣㔶攰攲㤵㘶摣挴㈰㘸挸ㅦ换㜰㌵っ攸㌴㜹ㅢ攱㘳摣㑣挷昷摤ㅤ㙥愱挳慤㜴㘰搵慥㤰昷㜷昴ㄲ攴昱改㔸㉥攴㙤㠲て挸㘳攵慥捥㙡㈳敦㜶〶摤捣愰慣戲ㄵ昲㜸㈷挶扣ㅥ愴扥㠱捥㈴敦づ戸戴㥡㍣ㄶ攳ち㜹㜷㌲㌰慢㜲㤳挸扢ㅢ摡㤶挹㘳昵㉥㕥㘹挶㍤っ㠲㠶晣戱㠴㔷挳㠰㑥㤳㜷㉦㝣㡣晢攸挸昲㕥ㄷ㠷㉤㜴戸㥦づ慣昸ㄵ昲戶愲户㤷扥㐹㤱晡㥣㉦ㄷ㉡ㅦ挴〸㔰戹换㤶挲㐶攵㐳㑣昱㌰㔳戰㕥搷戹ㅤ戲㐸搷愴昲ㄱ戸戴㥡㑡㤶昵ち㤵㡦㌲㌰敢㝢㤳愸㝣ㅣ摡㤶愹㘴ㅤ㌰收㥣㘶㍣挱㈰㘸挸ㅦ㡢㠱㕤㤸㝡ㄲ㍥挶㔳㜴㘴愱戰㡢挳搳㜴搸㐶〷搶づぢ㤵捦愰㤷搸づ昹㡣㌲ㄷ昲㥥㠳て挸㘳晤戰づ㙡㈳敦ㅦっ晡㍣㠳戲搶搷㐹ㅥぢ㝣㑤昲㕥㠰㑢慢挹敢㡥㘱㐲摥㡢っ捣摡攰㈴昲㕥㠶戶㘵昲昶挷㌰㈱㙦㍢㠳㘸昲昲愱搵㌰愰搳摢攱㉢昰㌱㕥愵㈳㡢㡣㕤ㅣ㕥愳挳㍦改挰扡㘳㈱敦㜵昴ㄲ攴昱昹㙡㉥攴扤〹ㅦ㤰挷摡㘳ㅤ搴㐶摥㕢っ晡㌶㠳戲㑥搸㐹ㅥ㡢㠳㑤昲㜶挰愵搵攴戱㥣㔸挸㝢㠷㠱㔹㔷㥣㐴摥㝢搰戶㑣ㅥ敢㡦㠵扣昷ㄹ㐴㤳挷㈲㘴つ挳㐶摥〷昰㌱㍥愴攳攱敥づㅦ搱攱㕦㜴㘰捤戲㤰昷㌱㝡〹昲昸摣㌸ㄷ昲㍥㠱て挸ㅢ㘱ぢ摡㠵ㅡ昳㑥攳愷っ扡㤳㐱㔹㘳散㈴㡦㠵挵㈶㜹㥦挱愵搵攴戱ㄴ㔹挸晢㥣㠱㔹㤳㥣㐴摥㤷搰戶㑣ㅥ㙢㤷㠵扣慦ㄸ㐴㤳挷〲㘶ㄷ昲扥㠶㡦昱つㅤ㔹摣散攲昰㉤ㅤ扥愳〳敢㥤㠵扣敦搱㑢㤰挷愷攱戹㤰昷〳㝣㐰ㅥ㙢㥥㜵㔰摢㤶昷㈳㠳晥挴愰戳攱攰㈴㡦㐵挹㈶㜹㍦挳愵搵攴戱㡣㔹挸晢㠵㠱慢搰㑢㈲㙦ㄷ戴㉤㤳挷扡㘷㈱㡦户㉡ㄳ攴戱昸㔹挳〰㉥扤摢戲ㄲ挲挰捤敥㌴挵挲㘸ㄷ㠷っ㍡攰㘹㔷昸昲ㄴㅣ㠴㍣㍥愵㌸㐱ㅥ㥦昱攷㐲㕥㍢昸㠰㍣搶㑢敢愰㌶昲戲ㄸ㤴捦㌰㔷慣㙤㜶㤲挷㠲㘶㤳扣〰㕣㕡㑤ㅥ㑢愰㠵扣昶っ捣㕡攸㈴昲㜲愰㙤㤹扣愵ㄸ㈶攴㜵㘰㄰㘰㤰㍦ㄶ㑥㙢ㄸ㌶昲㜲攱㘳〴改挸愲㙡ㄷ㠷㡥㜴搸㡤づ慣戳ㄶ昲㍡愱㤷㈰㡦㑦㉥㜴㈱慦㌳㝣㐰ㅥ㙢慤㜵㔰ㅢ㜹㕤ㄸ㜴て〶㘵㕤戴㤳㍣ㄶ㐳㥢攴敤〹㤷㔶㤳挷昲㘹㈱㙦㉦〶㘶ㅤ㜵ㄲ㜹晢㐰摢㌲㜹慣户ㄶ昲昶㘵㄰㑤ㅥ㡢慥㌵っㅢ㜹㕤攱㘳散㐷㐷ㄶ㘴扢㌸㜴愳㐳ㅥㅤ㔸愳㉤攴㜵㐷㉦㐱ㅥㅦ挱攸㐲㕥㑦昸㠰㍣搶㘹敢愰㌶昲昶㘷搰㝣〶㘵㑤戵㤳㍣ㄶ㔲㥢攴ㅤ〰㤷㔶㤳户ㅥ挳㠴扣㕥っ捣ㅡ散㈴昲づ㠲戶㘵昲㔸慢㉤攴ㅤ捣㈰㥡㍣ㄶ㙣㙢ㄸ㌶昲㝡挳挷㌸㠴㡥㉣收㜶㜱攸㐳㠷〲㍡戰扥㕢挸㍢ㄴ扤〴㜹㝣戰愴ぢ㜹㐵昰〱㜹慣昱搶㐱㙤攴昵㘵搰㝥っ捡㝡㙣㈷㜹㉣挲㌶挹敢て㤷㔶㤳挷戲㙤㈱慦㤸㠱敦㐳㉦㠹扣㠱搰戶㑣ㅥ敢扣㠵扣㐱っ愲挹㘳戱户㠶㘱㈳㙦㌰㝣㡣挳攸昸㠰扢挳㄰㍡ㅣ㑥㠷〷攱㈰攴つ㐵㉦㐱ㅥㅦ㤸改㐲摥㌰昸㠰扣㐷㙤㐱㙤攴つ㘷搰ㄱっ捡㕡㙥㈷㜹㉣攰㌶挹㍢ㄲ㉥慤㈶㡦㈵摦㐲㕥〹〳戳昶㍢㠹扣㤱搰戶㑣ㅥ㙢挴㠵扣㔱っ愲挹㘳愱戸ぢ㜹愳攱㘳㡣愱㈳㡢挸㕤ㅣ捡攸㌰㤶づ慣㉢ㄷ昲挶愱㤷㈰㡦て〲㜵㈱㙦〲㝣㐰ㅥ㙢换㜵㔰ㅢ㜹ㄳㄹ㜴ㄲ㠳戲づ摣㐹ㅥ㡢扦㑤昲㈶挳愵搵攴戱㕣㕣挸㥢挲挰慣ㅢ㑦㈲慦ㅣ摡㤶挹㘳㝤戹㤰㌷㡤㐱㌴㜹㉣㌲搷㌰愰搳敦戶搳攱㘳ㅣ㐵㐷ㄶ愰扢㌸捣愰挳搱㜴㘰㑤扡㤰㜷っ㝡〹昲昸㠰㔳ㄷ昲㡥㠳て挸㘳㕤扡づ㙡㈳㙦㈶㠳捥㘲㔰㔶戱捡㘴㡦㘷て㘳㜰㐲㤱收㘳㈵愲戳挰㉥愵昸㔱㌲㐴㔸〶㔹ㅥ㕦㔲㡢搲㔳㌶㔹㜰㘷戶㜸愷ㄴ㈵㐴搰愱っ㌰摡㠰ㅢ㤳㤹捥愷㐷㈵挶㍥㡢愴敤㜷㜷㍣〷㔳㠶搱挲㉡㑢摦㌵㍦愵㍥敢㌱㌱㥥ㄳ㙦㝡㈸ㅥ挷㜰昱捦挶ㄴ㜷㥦㔰㔳搹㄰㡤㐵㈳昱扣㜲㤴㔵攷昱戹愲昸㐲㜹攱〸摦㕡㐴㜴捤㐹㘰㤹昵〰攲㕢挸攷散〵收搵㐷ㄷ搵换㙣㝣㌱㍥㕥㔵昸㙡搷㡥㘹㔸㔴㈰㑢㑦㤰ㄷ㘴㐵㈶〷ㅢ㜳㈰㜳㌲㠲㐲㈶晡㐱㐵㔶搹㐸搷㡤っ慢攱昳愳搱摡愲㐲挶㔶㜳㔴愵慡㔲攱捣㜶敤㔲㙡捤㔲㡡ㄱㄳ㑦㐱昴晢㔹㡢攸㕢〳挸捥〲㌵昷㐱挹㡣㜲㌰㈷㙣㔴㘱ち㐶ㄸ㈲㄰㙣〷〵㈷攴㡦㐰㜶㈸㌹戲挲㔶㔳敤㥦ぢ㕤㌶㜴㔲㍢㌱ㄵ㑦㍥昵㔷㐳搳ㄱ㥡攴摦ㄸ昱搷㐰扤ㅢ搴㜸戴㥦㝥搸ㅦ㌷愱㘰㤶ㄵ摤攸捥戴㍤㈸㙡攱㙡扣㡢㤶㉦〰愳ㄳ㠶慤㑡摡㔶㘷挷㉢㡡㐱㕢昱愳㄰搲㌱㌲愵㌱㔴㡢㕦㌸㤹㠴ち㥣㌸㔵㝦㠴扡㡤㑣戳づ慡挵㙤㐱㈰ㅣ㌷㡢慢挴挹㐱昲慡戴戰挹㔳㌰㝦㕢ㄵ㐸挰㜷㘱㡢ㅢ㡣捥攲扥挱攰〱〱㔸㙢愸㑢㔴敤戱捥㘴挷㤹て〵昶ㄳ昹㔳搹㕡扢〰㕡扤昸㜲愰㙤㝤㠹ㄱ愳㜶挲敥㘹晤㥡ㄲ㡢捡㝢搷愲摡慡ㄵ㌵晣つ挸慡㜲摤收愰㍡㙡㙤㥣㍥㐸挱〹慡㑥搰昲攰愸㔶㠱ㄸㅥ㤲㌸㘷晦㐲搸㍣㡦㌳敡㑣戸昱㔸㤳㝣慣搸ㅤ㤱ㄸ搲㔸っ㠹㘳㐵㘷昴戹〴扢攸挶ㅥ扡戱愷搵挸摤ぢつ㐶昱㡢攷敦㈸㠲㝢㈳㌲戳昸㤷㘰㌶捥㥤昹㐴攸㤲㜷收㤳愰㐹摤㤹㠳晢㔸㔱㥡㝥㕡挵㌸〵㥥慡㉢昴戲敥㤷戱㠷㌴㑣愵扡㐱ち㤷愷摡戸㌴㘶挳㠵㠷㘷㜵㡡㉢㙤㜹ㄸ㐴て㘳㌹㈴㘸敢捥㔰㔸㠲㍤㜴愳愷㙥散㙦㌵㔴㉦㌴㜸㤸㔵㑢ㄱ㤲㠷㐰ㅡ㡣ㄵ〸㘰慣㠴〸〴て㠴㐲㠲昲㔰㘶昰搸㘵昰㜰㘵昰攰ㄴ㍣㐸ㅢぢ㌸敡㔰㡡㜳㘸攴㤱㐸昵㘶㔸慡捥㠳㉡㠱慣て戴㠲㙣扥つ㤹晦〲戸㜸㙦㈵昵慥㜰ぢ㜴昲搵ㄸっ戸㠷愲捦㈵㔸愸ㅢ㐵扡搱搷㙡愸㘲㌴〴㙥慤ㅤ敥挵㥣昳㈵㄰㠱攰〰㌸愰㠱慦〸㔳挷戵㙢㜰㠵晡㉦㠷㜰㍢ㄶて搴晥挵ㅣ㌴㠰㘲つ〷〹〳㠳㘱ㄴ〶搶㐲㤵㘰㘰〸戴挲挰㙣ㅢ〳〶ㄹ㤰㜵㝢扣㉢搸挳㜵㥥㜵昰〳搸愱攸㜳〹ㅥ愱ㅢ挳㜴㘳戸搵㔰㈵㘸〸搸㤹㜶戰敢㌹扤つ㄰㠱㘰㈹ㅣ㤸搶〱搶㈰搸攰㐸㙤㍣㥣ㅥ慣摤㌲㌶㜲愸㈰ㅢつ愳㈰扢〵慡〴戲㌲㘸〵搹㘴㔷㘴ㄳ㕤㤱㡤搵㜹㌶㈱ㄴ㤰㡤㐳㥦㑢㜰扣㙥㑣搰㡤㠹㔶㐳㑤㐱㐳㤰㡤户㈳摢捣改摤〱ㄱ〸㑥㠵〳ㅡ敥挸捡戵戱㠴ㅥ愵ㄴ㕢㌸㔴㤰㑤㠷㔱㤰㙤㠵㉡㠱㙣〶戴㠲㙣戸㉢戲㈳㕣㤱ㅤ慤昳㍣㡣㔰㐰㜶っ晡㕣㠲挷敡挶㜱扡㌱搳㙡愸ち㌴〴搹攱㜶㘴㡦㜲㝡㡦㐱〴㠲戳攱㠰㠶㍢戲㤰㌶㡥愵挷㌸㡡㘷㌸㔴㤰㔵挲㈸挸㥥㠳㉡㠱㉣っ慤㈰㉢戴㈳㥢捤ㄴ㍣搲ㄴ戸㈲㡢攸㍣㉦挲て挸收愲捦㈵㔸慤ㅢ㌵扡㜱㠲搵㔰㜵㘸〸戲㐳散挸㕥收昴戶㐳〴㠲昵㜰㘰㕡挳敤㐸ㄳ搵挶㈹昴㤸㑡昱㈶㠷ち戲〵㌰ち戲户愱㑡㈰㡢㐱㉢挸昲散挸ㄲ晢搹㝥慥挸攲㍡捦㝢〸〵㘴㡤攸㜳〹㉥搴㡤㐵扡戱搸㙡愸㤳搰㄰㘴晢摡㤱㝤挰改㝤〸ㄱ〸㉥㠵〳ㅡ敥敢散㘴㙤㍣㥡ㅥ㝣㄰㤷戱㤳㐳〵搹㌲ㄸ〵搹攷㔰㈵㤰晤〹㕡㐱ㄶ戴㈳㑢慣戳づ慥挸㑥搳㜹扥㐶㈸㈰㕢㡥㍥㤷攰改扡戱㐲㌷㔶㕡つ㜵㈶ㅡ㠲㉣摢㡥散㕢㑥敦㍢㠸㐰昰㉣㌸愰攱扥捥㔶㘹㘳〵㍤㘶㔳晣挲愱㠲散ㅣㄸ〵搹㉥愸ㄲ挸捥㠳㔶㤰愵搹㤱㈵搶搹慦㍦扡㥤㉥昰㝥扤㑣㈲挳㈷挸㉥㐰㥦㑢昰㐲摤㔸慤ㅢㄷ㔹つ㜵㈹ㅡ㠲散㘷㠴㑣扣敦昹㄰挰昰㐳〴㠲㝦㠱㠳〴㑤㝥㈳㌰㡦㡤㤷㘹㈳㍥㉤㤹㍦慦㘴攴㜰愸㈰扢〲㐶㐱㤶ぢ㔵〲搹ㅡ㘸〵搹ㄷ㐸愸捦㡥㥡㡥晡㥦戹㈲攳捤㜴㤹㐴㈷㠴挲㍡㕢㡢㍥㤷攰搵扡㜱㡤㙥㕣㙢㌵搴㝡㌴〴搹愷㜶㘴㥤㌹扤㉥㄰㠱攰〶㌸㜸㈲扢㑥ㅢ昹㕣㉤昹㑤㈷愳㉢㠷ち戲ㅢ㘰ㄴ㘴摤愰㑡㈰扢ㄱ㕡㐱戶挳㡥㙣㌶㔳昰〸昲㤶㉢戲㥢㜴㥥㥥〸〵㘴ㅢ搱攷ㄲ扣㔹㌷㙥搱つ摥捡收愲㌶愱㈱挸摥戰㈳换攷昴づ㠰〸〴㙦㠷㠳㈰㜳㍢㠲㙣搶挶㌸㘲挹㡦㐵ㄹ㝤㌸㔴㤰摤〹愳㈰㍢ㄴ慡〴戲扢愱ㄵ㘴晦戰㈳㑢㙣㡤捦扡㈲扢㐷攷改㠷㔰㐰㜶㉦晡㕣㠲昷改挶ㄶ摤攰㝤㘶㉥敡㐱㌴〴搹㌶㍢戲㘲㑥㙦〰㐴㈰昸㄰ㅣ㍣搷搹挳摡挸㈷㘱挹㙦㔲ㄹ㐳㌹㔴㤰㍤ち愳㈰ㅢ〶㔵〲搹攳搰ち戲〷散挸ㄲ敢散㝥㔷㘴㑦攸㍣㈵〸〵㘴㑦愲捦㈵昸㤴㙥㍣慤ㅢ摢慣㠶㝡づつ㐱㜶㥦ㅤ搹㐸㑥㙦ㄴ㐴㈰挸ㅢ扡㥥敢散㜹㙤㍣つ㘹㡣攵ㄴㄳ㌸㔴㤰扤〸愳㈰㥢〴㔵〲搹换搰ち戲㕢㕤㤱摤散㡡㙣扢捥㔳㡥㔰㐰昶ち晡㕣㠲慦敡挶㙢扡昱㑦慢愱摥㐴㐳㤰摤㘴㐷㌶㥤搳㍢ち㈲㄰攴摤㔶㑦㘴㙦㙢攳㤹㐸㈳扦㥢㘵捣攲㔰㐱昶づ㡣㠲慣〲慡〴戲昷愰ㄵ㘴㔷摢㤱㈵戶挶慢㕣㤱昱㝥慡㑣愲ㄲ愱㠰散〳昴戹〴㍦搴㡤㡦㜴攳㕦㔶㐳㝤㠲㠶㈰扢搲㡥㉣捣改㐵㈰〲挱㑦攱攰戹㌵敥搴㐶㍥㤴㑡㝥慣换愸攳㔰㐱昶㌹㡣㠲㉣ち㔵〲搹㤷搰ち戲昳敤挸㘶㌳〵㡦㈰攷扡㈲攳捤㑥㤹㐴っ愱㠰散㙢昴戹〴扦搱㡤㙦㜵攳㍢慢愱㝥㐰㐳㤰㥤㙤㐷搶挸改㉤㠴〸〴㝦㠴㠳〴㜵㍢㠲晣愴㡤㝣摡㤴晣㍥㤸㜱㌲㠷ち戲㕦㘰ㄴ㘴换愰㑡㈰摢〵慤㈰㍢搵㡥㉣戱捥㑥㜱㐵挶ㄹ挸㈴㤶㈳ㄴ㤰改敦㕦〷㜹攷㤱㑢㌰㐳㌷㜸慢㤱㡢㙡㠷㠶㈰㕢㙡㐷戶㠲搳㕢〹ㄱ〸昲㈶㈲㥤㕤捦昵つ㙤扣㡡ㅥ㙢㈹捥攱㔰㐱㈶㌷〸愹㍡て慡〴戲ㅣっㄱ㘴昳敤挸㘶㌳〵搷㔹扤㉢㌲摥㈶愴㠷戱ㅡ愱㠰㉣㔷摣〱㠸户〵戹〴㍢敡〶敦〳㜲㔱㥤搱㄰㘴戵㜶㘴ㄷ㜳㝡㤷㐰〴㠲㕤攰㐰㘷搷昳㐶摥昹ㄳ攳㝡㝡㙣愰㔸挳愱㠲㙣㉦㔸㘴㥤慤㠵㉡㠱㙣ㅦ㘸〵搹㙣㔷㘴挷扢㈲攳㍤㍣挹戳づ愱㠰慣㉢㍢㔸㠲扣㘷㈷㡤㙥扡㤱㘷㌵㔴㑦㌴〴搹㑣㍢戲昵㥣摥〶㠸㐰㤰户摦攸散㡡㉣㕦ㅢ昹攰㈷昹慤㌵㘳㈳㠷ち戲㕥㌰ち戲㕢愰㑡㈰㍢〸㕡㐱㌶搹ㄵ搹㐴㔷㘴扣挱㠶ㄷ㥥ㅥ㡡㔰㐰挶㥢㘹㕣㠲扣愱㈶㡤㍥扡挱㍢㘸㕣㔴ㄱㅡ㠲㙣扣ㅤ搹㘶㑥敦づ㠸㐰㤰昷挶攸散㡡慣㥦㌶㙥愲挷敤ㄴ㕢㌸㔴㤰ㄵ挳㈸挸戶㐲㤵㐰挶晢㕥㠲㙣戸ㅤ㔹㘲㍦㍢挲ㄵㄹ敦㝥攱㠵㘲㉣㠴〲戲挱散㘰〹ㅥ愶ㅢ㐳㜴㠳户户戸愸㘱㘸〸戲挳敤挸ㅥ攵昴ㅥ㠳〸〴㠷挳㠱捥慥晢ㄹ㙦㘸㠹㤱㡦㙡㤲摦㤴㌳㥥攱㔰㐱㔶〲㡢㈰㝢づ慡〴戲㤱搰ち戲㐲㔷㘴〵慥挸㐶改㍣㉦㈲ㄴ㤰㡤㘶㔲㉣㐱摥㡡㤲㐶㤹㙥昰摥ㄳㄷ㌵〱つ㐱㜶㠸ㅤ搹换㥣摥㜶㠸㐰㤰㜷㤵攸散㡡㙣㤲㌶㍥㐸㡦㠷㈸摥攴㔰㐱㌶〵㐶㐱昶㌶㔴〹㘴攵搰ち戲㍣㔷㘴晢戹㈲攳㝤㈳扣搲㡣昷㄰ち挸愶戳㠳㈵㜸㤴㙥昰愶㤰㘸㜸㘳㠸㡢㍡づつ㐱戶慦ㅤ搹〷㥣摥㠷㄰㠱㈰㙦昹搰搹ㄵ搹㉣㙤攴挳㤵攴搷昳㡣㥤ㅣ㑡㘴㐱摥ㄹ㤲㤱㥦换㜴㝣扣戹㌱挴晢㕢敥戶摢〰扤昱㘵搰愴㕦㕥ㅢ㠹㕦㔲㘳㔱㐶㕡〶㥥㈹㘱㍥㠹㈱㌳晤戰摦ㄶ㡢搷挱昹ㄵ㘰晥昹㠲㐰晤㕦挴攱晡㙡扡㝦挴㠸摤昰㘷㝣〹挰戹扣攵㠱晦㥤ㄷ㕤扦ㄸ〶ㅤ㤷攱㈲搳戲慣晦㠳挳㜳挳㝡挴㉣搵晤挲ㄱ扥ㅤ换㥣扦戳㤰摦㤸㝥㜹搶㍥㔷㙤扤户㔷㙥晢捤ㅢ敥ㅥ愶㜸㙢㈳ㅦ㜱㡣ㅤㄴ敦㔰挸㐶搵ㅥ戰晥㠹㐷㐵愴晣㡣㔱挰㌲㌸㝦挶㐸㐵ㄱ㐹㌶挳敦㌱㘷扣㌱换㕦㤰搷摣昱㑡㌳晥〳慤昱〳㐴㑥㝡㜰〱㌵㔸㤴㕣〵㐷挳搰ㅡ㙡㠳扣敥㉤㘳㝥愲㝢㠶攲㜵㙡慥㝡㤵㠹摣攴㕢㈸晡〵㐶挵㡢扣昹っ戰㠳攲㘷ち㤹晥慥ㅦ㍣愶晦慢㘵㜰晥攴㐳㜰ㄹ㈲攱㠵攷㝣攰ㅡ㌷㤲㉥㐷㐷㤲晥㡣ㄱ㠹愴㍥ㄸ㜳㔷挰㠴攴㙤㔸㉦㉢昵〸慦昵ㄲ昸慥昴昵攷昷㥤㌵散攷ㅢ扥㝣㘱挲㥣挹挳搴㌹ㄸ搱〴慣㘹扤㝣敦〵散㍢换攰晣㈹㠷攰㜹㠸㠴ㄷ㥥㑤㙢〲㕢㡤㡥〰晢挶づ㉣㠷挰㉥㠶愹㙤挰㉥搱㈳扣㠰晤㜸捡〹昷挵㔷㕦㍦㙣㔳昶㠲㥢㔶扤晥挰㌰戵〶㈳摣㠰㝤敥〵散㌳换攰晣㠹㠶攰㕡㐴挲㉢捤攸㘴〲㕢㠷㡥〰晢搴づ慣㌳㠱慤㠷愹㙤挰㌶攸ㄱ慤〶戶ㄱ㈳摣㠰㝤攴〵散㐳换攰晣改㠵攰㉤㠸㠴ㄷ扥戰㙢〲摢㠴㡥〰㝢摦づ慣㉢㠱㙤㠶愹㙤挰敥搰㈳㕡つ㙣ぢ㐶戸〱㝢摢ぢ搸㕢㤶挱昹㤳ち挱慤㠸㠴ㄷ㝥㌳捥〴昶㌰㍡〲散つ㍢戰㝣〲㝢ㄴ愶戶〱㝢㑣㡦昰〲㤶㜲散㝢〶㈳摣㠰扤攲〵㙣扢㘵㜰晥㔴㐲昰㌹㐴挲㉢捤攸㙤〲㝢ㄱㅤ〱昶㤲ㅤ㔸ㅦ〲㝢ㄹ愶戶〱摢慥㐷㜸〱㑢㌹㜸扣㠹ㄱ㙥挰㥥昳〲昶慣㘵㜰晥〴㐲昰㙤㐴挲ぢ㤵㔶㈶戰昷搰ㄱ㘰摢散挰㡡〹散〳㤸摡〶散㐳㍤挲ぢ㔸捡挱㘳㈷㐶戸〱㝢摣ぢ搸㘳㤶挱昹搳〶挱捦ㄱ〹㉦㍣㡡搹〴昶㌵㍡〲散ㄱ㍢戰愱〴昶㉤㑣㙤〳昶㥤ㅥ攱〵㉣㘵㔳晣〵㈳摣㠰㙤昵〲㜶扦㘵㜰晥㘴㐱㜰ㄷ㈲攱㤵㘶㤴㤸挰㌲㌰㜵〱㜶㥦ㅤ搸㐸〲昳挱搴㌶㘰㝥㍤挲ぢ㔸捡ㅡ换挱㠸㝣㑥㘷〷㐵搳晢搸㥤㕥挰敥戰っ捥㥦㈲〸收㈲㤲〰ㅢ㘷〲敢㠴扥〰扢摤づ㙣〲㠱㜵㠶〹慦㌶扣㐱㜷搱㈳㕡つ慣㉢㐶攴扢〰扢挵ぢ搸捤㤶挱昹ㄳ〳挱㙥㠸㈴挰捡㑤㘰㍤搱ㄷ㘰㌷搹㠱㑤㈷戰㝣㤸昰㙡〳戰〳昴〸㉦㘰㕦㕤昴收㔹戳扢㙦ㄹ戶晣摤挷晦㜲敦㈵㔷て㔳㝤㌰㈲摦〵搸㜵㕥挰㌶㔸〶攷㑦〷〴て㐵㈴〱㜶㥣〹慣ㅦ晡〲散慦㜶㘰戳〸慣ㄸ㈶扣摡〰㙣㠰ㅥ攱〵㙣㐰敤㙤晦㍥晦挰㘷㥢捥㍣㠶㘲㐴扥ぢ戰戵㕥挰慥戲っ捥㥦〴〸づ㐳㈴〱㔶㘹〲㉢㐱㕦㠰㕤㘹〷ㄶ㈶戰㤱㌰攱搵〶㘰愳昴〸㉦㘰㈹㙢㙣〲㐶攴扢〰扢搴ぢ搸㈵㤶挱昹愸晦攰㈴㐴ㄲ㘰昳㑣㘰攵攸ぢ戰㡢散挰敡〸㙣㍡㑣㜸戵〱搸㔱㝡㐴慢㠱捤挲㠸㝣ㄷ㘰攷㜹〱㍢搷㌲㌸ㅦ攱ㅦ慣㐰㈴〱ㄶ㌳㠱㔵愲㉦挰捥戶〳㙢㈴戰㌰㑣㜸戵〱㔸㐴㡦昰〲㤶㜲㔴慣挳㠸㝣ㄷ㘰㝦昶〲戶搲㌲㌸ㅦ捤ㅦ㡣㈲㤲〰㍢挹〴ㄶ㐳㕦㠰㥤㙥〷㜶㌲㠱㌵挲㠴㔷ㅢ㠰㉤搴㈳扣㠰愵扣㡦㥤㡣ㄱ昹㉥挰㤶㜹〱㍢挵㌲㌸ㅦ戹ㅦ㕣㠶㐸〲㙣戹〹㙣㌹晡〲㙣愹ㅤ搸ち〲㕢〱ㄳ㕥㙤〰戶㔲㡦㘸㌵戰㜳㌰㈲摦〵搸㈲㉦㘰ぢ㉤㠳昳㔱晡挱昳㄰㐹㠰慤㌲㠱慤㐶㕦㠰挵敤挰捥㈱戰㡢㘱挲慢つ挰㉥搱㈳㕡つ㙣つ㐶攴扢〰㡢㝡〱慢户っ捥㐷攴〷搷㈲㤲〰㕢㙤〲㕢㠷扥〰慢戵〳扢㤸挰搶挳㠴㔷ㅢ㠰㙤搰㈳扣㠰愵㥣〴㙦挴㠸㝣ㄷ㘰㜳扤㠰㐵㉣㠳昳搱昷挱㕢㄰㐹㠰㕤㘱〲摢㠴扥〰慢戲〳㕢㐳㘰㥢㘱挲慢つ挰敥搰㈳扣㠰愵散㘳㕢㌰㈲摦〵㔸㠵ㄷ戰攳㉤㠳昳㤱昶挱慤㠸㈴挰搶㤹挰ㅥ㐶㕦㠰捤戴〳㕢㑦㘰㡦挲㠴㔷ㅢ㠰㍤愶㐷㜸〱㑢㌹㉡㍥㠳ㄱ昹㉥挰㘶㜸〱㍢捡㌲㌸ㅦ㔵ㅦ㝣づ㤱〴搸㡤㈶戰ㄷ搱ㄷ㘰搳散挰㌶ㄲ搸换㌰攱搵〶㘰摢昵㠸㔶〳㝢ㄳ㈳昲㕤㠰㑤昲〲㌶搱㌲㌸ㅦ㐱ㅦ㝣ㅢ㤱〴搸㈶ㄳ搸㝢攸ぢ戰昱㜶㘰㥢〹散〳㤸昰㙡〳戰て昵㠸㔶〳摢㠹ㄱ昹㉥挰㐶㝢〱ㅢ㘵ㄹ㔲ㅥ㉤晦㌹㈲戵昴㘸㜹ㄶ搰㠷㘳昲昴搸㕣㈴昵㐵㔸慦摤㍥㘲慡㜹㔱㔶㥥ㅢ㕡㉢昵昲搹㜸ㄲ㜴挳扣㜰挳㜸㍣昰ㅣ捦㝦㉥慦戱㝥〶扥って㐲攷昳搴昴戳㠶つ改㜱戰㍦㌲愹〱てㅦ㙥ㄷ㈹㡢攱挹㤸㔵㔹㜵㤳㐳㜱晣戰㝡晤ㅦ愱㐲ㅢ摦㘰挸攴挵㙢㕣㔴捤挰㜳〱搲㕤扦㍣昰㉣捣捥㈷换搹㙡搳㥢昸搰㑦㐷㑣攷〳愴㝦㕢㝤戶晦㕥㙣㘲晡换㉤㔵戶㐷愲㘷慡㔲慣㘲戳攸昸搴戴㕤㌲㘷ㄴ㕣ㅢ㕢攰敦扦ㅦ㈲〳昵昶㜲㥤ㄸ㈲㘰㙣㠵㐶扥㐴㈲㈲捤挷敢摥㑥㜰晣㍡挷㈸愲昷㉤慡愹㡡㔷晢慢挳㌵㜳慢㔱㘶搲扥㍤ㄱ敢㈵挸换捥戲㙢㍣挸㤸て㔱㍣っㄱ㔰扣昲㉣晢挸攱搶㍥㜲㈰挶㘴攱昹ち扣ㅡ㉤㠶㈱㤶攱㈰ㄸ㡣挷㌰㐸昱捡㌳㌷㐹晦攳攸攵攲〱攵攱㑡㍣㤸㌱㑦扥㤵ㄱ㑢㔷㠳㌴挶㑦晡敥搵㠴昱㐹收攴㌵㘸㈵敢㡡昸㥥愶㡡㕦㤲㌱昱愹㕦㄰㤳ㄸ愷㕤㜶捦昰㕦晡捤ㅡ愱㌲攰㈰㠹㥥㐱挳㥤搰扥㍡㔹㥡㥤搰攷ㄸ㤹㠴㌶㤱昹㍣㔵戶㘴㍥昴㤹㑣㉦慡㍤ㄴ㤲散㐵㌴摣㤳ㅤ攲㥡散㘵昸晢户㐳㈴慦扤㔷愰戱㈷捣㐱㍦㈹㘱㈷㈸㈴攱㙢㘸戸㈷㍣挰㌵攱敢㡣捣㠴㑤攸摥愴捡㠶慥㌳晡㐹挹昶㠱㐲㤲扤㡤㠶㝢戲㍣搷㘴敦㌰㜲㜲戲昷愸戲㈵敢㡡㝥㔲戲㥥㔰㐸戲て搰㜰㑦戶户㙢戲㡦ㄸ㌹㌹搹挷㔴搹㤲攵愳㥦㤴慣㌷ㄴ㤲散ㄳ㌴摣㤳敤敥㥡㙣㈷㈳㈷㙦㈴㥦㔳㘵㑢搶〷晤愴㘴晤愰㤰㘴㕦愲攱㥥慣㠳㙢戲慦ㄹ㌹ㄹ搹户㔴搹㤲ㄵ愳㥦㤴㙣〸ㄴ㤲散㝢㌴摣㤳㘵戹㈶晢㠱㤱㤳㤱晤㐴㤵㉤搹㔰昴㤳㤲㤵㐰㈱挹㝥㐱挳㍤㔹扡㙢戲㕤㡣㥣㡣㑣攱晢㍤昶㘴㈳㥤挹挶改㘴ㄹ昰㜴㑦昶昳㝦摣㡥㤴㍥㐶㑥㑥搶捥㤱㙣㠲㌳㔹戹㑥㘶㜸㈶晢捥㌵㔹㝢㐶㑥愶㌱挷㤱㙣扡㌳搹㜱㍡㔹慥㘷戲㉦㕣㤳㜵㘴攴㘴㘴㥤ㅣ挹㘶㌹㤳㔵敡㘴㥤㍤㤳晤摢㌵搹ㅥ㡣㥣㡣㙣㉦㐷戲戰㌳搹㍣㥤㙣ㅦ捦㘴敦扢㈶敢㥡㥡慣㥢㈳㔹㥤㌳㔹㑣㈷敢敥㤹散㉤搷㘴㍤ㄹ㌹㤹挶㝣㐷戲㐶㘷戲㤳㜴戲㕥㥥挹㕥㜵㑤㜶㄰㈳㈷搳搸摢㤱散㘴㘷戲攵㍡㔹ㅦ捦㘴㉦戸㈶㍢㤴㤱㤳㤱ㄵ㌹㤲慤㜰㈶㕢愵㤳昵昳㑣戶捤㌵㔹㌱㈳㈷㈳ㅢ攸㐸㜶㡥㌳搹㙡㥤㙣戰㘷戲挷㕣㤳つ㐹㑤㌶搴㤱散㘲㘷戲㉢㜴戲㘱㥥挹ㅥ㜰㑤㌶㈲㌵㔹㠹㈳搹ㅡ㘷戲㜵㍡搹㐸捦㘴昷戸㈶ㅢ捤挸挹敢慣捣㤱㙣扤㌳搹㡤㍡搹㌸捦㘴户扢㈶㥢㤰㥡㙣㤲㈳搹㐶㘷戲㑤㍡搹ㄴ捦㘴㌷扢㈶㉢㑦㑤㌶摤㤱㙣戳㈳㤹㙦ぢㄴ慤㍥〷㘷戵挴㙦晣晡攰っ㑣㐴昱攴㔹㉡㉥㡥㘶捦㍡㔷㔲㍣晤㤵戳摡敢㠰㡡㠵ぢ晣㠶㔱㔶扡㕦昱㤴㔸っㅢ㉣〳扦㜵㤴㠵摦㠲㜸㔸ㅢ搶㕢〶ㄶ㤸ㄸ㌳ㄱ㌴㤷㈷挳ㅤ搰㙢昷㍣㥥ㄱ㝤㘷挶改改㡦愴扦慦搶愵㝦㤱挶㘷㘰㘵㉡晣㈲ぢ捡㈷ㄵ㑦㝣㠹摣㤸挵㠹㍣㡤㤶㑣敢㜸昴㜸㈶捣㍦挵昳㔵昱愹愰て㑦㔵挵㘷㌶㝢戴昳敦㘵敤ㄳ愲㤶㘷㤷攲㌳挷敥昳扡昶愹愴昶㑤敤㔳㘵昷攱〹㥤攴ち㔳晢㥥昶㠹搸㝤㜸ㅥ㈶㍥㜳愹攵㈹㤸攴慡戶晢散搴㍥㌵搴昲捣㐹㝣㑥戰晢㝣慤㝤收㔱晢慤昶愹戵晢昰㘴㐵㜲搵㔱晢㤳昶愹户晢昰ㅣ㐳㝣愲搴昲昴㐲㜲捤户晢昰搴㐰㝣ㄶ㔰换戳〲昱㘹戰晢昰ㅤ㕤㝣㘲搴昲捤㕣㝣昸挰㜰㌶攴㡦㙦挴攲搳㐸㉤摦㠳挵㘷愱摤㠷敦㥦攲戳㠸㕡扥㜵㡡捦㘲扢て摦昶挴㘷〹戵㝣挷ㄳ㥦ㄳ敤㍥㝣户ㄲ㥦㤳愸攵ㅢ㤵昸㉣戵晢昰㑤㐶㝣㑥愶㤶敦㉦攲㜳㡡摤㠷敦つ攲戳㡣㕡扥㉤㠸捦愹㜶ㅦㅥ搲挵攷㑦搴昲㘸㉥㍥愷搹㝤㜸㈴ㄶ㥦攵搴昲㈰㉣㍥愷摢㝤㜸〰ㄵ㥦ㄵ搴昲搸㈹㍥㉢敤㍥㍣敥㠹捦㥦愹攵㈱㑦㝣捥戰晢昰㜰㈵㍥㘷㔲换㈳㤵昸㥣㘵昷攱㔱㐶㝣㔶㔱换〳㡣昸㥣㙤昷㤱扤ㅤ㉢捦㌸〷㕡扤〴戹搷换〷摥㜳搱挸挹挸攵づ㍢〳搶昴挵慡㜲㜶搵散搹晦挹捤捣摢㍢昳攸攱搹㤷敤㜸敡摤ぢ㕦㥡㌹昴愳㥦慦扣昲愵昷㉦摣昶昳㝤㜳㠶㍥㝥敤戵㡦㡣㕤扢敤摤摤㈲㔷愷摦昱㥦昱㔷㉦㉤㥡户㜴㐱㘴晡挱愳㤷ㅥ㜳挲㤴愲挹ㅤ㝢㘷㘴戴㙢搷慢搳ㄳ㝢ㅥㄸ㍣㜵挱㕤敡挱搷昶愸㔷戲㜷㈳㠱㜱ㅥ㌲㜱㤶晣㐶㜰㤰㝢戹㑣攳㝣㌴㡣ぢ㈰㜲搲㤵散攴㜴㑤㥡㌱㜷㜶㜱㕤㑤慦っ㈵扢㌹扤㤲捡扦戸扢㡢搷挵愶㔷㈵晥ㄳ㑥㤲扣戸挳㡢搷愵愶㤷散敡㈹戱戸换㡢搷㘵愶㤷散散㈹㕥摣改挵敢ち搳㑢㜶昷㤴搹㜳户ㄷ慦㌵愶㤷散昰㈹戱戸攳㡢搷㕡搳慢づ晦挹散㤳㤸攰慥㉦㕥搷㤸㕥戲搳愷挴攲捥㉦㕥敢㑣㉦搹敤㔳扣戸晢㡢搷㝡搳㑢㜶晣㤴搹昳〰㈰㕥搷㤹㕥戲敢愷挴攲㈱㐰扣㙥㌰扤㘴攷㑦㠹挵㠳㠰㜸摤㘸㝡挹敥㥦攲挵挳㠰㜸㙤㌴扤攴〰㤰㤲㤱〷〲昱扡挵昴㤲㐳㐰㑡㉣ㅥち挴敢敦愶㤷ㅣ〴㔲㘲昱㘰㈰㕥㥢㑣㉦㌹っ愴挴攲攱㐰扣㌶㥢㕥换昱㕦敡ㅡ攲〱㐱扣敥㌴扤攴㔰㤰ㄲ㡢㠷〴昱扡摢昴㤲㠳㐱捡扣㜸㔰㄰慦㝢㑤㉦㌹ㅣ愴㜸昱戰㈰㕥㕢㑣㉦㌹㈰愴㜸昱挰㈰㕥㕢挵㉢愸㌷㉢挵愳㠰扣扤て户摥挵㡦挴搸㉣㍣ㅢ㠴㝢慢㡣㜸㔰㐶㈸敥愷攲㜸㐴戲愳攲扥㉢㠶愱㤶㠱㍦㈰㘱㍣〲慤攲づ㉢愶㈱㡥㌱摣㐷挵㜰㤸挳挰摤㔲っ㠳ㅤ〶敥㠹㘲ㄸ攴㌰㜰攷ㄳ挳㐰㠷㠱晢㥢ㄸ〶㌸っ摣挵挴㔰散㌰㜰慦ㄲ㐳㝦㠷㠱㍢㤲ㄸ晡㌹っ摣㜷挴搰搷㘱攰敥㈲㠶㈲㠷㠱㝢㠸ㄸちㅤ〶敥ㄴ㘲㌸搴㘱攰㝥㈰㠶〲㠷㠱㥢扥ㄸ晡㌸っ摣摡挵㜰㠸挳挰つ㕣っ扤ㅤ〶㙥搳㘲㌸搸㘱攰㘶㉣㠶㠳ㅣ〶㙥戹㘲㌸搰㘱攰挶㉡㠶㕥づ〳户㑦㌱ㅣ攰㌰㜰㤳ㄴ㐳㝥戲挱挷㉤慦㤹㥦㌵㙤扡㌴㥤挵㉤慥㡥㍦ㄴ挵㡢搴㠱扡㤱昵㡤㜵昲㈴ㄷ㝦ㅤ㝦㕥戲扥愳昵㈳㍦扤ㄳ㍥扢㈵㌴〹摦づ〹㤵㡣搹换晣㜱挰搰㥣摡㌰㕤㝡㌷〵敤散戴㠸㍦昶ㄵ敥㉥㘹㍤扣慢挳昵〴㔹慦㥤愵㕡敤㤸愵㌸挰㜸〳㙣攰㙣て扦㔱㤲㘸㐹㔷㜱㔷㤳㜳㠱㌷搱昰搱搸㡡搰㍣㜴晤挶㑦ㄱ㙦㈱㠳㘲慥愴户㔷扥慢㉢㌱㜱戲昶㌷摤昶晦〳挱摤慢〶</t>
  </si>
  <si>
    <t>㜸〱敤㝤㜹㝣ㄴ㔵搶㜶㙥㤲㙥㔲つ㠱ㄶ挴㔱ㄴ㐹挰愸〸㠴〴〸㡢㠸㉣〹㑢搸㈱攰ち㠶㑥搲つ㤱㉣㤸敥戰㡣㈸㉡敡愸㠸晢慥〸㉥戸㡣ぢ扥〳戸愰戸攳㌶愸愳っ愸愳㡥晢㌶㡡换㌸敡戸つ摦昳㥣慡摢愹慥㈵㡢攳晢晢晣攳㉤㍡㠷㝢敦㌹昷㥣晢㍣㜵慢晡㜶搵改敡㌴㤵㤶㤶戶〷ㅢ晦攷㤶挹挲〱㘵换攲㠹㘸㙤㝥㜱㝤㑤㑤戴㌲㔱㕤㕦ㄷ捦ㅦ摤搰㄰㔹㌶戹㍡㥥挸㠰㐱戰扣ㅡ晡㜸愰㍣㕥晤晢㘸㔶昹攲㘸㐳ㅣ㐶㠱戴戴慣㉣㈳ㅤ晡晤慣扦戰慥ㄸ散㘵㘴㔲挰㉡捤〸㔲戴愳挸愲㌰㈸㐲ㄴ敤㈹㍡㔰㘴㔳㜴愴攸㐴ㄱ愶搸㡢愲㌳㐵ㄷ㡡扤㈹扡㔲散㐳昱㍢㡡㝤㈹ㄸ摦攸㐶戱㍦㐴㠷〳㈰㘶ㄵ㡦㤹㔶㜱㈲搰㤴㈵敡ㅢ愲㝤㜳㡥㌲挷㍣愲戰㌰扦㌰㝦㔰㔱攱㠰晣㠲扥㌹挵㡤㌵㠹挶㠶攸㠸扡㘸㘳愲㈱㔲搳㌷㘷㝡㘳㐵㑤㜵攵愴攸戲㔹昵ぢ愳㜵㈳愲ㄵ〵〳㉢㈲㠳㠶ㄶづ㉡㉡㡡つㅢ㌶戴㐳㜷㜸㥥㕡㍣㘶㝡㐳㌴ㄶ晦戵㝣ㅥ㐸㥦搳㡡挷攴㑦㡤㈶㝥㉤㥦㍤攰ㄳ㉥㑢敡㙢㈳搵㜵扦㤲搳〰昷㘹㔱㐹戴戲㥡㍢㍦ㅡ㙤愸慥㥢㥦㡦㘱愷㄰㡤摡㤰晣搱昱㜸㘳敤㈲捥愳攲㘸㑤捤捣㘸㑣㜶㝡㙤㐹㍣㌱㍤搲㔰ㅢ敦㔰㑢晥愲つ搱扡捡㘸扣㘳敤搸愵㤵搱ㅡ换㌰㥥㔵㝢㔴愴㘱㙡愴㌶㥡挹㐲愷㕡㜳ㅦ㤶㔶㐵敢ㄲ搵㠹㘵搹戵戳攳搱㤹㤱扡昹㔱㥡〴㙡挷㌷㔶㔷愹捣㑣扣搲㌲づ昱ㅡ㤹散㈸㡣愷戶㜸㐱愴㈱㈱㌵敥挲㐲㉦㕢摢㜴ㄱㄴ㈹攳攲㤴捡㜱昴攲㍥㉢慢慥㥤ㄴ㙤愸㡢搶㌰〸昷㘴ㅦ㠷㤱㄰㘴敥㠷㈴㔳ㅡづ昷㤲㙡㙦ㅤ㝣挴挲㈸挱ㅣ㠸㝥㔳敢ㅢ㙡㌱㈱愷㐴㈳㜵㈳ち昲ぢぢ㠶つㅤ㌲㜸攰挰㠲〱㐳〷つ㈹ㄸ㌲㘴㔸摦戲㐴㔵㐹㜴㌱㔴〵〳〷っ㌲㜲搱挵攸挹捥扤㈰摡攷攵搴挷㜲挶㡥㈹㥤㔵㌲摡㌸㠸慡㍣〸㤵昹㌷ㅣ昷昶㘸㍣昶搲换㈳改攵ㄵ改攵㤵改攵㔵改攵搱昴昲㔸㝡昹晣昴昲〵改攵搵改攵㈷愶㤷㉦㠴㡤摥戲摡戵㑢户戶㠹晦㝥㘱昱扢敦摤㌸㜵㝤攰捥ㄳ晥昹㐱挷㝦㈸ㅥ敡㜲愶㌸〴㠵㕣晢攸晢㘱㡣〳㠶つ㙡ㅡ㜱㘱㐱挱〰攳㔰㤸ㄹ扤㈱㠲㠷戱㘷昱愰㐱㐶ㅦ㌶昵㠵㔰㙡〷㐶捡搱㉥㝥攱搶㜳摥ㅡ昵㝥改〳摦㠶昶搹昸㘶摦㡦〳㍣㤹っ昴㘲搸戹昳挶攱愰慦㡣挴ㄳ搶扣攲愹攷搷㥤㜶㉤捦扡㜱つ㤵晦晢戳づ㐱㝥㤵㔹㘷攴㤳晤晥㄰挱〲㠸敥㘳攳㠹晣㥣㔸㐳㌴㥡〳ㄶㄷ攴挴㙡敡㤷攴㉣㡡㌶攴挴㜱ㅣ㐵㡤㐲ㅡて㠰㔰敡㜹㙢㔷㕤摤戱捦㤵扢〶㑦㥥㝣摥愷㤳㍥㝣攱慤㔱ㄷ㉢㥥昲㘵㐶っ㐲㈱摦㍥㈳㌰㈱ちち㠷っㄹ㍣㜴㔸挱攰㘱㐵㐵㐳㌱㍤〶づ㘸㥡ㅦ㔰ㅡ㐵っ㌰ㄸ㈲㌸㠴㙥㑡〷づ㌶㠶戲㘹ㄸ㠴㔲㑦㔹㌱昷㍥昴扡攳ㄷ〵㑦ㅡ㝢搵捣愳㥥㍤㌹㜷搲て㡡扢㔹㘲づ㐷愱㠷㈳收㤰愲愶ㄸ㠵〳ぢ㠷ㄸ㐷搰攳〸㠸攰㤱散㌷㝥搰㘰㘳㈴㥢㐶㐱㈸昵㠸ㄵ㈴㜸㜱敦㡦昳㌲摥ㅣ㜵搷㔹㥤敦㍦攳攱㥦晥愳㜸㌲㤳㈰㘳㔰㘸㌱㐸㌱㡣㡣ㄲ㠸攰㔸昶ㅢ㡢㈰攳搸㌴ㅥ㐲愹晢慤㈰㌹捦敥愹㜸㘳挰㔱愵㙢收挷戶ㄷ晤敢昳㤱㡡敦㤰ㄲ愴ㄴ〵攷搹愰㜰攰㤰㘱〵㐵㠳〶つ㉡ㅣ㔲㔸㌸㘴㠰つ㤷㥣つ㈶搲晦㈴㠸攰㘴㝡㈹ㅥ㌸捣㤸挲愶愹㄰㑡晤㡦ㄵ昲攳㡡㍦㡣㝣昲㠰㠳挶㕣㤹昵敥〳ㅦ㑥晦慥扢攲晢戱㠴㥣㡥㐲㡢戸㘶搰攳㑣㠸㘰ㄹ晢㑤〶慥㔹㙣㥡つ愱搴ㅦ慤㈰敤㥦搹㝤捣〹〷㔷㡤摡㄰攸㜱摢攱〷㍥㜳戸㙡㑦㘳晣〵㡦㠶㘸挵㜹攲ㄸ㤸ㄹ挷戲挳㜱㄰〸㌳挸㌸㥥㑤㜳㈰㤴扡挹ち搳㍦敦㡥搲敤摢㜶㑤㝡昰昴㌹㑦敦㥡㜹㐶㍢挵ㄵ㠵㠴㌹〱㠵戶㑥扥㜲〶㤸〷ㄱ㡣㐰㘴㑣挴攴慢㘰㔳㈵㠴㔲搷㔹㌱㙦敥扥敤摤搵㉦㍦㍦晡慥攵㝦扦昴晣㤲㜳㘶㈹㉥㘰㈴㘶ㄴ㠵㔶㐰㡢搱攷㝣㠸攰〲昶㉣〱戴㙡㌶㥤〸愱搴攵㔶㤸昳搶つ敤戶㝡晢户㈵㥢㥦㝢㙦昱敦搷㝤㌳㑥㜱㠹㈴㘱㙡㔰ㄸ㥥㍡挷ぢ㥢㥦ㄹ〵昶慤挸愸㘵戴㍡㠸㘰㍤㝤㑥挲㍣㔹挴愶㤳㈰㤴扡挰ㅡ挰㠶摥㑦㡣㝢昳敢㍤㔳搶慢㝦㙣搹昰㘰㤷㡢ㄴ㤷㘷㌲㠰㌸ち晦搵〰ㄲ㡣搶〸ㄱ㕣㑣㥦ㄳ㌰㠰㈵㙣㕡ち愱搴ㅦ慣〱ㄴ晤㔸㤱昳昸捣愱㤳㔶晥晥戵ㄷ㕦㥢㜷晤昹㡡㑢㐳ㄹ挰敦㔱㘸㜱愲㥥㑣㡦换㈱㠲愷戰㕦〹㈶敡愹㙣㕡〱愱搴㘹㔶㤰㜷㌳昶敡㌶攱㥣㜱㤳㙥㑣㝢昵戳㥥㑢㍦㌹㕣㜱改㈹㐱㑥㐷愱挵㈰㘷搰攳㑡㠸攰㤹散㌷〹㐱捥㘲搳搹㄰㑡㉤戳㠲晣㝣摤㠴摢㈷㑣敡㌷攱搶㜷晥搲㜸㐳晡攷挳ㄵ㤷戶ㄲ攴ㅣㄴ㕡㌱㘵捥愵捦昳㈰㠲慢搸㜳ㄲ愶捣昹㙣㕡つ愱㔴㠳ㄵ收ㅦ㜳㕥㔹㍢㜶敡昱㤳慥昹㍣㙦摡挸㍢㝡㙦㔵㕣㍣㑢㤸ぢ㔱㘸ㄱ换㐵昴㜸㌱㐴昰ㄲ昶ㅢ〷㉣㤷戲改㌲〸愵ㄶ㕡㐱㤶扣搴昷㠱换㐷㕥㍢敡慣〳扦ぢ捣ㄸ㔲ㄲ㔴㝢搳ㄸ㝦挱㉢㈰摣㘷慣愱昶戹㔷搸㜴㈶㤶㌳搶㤵攸㘲㕣挵捥㔷㐳㘴㡣挷㐴戸㠶㑤搷㐲㈸㔵㘵㠵散戰捦戵晢㙦摥昴攵戴ㅢ戶㍥㥤搸昴敤㔳户㈹㝥ㄴ㤰㤰㙢㔰㘸ㄱ搷昵昴戸ㄶ㈲戸づ㈲愳ㄴ戸㙥㘰搳㡤㄰㑡捤戵㠲晣㙥晢戵て㝦㌲愱晦攴㜳晢㥤晢挰㝥㍢㌶㥣慤昸㔱㐳㠲摣㡣㠲〳搷㠰㠱㐵㠳ぢ〷っㅢ㌲戴愸愸㜰ㄸ㠴㝤㤵挳㜷㤸昵昴㝦ぢ㐴昰㔶㠸扤㘴㕤㔶ㄷ㑤攴挴㈳㌵搱昸攱㠳て㌷㙥愳挱敤㄰㑡ㅤ㘵つ愰昷搳搷㕥戵戴敡愲㘹慢挶扥ㄳ㍡戴昲挷㔳搴敦愰㤶〱摣㠱㐲㡢㈸敦愴挷扢㈰㠲㜷戳摦㐴愰摣挰愶㝢㈰㤴㥡㘶〵搹昰摣慥搳捥慢㥦㔸戲攵晣㍤改㠷㘵昵㡡慡㝤㘹㡣扦攰㥦㈰㕡㌱ㄳ㌷挲捣搸挴づ㥢㈱㐰收㈰攳㕥㌶摤〷愱搴〴㉢㑣㐵攵攲㡢㝢搶㡦ㅣ㜷㔵搷捥㜷㝤昸㘳晦㈱㡡ㅦ搴㈴捣〳㈸戴㈲捣ㄶ晡㝣㄰㈲昸㄰㝢㡥㐷㤸慤㙣㝡ㄸ㐲愹搱㔶㤸〹昷㝥扣攵戶捡㡢㑢㙦慥ㄸ昶晥〹捦扤㜴㠶敡㐶㘳晣〵ㅦ㠵㘸㤱戲挷㘰㘴㍣づㄱ㝣〲〲㙢搱挱挶㤳㙣摡〶愱搴攱㔶㤰慦㐲㕢昶㥤㜵敤㔷ㄳ搷摤㌳㝤攷攱㑢昳挳㙡㝦ㅡ攳㉦昸㌴㐴㡢㐱㥥㠱㤱昱㉣捤㥦㠳挸㤸㠰㈰㝦㘶搳㜶〸愵〶㕡㐱㕥敢㜲敥㤰攳敥㥦㌲敡愲㉥晦㡥っㅤㄳ摣搲攱〵愸㘷㔸㥦㄰㑡ㅡ㈲㑢昰㤹慢改攳ㅣ㍥挳昲㕦换㥦㘳昱㌱㌶㔶ㄴㅢㄲ㉢㉣慣㉡㉡㠸っ㡣〴㜲攱戶戵ㅦ㤸㜸扡敤㄰㍢扡扡慥慡㝥㠹㝣㠲㍡㘰㑣㈴ㅥ㙤㕡摡昶戱㜴㘳敡ㅢ敢慡攲晢㝢㉢换ㄲ㤱㐴戴㥢㔳搷攴挴搵慤っ㥦㉦愳㜱㠹㜷愰戳摢㔱㤱㥡挶攸攸愵搵愶扡扢㐳㡤㑦㤷昵ㄵ晥摡㜱つ搱㤳㤲㕡搷㠸㐶攳昲挷㘲昱敤㐲㘹慡捣㜱攵ㄴ㉦愸㡦㐷敢㘴㜸㝤㙡愷㔷㔷㉥㡣㌶㤴㐵㜹昱㈴㕡㈵㔰扢㔲㘵㝤挴敤㌳慤づ㐰昱愱戵慡愷扤㌵㌶㜶㘹㈲㕡㔷ㄵ慤挲㜸戱戴㑥㉣㥢ㄵ愹愸㠹敥㤳㘲㘲挶㠴㘲扦㤴收㜱昵㤵㡤昱攲晡扡㐴㐳㝤㑤慡㘶㜴搵攲〸㍥㔶㔷㑤愹慦㡡攲㔳㜱㈶户㌴㤵㤶㤱愱㔴摡㘱㕥ㅦ㥣攸㌷㥥㉦㍢挲戶㡢扢㘳㥦敦㥢㍡敤昲㘷〲ㅤ㔰搴㐴㌹㈷搳て㙡挱㤹昸愵㥢摥晥㠶㌶㑣扣搲㐴敢㐳晤慤㘵㡣挹㍤昷扦㙢㥣㥥摥挵㐲㍦㜶㌱㉥㍤㑣㠸搴㔵搵㐴ㅢ㥡扤㑥愶㌸㈲攳㐵㠸㐰〱㡥㘶㕦昶㌲㘱愱㤶慡㘵㠱㈵搵㔵㠹〵挱〵搱敡昹ぢ戸㄰挲戵戴慣㉣㔲敢摡㡣㤷搰㘴扣㑣戱〳㈲ㄴ㑡ぢ晥㤵㐶挱㤰戱搳慣〷㝡攲晦戶㕦搴㐸㐷㉦㐳㉥愲攰㡡㔷㍣㔰㡢て捤昱㡣っ㉦㤴ㄳ昰㈱㌰挱改搹扣㤲晥㜶㔱扣〲ㄱ㌸〸愲挵㙢㈶㕣㑤㘶昲搲㔰㜶㙤㐹㌴ㄶ挱〵㌹㌹扡㔵㈴㔰㙢㕥攳㈹㠹挶㉢つ㕥っ㉡挵戱戲㌴㠸ㄲづ晥づ戵㥣晤搱愵㠹㤲㐸㈲搲慥ㄶ㤷㤵戰㤷っㄸ昵㤱㕥㘶㠹㍤戳愵㑤昷づ㔹㌵㜸〸㑢搱收愵扤㌴㤸㥥㜰攰攰㜸㐹换戰㘴昳㈰㌰昶〳〱㈲攸㥣攸愹㤷㠷㜰搵慡㙡㝣戴㙥搶戲㐵搱㌸捤戳㠲捤㔲改㍣扣攸㙣㕡㘵挵散㐴㜵㑤㍣ㅦ㈳ㅤ摦㔰摦戸攸搷昴㐳㕦挶慢㄰㝡ぢㅣ㠲㔹摣㝡㑣愰㉢慤摤㘲敥㥢昲昲戴㉣㝡㘳㡢搱㡢㠲戳ㄵ捥昶攰㍦搹㡣㌷昰㕦愸㌹㕤㈰てㄶ㙤戹㤴ㄶ㠰㝤㠷㕡㌰㌴ぢ搷㉣㌸㜱戲愴〲戶戳㙢㡦慥㙦㔸㔸㔱㕦扦㤰捤ㅤ愵ㄶ㕦㄰㡤㈶㜸挱慤扤㜵㠱㔱㉥㈴㉡㤵㤱㤱㜲㝤捣㜶㘵慥〷晣〷摦㠶挸ㅥ㕤㔳㤳愳㍤挶㠳敦愰㈹〳㤷晥㠲敦愲㤰㌳愵㝥㐱㘴挹挲㝥〳昳〷攰㔵㔰㌸戸摦㐴㠴㡣攷㤴㉤愸慥换㕦㕡ㄳ㕦慡扡㠳〵㕥搸捡㍢昷敥搰搴〱㈷㤶慣晡散搸攷慡㑦ㅣ㕤愶づ戰ㄴ慥ぢ㙢㠷挲㙦㉥晥㡣て㈰㔴㌷㤸昱散㠲㜲敡㘶㝣㠴扡昱㌱挵㈷㄰㌸㐷〸敢㌸㐵㝣㙡㔶㔵㙦晣捦搳㠴昱ㄹ挵㙥〸搵〷㠲〷愹昱㌹㠴摥搴㕥昰捦㝤㉦晢敦㌰㌴扢昷摦㍦搱ㅡ㌲㥡搱愹扥戰攰㍥㌴摥愶㈰㑢〶ㄹ㔲敤攰搸㤳㠰愰愵㜰㕤昲换㐷户㘶㤶㉡㈹㔷搹昶㠶㙤捡㔲愵㐳㙣㕣㜵㑤㈲摡㈰敦㐶㥤㘲昸捦扣㝡㉤昵㙣扥〳㌷㐴㉡捤敢挲㝢挷㡡昱㈶㡣换攵㠹㘵㑤换ㄲ搷㈲挰㝣㡦晣扦愵捥㙦㙥愹㈳ぢ㥤㤴攵㑥㌳㑢〹㑣ㅡ挷㘲愷㜹㘳摢㈴攲扢扣攷㠹㐹愶㔴㍥㍣愷㑥㌲摡㍢捦愲㌸㤷㕢昷㤰㘸㙦㥦㠴戴㉥昰㕦〲㜱戲扢㈷㈹㍢昹㉥㌷戸愲昸扦挵㥡昳愶愶戹㔸晢ㄱ摣ㄸ㍦㔱晣㑣昱ㅦち㥥㕡ㄵ摦慤㜸㥡ㅤ㠳捦㜷晣㉣㝤ㅦ晥㍦㔳㔶㑢㕣ㄶㄸ改ㄴㄹ㄰戶搳㙣〰搵㘰㄰愲㤳扥昵㤰㘳㑥戱㔰㥡敡てㄷ㜲敡㙤挷㡥㔹㄰ㅤっ㠸愹ㄳ愲㌵㔸昸晦㕡㌷ㄲ〳㠵〸搳晣㔲〵昳愷㌳㡣昶愹㉤㕢㔶㔷戹愰愱扥づ户㜳戹㠲ㅡ㕤㠹㍢㜱㜱ㄵ〹搶㑥慥㉦㙥㑣〴㙢㈷㔴攳扦づ戵㌳愳㡢愲㤱㐴㌱㍥搸㘱㜹㌶ㄹ户㔳㘴昱㔵㕡戵昴晦攷攲㉣㡤㉢㘸㝣㘶㙥㕡㥦㈹攷搱㙢㉥㤳㉣㝡昳㑢敡㜱㔷㌷㉡㌷戴㐹㝢㌰㠸㠵昶㙦㜰昵㠵㍢攲ㄸ摤摡慦晥㌸㍣㙦捤㠶㍤搶晦㉢㌰ぢ㘵㌳ち〰摡晤㑥㥣㡤㉥愱收㜴㙡〰晡㈵摦㠹㠳㥤㐹ㅢ愶㠱昹㙥晣搹㝦㝣摥㡤㍦戵ㄴ慥扢㍡㐵昰㤶换㤱散〳㐷敡ㄳ㤸㜹㉦㐷昶㠵摡搸㡦愲ㅢ㠴敤㌸㌹挰慣慡挱㜰㈲挷㐴㜷ㅡㅤ〸愱㠶愲㐹㤶㈳㍤㔰搳㥢㝡ㅢ㌱㤲换㤱㈱㘸㜶㤳搰㡢㍥㡤㘶㜴㙡ㄸ晡㈵㐹戰㉤㐷㜶昹ㄱ戰搳㔲戸㙥㌱ㅤ〱㑦戹ㅣ㐵㕦づ㜹㠷㉦〱昹㔰ㅢ晤㈹ち㈰㙣〴っ㌰慢㙡〴㥣〸〱〳㘹㌴〸㐲㡤㐴㤳㄰㔰㠴㥡摥搴㜳㜶〲㡥㐴戳㥢㠰㘱昴㘹㌴愳㔳愳搰捦㡢㠰㐷晤〸㜸挴㔲戸㙥㝦ㄵ挳㔳㉥㐷㌱㠶㐳摥敡㑢㐰〹搴挶㔸㡡㜱㄰㌶〲㈶㤸㔵㔵〲㈷㐲㐰㈹㡤㈶㐲㈸摥ㄹㄳ〲㈶愱愶㌷戵挹㑥挰㔸㌴扢〹㤸㐶㥦㐶㌳㍡㌵ㅥ晤扣〸昸愳ㅦ〱户㕢ち搷慤戹㠹昰㤴换㔱ㅣ挳㈱摦敡㑢挰㜱㔰ㅢ挷㔳捣㠱戰ㄱ㜰㠲㔹㔵㤳攰㐴〸㈸愷搱㍣〸㌵〵㑤㐲㐰〴㌵扤愹敢敤〴㑣㐶戳㥢㠰㈸㝤ㅡ捤攸搴㔴昴昳㈲攰㌲㍦〲㉥戵ㄴ慥ㅢ㠵㌳攰㈹㤷愳愸攳㤰㉦昶㈵㘰ㄱ搴挶㐹ㄴつ㄰㌶〲ㄲ㘶㔵捤㠴ㄳ㈱愰㤱㐶㡢㈱搴㉣㌴〹〱㑢㔰搳㥢㍡挷㑥㐰ㄹ㥡摤〴㥣㑣㥦㐶㌳㍡㌵ㅢ晤扣〸㌸搵㡦㠰㔳㉣㠵敢㈶收㌱昰㤴换㔱㥣挹㈱㥦散㑢挰搹㔰ㅢ㝦愰㌸〷挲㐶挰㜹㘶㔵ㅤぢ㈷㐲挰㉡ㅡ㥤て愱㡥㐷㤳㄰戰ㅡ㌵扤愹〶㍢〱挷愱搹㑤挰挵昴㘹㌴愳㔳㜳搰捦㡢㠰〵㝥〴捣户ㄴ慥摢慢攵昰㤴换㔱㕣挳㈱㐷㝤〹戸づ㙡㘳つ挵昵㄰㌶〲搶㤹㔵㌵て㑥㠴㠰ㅢ㘸㜴㈳㠴慡㐰㤳㄰㜰ㄳ㙡㝡㔳㜳散〴㐴搰散㈶攰㔶搸㠷㡣㘶㜴慡ㄲ晤扣〸㤸改㐷挰っ㑢攱扡搷换㝢户戹ㅣ挵㍤〸慡愶昹ㄲ昰㈷愸㡤㡤ㄴ㥢㈰㙣〴摣㙢㔶搵㝣㌸ㄱ〲敥愳搱晤㄰慡ㅡ㑤㐲挰〳愸改㑤㡤戳ㄳ戰〰捤㙥〲戶搲愷搱㡣㑥㥤㠸㝥㕥〴ㅣ攱㐷挰㜰㑢攱扡ぢ㕤ぢ㑦戹ㅣ挵㔳ㅣ昲㌰㕦〲㥥㠱摡㜸㤶攲㌹〸ㅢ〱摢捤慡慡㠳ㄳ㈱攰㜹ㅡ扤〰愱ㄶ愱㐹〸㜸ㄱ㌵扤愹〲㍢〱昵㘸㜶ㄳ戰㠳㍥㡤㘶㜴敡㈴昴昳㈲攰㘰㍦〲昲㉣㠵敢㉥㜸〲㥥㜲㌹㡡㌷㌸攴㕥扥〴晣ㅤ㙡攳㉤㡡户㈱㙣〴扣㙢㔶㔵㈳㥣〸〱敦搱攸㝤〸戵〴㑤㐲挰〷愸改㑤㜵戳ㄳ戰ㄸ捤㙥〲㍥愱㑦愳ㄹ㥤㕡㡡㝥㕥〴㠴晤〸攸㘴㈹㕣㜷攱㑦㠶愷㕣㡥攲㥦ㅣ㜲戶㉦〱晦㠲摡昸㠶攲㕢〸ㅢ〱晦㌶慢㙡㌹㥣〸〱摦搳攸〷〸㜵㉡㥡㠴㠰ㅦ㔱搳㥢捡戴ㄳ㜰ち㥡摤〴昰愲㔵挸㘸㐶愷㔶愰㥦ㄷ〱㍦晣散戳ㄴ晥摥㔲戸㌲〴捥㠰愷㕣㡥㈲㉢ㅤ㐳晥づ㘶摥㑢攱㄰搴㐶㝢㡡づ㄰㌶〲㍡㥡㔵戵ㄲ㑥㝡搲㔱㈷ㅡ㌱㠷㔶㥤㠵慡㄰戰ㄷ㙡㝡㔳㥦㈳㐶㜲㈹㝣㈶㥡摤〴㜴㠵㝤挸㘸㐶愷㤸㤲攰㐵挰晢㝥〴扣㘷㈹㕣搹ぢ攷挲㤳㄰㜰㈰㠷晣㡥㉦〱㌹㔰ㅢ戹ㄴ㍤㌹扡愶㑢㤳〷㤹㔵㜵ㅥㅣ昵㈴㥣㍣ㅡㅤっ愱捥㐷㔵〸㌸〴㌵扤愹㔷敤〴慣㐲戳㥢㠰㍥戰てㄹ捤攸搴㙡昴昳㈲攰〵㍦〲㥥户ㄴ慥扣㡡㡢攰㐹〸ㄸ挴㈱晦搹㤷㠰挱㔰ㅢ㐳㈸㠶㜲㜴㑤〴ㅣ㙥㔶搵挵㜰搴㤳㜰㠶搳攸〸〸㜵㈹慡㐲挰〸搴昴愶ㅥ户ㄳ㜰〹㥡摤〴㡣㠶㝤挸㘸㐶愷㉥㐳㍦㉦〲敥昷㈳攰㍥㑢攱捡昹戸ㄲ㥥㠴㠰㠹ㅣ昲㘶㕦〲㈶㐳㙤㑣愱㤸捡搱㌵ㄱ㌰摤慣慡慢攰愸㈷攱捣愰搱㑣〸㜵つ慡㐲㐰ㄹ㙡㝡㔳㜷摡〹戸ㅡ捤㙥〲㡥㠶㝤挸㘸㐶愷慥㐵㍦㉦〲㙥昴㈳攰〶㑢攱捡㐰戹ㅥ㥥㠴㠰㜹ㅣ昲㕡㕦〲㉡愰㌶㉡㈹慡㌸扡㈶〲㘲㘶㔵慤㠵愳㥥㠴㌳㥦㐶ぢ㈰搴つ愸ち〱搵愸改㑤㕤㘱㈷㘰ㅤ㥡摤〴搴挲㍥㘴㌴愳㔳㌷愲㥦ㄷ〱攷晢ㄱ戰捡㔲戸戲㘳搶挳㤳㄰戰㤸㐳㍥搷㤷㠰愵㔰ㅢ换㈸㝥て㘱㈳㘰戹㔹㔵捣㤲改㠹㍦攳ㄴㅡ㥤ち愱㙥㐳㔵〸㔸㠱㥡摥搴㘹㜶〲㙥㐵戳㥢㠰㤵戰てㄹ捤攸搴敤攸攷㐵挰㘲㍦〲ㅡ㉤㠵㉢㍢攷㑥㜸ㄲ〲捥攷㤰攳扥〴㕣〰戵㜱㈱挵㐵ㅣ㕤搳っ戸挴慣㉡㕥㘷散㐹㌸㤷搲攸㌲〸戵〱㔵㈱攰㜲搴昴愶㑥戴ㄳ㜰㌷㥡摤〴㕣つ晢㤰搱㡣㑥摤㠳㝥㕥〴捣昳㈳愰摣㔲戸㌲㠷㌶挲㤳㄰㜰㈳㠷㍣搷㤷㠰㥢愱㌶搶㔳摣挲搱㌵ㄱ㜰㥢㔹㔵㥢攰愸㈷攱摣㑥愳㍦㐲愸㝢㔱ㄵ〲敥㐰㑤㙦㙡㤶㥤㠰捤㘸㜶ㄳ戰〱昶㈱愳ㄹ㥤扡て晤扣〸㤸攸㐷㐰愹愵㜰攵㌴㙤㠱㈷㈱攰㝥づ㜹扣㉦〱㕢愰㌶ㅥ愴㜸㠸愳㙢㈲攰㘱戳慡ㅥ㠴愳㥥㠴昳〸㡤ㅥ㠵㔰㕢㔱ㄵ〲ㅥ㐳㑤㙦敡㐸㍢〱て愱搹㑤挰㌶搸㠷㡣㘶㜴敡㘱昴昳㈲㘰㤰ㅦ〱〳㉤㠵㉢摢敡㌱㜸ㄲ〲㕥攰㤰ぢ㝤〹昸ぢ搴挶㑢ㄴ㉦㜳㜴㑤〴晣搵慣慡挷攱愸㈷攱散㐴㠳戱ぢ㐲㍤㠹慡㄰昰ち㙡㝡㔳㠷摡〹㜸〲捤㙥〲㕥㠷㝤挸㘸㐶愷戶愱㥦ㄷ〱〷晡ㄱ搰摤㔲戸㌲挱㥥㠱㈷㈱攰㝤づ㜹㝦㕦〲㍥㠴摡昸㠸攲㘳㡥慥㠹㠰㝦㤸㔵昵㉣ㅣ昵㈴㥣㑦㘹昴ㄹ㠴晡㌳慡㐲挰㙥搴昴愶㍡摢〹㜸づ捤㙥〲扥㠲㝤挸㘸㐶愷戶愳㥦ㄷ〱㔹㝥〴戴戳ㄴ捥㉣戵挰㡢昰搴㠶散愲昶ㅣ㜰散愸敡攸ㄲ愶㐳㜴㡣攱㑢㍤挵㡤昱㐴扤攴㙥㘴挷㑡敡愷搶㈷㑡慡攳㡢㙡㈲换扡挴慣挲搱ぢ愲㜵挸慣㙡㐰㠲㤵愳慤㝥搱愲㘸㤵ㄱ㉢慢㙦㙣愸㡣㤶㤶晣ㄶ㌲慦㠰て扢㑥㤲慥搲ㄵ戶㕦㤶㑣㤴㠶㥥㤸㈵搸搲〲㉦挱愱㌳㈷挴㜶ㅢ戱改㡥㜵ㄸ㠶㥤㥡ㄸ㥤㔵㥤愸㠹戶㡦㠹㕥捡㔹㌱戰㠸㜴戵慡㜶戱㔹ぢ㤰㉢㔱㤲ㅤㅢ摦㔰㕤㔵㔳㕤ㄷ攵捥挰㕤㜰㝥㔳㙡㜲㜴㍥㔲搳愶搷挷慢昹㉤慥散搸慣㠶㐸㕤㝣ㄱ戳㙣㉡㤷㜵㑥愹挹ㅤ愱㐰㙣㑣㜵㕤ㅣ㘱㘴㉦戲摣㈹㔶戶愰㝥〹扥㔰搸㔸㕢㌷㍥戲㈸晥㥢搸㉢㡡扢㐵㌶搹㌵㉡㕤愵愷慢慣昴慣㕦扡㝦㠲㍦攰ㄸ敢㘲愶攰攷㘰㥥㈶ㅡ慡㉢ㅡ㐹㤸挴攰㡤㤷㑣ち搹㠷㘹㠱㤷㔱㙡收㑥㌰敦ㅦ㕢〹㠳㑣㠶攳㔸㔳扥戱攴㤹㤷㤵晣㤶㘶㜷㤸ㅢ㍦㘲㌸ㅤ㝥㠲㤸㌸㝥㜶㘹㔳㥡攸㝦昵㤵挷挰づ㜸㜶摥㕦㜳捥扣㘴㔶㕥㔷ㄸ㜷㌴愷㄰摢㌸愳㜰㘴㘲㈶戰收㥣㤶愱㤸搸㜰㠶㜶㙣㉡㡥㐳㘲㔷㠷搸攴㐸㐵戴〶㜷㔲㙢㈳㠹㡥㘶㠵㜷挵昱㤵戸戸愵㉢慥慦慤㡤㜰捡㜱扡㤶㔵㈲愱㍡㉢㌶扡㌱㔱㍦愵扡捥㠸㐱挸扣戴㥡㈲㑢搱ㄴ㔹㉡㑤ㅤ㘲㌳㤹愷㉡㘵晡慡㥦ㅦ㘹愸㑥㉣愸慤慥捣㘲㠵戹愴扦㠹戹㡡昳㐷㈶挸搴㥢㍥㤷㌸敦敦㥡㜷㍡戱扢昳㜱户㤹搴㜱昷㘳㐶愷慢㈰晥愹㕦㤸挶㠸㌳㡦扣愱ㄸ晦㠱户〰晥攴㔴㈴㘳昹㤲㤷㔸戸㝤戹〲〵㌹㌹愹㥤愸戲搵搸〳㔳ㄶ昸㤷戹ぢ愲搹ㅣ户㜶㌰〸㑤慥㡦㔴㡤㐳づ㑥㝤㐳㍢敢㉢扡㔹搸戵㍣搵㌴㠴㤹㜵㔸㡣㐴㔶㈴挸㉥慥慥㡡㌶㘴戱愱っ昷慣㌳㤹慦ㄸ㌴昷㈱敥㘷㘶愴〵〲敤戳扣㘲㤵㙡㕦〷㔹戹㕣昶慦㌸㤷扡晣㝦㌶㘳㈸敦挱〱㔶〶愴挱昴㙥㐳㐱愸㔷㔰㈵ㅥ㠷㐱㍡つ㄰㍥㉤昰㉡㤴捥㝤㤳㥡〰㠸㌴㐱〳㐶㤹捣㐲换㘴㙡㘲ㄶ搲昸㈴愷㌱㈰㐰摡摢㜲ㄱ㠳㘶ㅡ㘲㤶晥挶㙣戰㡣㕦扢慢ち㤹攷㔷摥戱挷㍢㐳㕡㝡㝡㈶㜶㜵搰㤹ㅣ攵ちぢ㘷戵㘵㔱㐹㔲㔴〷㘲〸挱㑣㡣戸ぢてㄶ昸㉦户㝦㔹昴慦搰昲㙥㌳晥㤳㉤ㄴ㌲㠲戰㑤ぢ愹㌷㈰㌵〱ㅤ搸ㄲ攲摥㌳摡㤱㠰㉣〸昵〱慡㕣〶愰愸摦戴搴㐷愸昱㡤㉢㉤挸敦㠳户昶㐴愹㍥㐶て㥥㉣つ敥〵昵〹㑡㍣〷㈵攷㘴〷戴戶㍣㈷㍦㘵て晣ㄹ搹㜴㘲㔵搴㘷㈸㘸ㄸ㈸敡ㅤ摤ㄱ㌶㐶㈷ㅡ敥昶㌶〸搳㘰㉦ㅡ㝣づ〳敥散㘰㘷搴摡㙢ㄲ昹晤㔵て昲昶㠶つ挸晢愷捤愹㡤扣慥㜴扡て㐴攰㐷ㄸ㌴㜳㡥挵晤㝡㕢扡㔲㐷㐶㡦捤慥慢㑥攰昴挷〱㡣慢㑥㘰㐷㜶㠸㐱愰㈸㜹㐸摤攴戴㘸敢搴㈷戹摣敡攱㔶愵慣扦づ㜴敢敤ぢ戲㠳㍣搴收㔲捤戶㐲㙢挹㐸㤶㙣ㅥ㘳晣㉤慤攱㤴㤹㘷㘲㉤攳㔴㥥㝦㔶㤶㡤㜷扥つ晦ㄷ㉢㍥㤹㐳㜸愶〱愷㡤挲㍦ㅣ㝦晢愱捣〵攰㑦㉤㑥ㄱ㕢㤲ㅡㄷ搸㈱㉥〲捤戶㙣㉢ぢ戲戴㉥㡥搳㘸挸慡攱㑤戲愳㔵㥣搶㤸㐸搱㐴㤶㜶戱㌴挸㜶㥤㔶㠷愵㑤㘵愴愱敡㌷昲扥〸㙣收昲㑤摥攲㝥攱搲ㅡ㑥戸搹摥捤昰㘱愹㥢挵昵捦搰戴㈵挷慦ㄳ散戳㐹㜷㌲昵㉦㡢㌵㝥㜹㕦昶㠲昹㘵㝤昹㥣㌳㍤㡡て㈹㜸㤶㐱㑤戴㡢㜴㐸㔶攵㍤挰㠸㡤慥㠸㘳捤㥣攰㠲挸㉡挹㠱㙥挴㘶㐶㙢㈲晣㙡ち搶㉦㔶㘹㝡㘵〲ㄹ慤㐹〷晣摡挹㙦㘷て㠱㤱㑣㙢㉦㈹搹㑦挱㘶捥㙦愹㈰㜸っ晤挲扤㡡昳㝣㑣㌶㝣㠳晡㥡慢戹摤㍥㌲㑤ㄷ慣㑦㔲晦㠱晢㘶㤶攱㌸搷摡ㄳ㌲㜹㈴㜵搱㜹挲收ㄹ㑥㑥㕥ㅤ㜴ㅢ搷敡搹晣㑣搵㤰挰㜷戳昸戸㠱㑥㍣㜴㙡戰㤸㐹㔴㘳㔹㕡戳慣㘳慣戴慥戲愶戱㉡㉡㙢㕡㝤捥㤶愵敤㙦㘲㝦㘵昲摤搱摣㔷捤昰㘲㤱㔲㡡攷挰攸敦敡晣昲て戶挶晥㌸搲攴㘴〷ㅦ㈱愳扢㜵摣㜱摤搱收散搷㄰㍡㜵㙥捡摤㤶愷㠳攰搴收㙡攲㌹㡤㈹㡣挹〴㕡㌹攲㙣㘶㤳敢㈷搷昳㠳戱慤㘹㐲戵搹昴㥢搸㑦挰㘹敥愶㈰昲㑣㝦改㐷㔶㍡挱㔹㑦晥扢㘸晥愸ㅤ㑦㝦晥挲攲昷㕦ㅦ㤹愶捣㤵㍣㤷㤵戲㘲㤳㤴㐲㔹㌸昱ㄳ㙣㍡〵摥㠶昰㐶㠴㑦ㄶ搶敡慣〷昶㥡㘲ㄶ慣戹㍡㌳昷愷㤱㡢搶㤶㔷㘷捣㤶挵ぢ㜷〴改〴〵昹㘳㝡慣挷敡慣ㄷ㙣㡣㠳㘸挸搴㔹て㠳㍣ㅡㅣっㄱ〸挱挰㜹愲昱㑤〶㐵㠷戴㐰㉤㔷搳㔹戵晣㔴㠱挳㌴㠸敦ㄵ㈱搹ㄵ㙢摢㘰晢㉣㈶㡢ㅡ㠷挰敡昹敤摢㐷挰ㄶ㜷戹㙤昱戹㤸户㔶挱㠷㌲㝥㙦〸挵慣㐸攷㉡㤸愹㤰收㉡昸㌰㤸戴㝡ㄵ捣攴㐹㔹〵昷愱㘳㘶㔱愶慣㠲晢愱戵㘵㥥㤹㙤㠹㔷㥡㤱㑦㈷㠴挰㍦愶㕣㝡搰搸ㅦ㌶㐶〱つ㤹㡥改㘱㔰㐸㠳〱㌴攸〱〳㔹〵て㐴㉤戹ち收㘳㍡㍣㔶挱㐵戰挱㉡㤸㔹㥡摡愹㙤ㄵ㍣㤸㑥㠷搰㈹㌳㉡㥤攴㌱㡤搲㈴㙦㈸㑣㕡㑤ㅥㄳ㉦㠵扣㘱㜴捣っ捣ㄴ昲㠶愳戵㘵昲㤸愹㠹ㄷ㙥挸搲㠹㈶㡦改㥡ㅡ〶摡㌰〷愰挵㜳㐴㈰㡤㈳㘹㌸挸摢㘰㈴つ㐶搱㠰搹㥤㐲摥㘸搴㤲攴昱昱㈳ㅥ攴ㄵ挳〶攴㌱挳㔳㐷戵㤱㔷㐲愷㘳改㤴搹㤸㑥昲㑡搰㘶㤲㌷づ㈶慤㈶㡦㐹㥢㐲摥㜸㍡㘶昶㘶ち㜹愵㘸㙤㤹㍣㘶㜹攲㠵挴㑥㍡㐱㐱晥㤸敡愹㘱愰㑤㤳㌷〹㌶挶㘴ㅡ㑥昴㌶㤸㐲㠳愹㌴㘰㘶愸㤰㌷つ戵㈴㜹㝣慣㡡〷㜹㌳㘰〳昲㤸ㅤ慡愳摡挸㥢㐹愷㘵㜴捡㑣㑥㈷㜹㑣摦㌴挹㥢〵㤳㔶㤳挷㠴㑦㈱㙦㌶ㅤ㌳昳㌳㠵扣愳搱摡㌲㜹捣㄰挵ぢ㈹愶㜴㠲㠲晣㤵㐳㙡ㄸ㘸搳攴ㅤぢㅢ攳㌸ㅡ捥昳㌶㌸㥥〶㜳㘸㄰㠱㠱㤰㌷ㄷ戵㈴㜹㝣㐰㡣〷㜹攵戰〱㜹捣㉣搵㔱㙤攴捤愳搳〸㥤㌲ぢ搴㐹ㅥ㔳㍦㑤昲㉡㘰搲㙡昲㤸㉣㉡攴㔵搲㌱戳㐶㔳挸㡢愲戵㘵昲㜸改ㄴ㉦摣㘱愰ㄳㄴ攴㡦㈹愶ㅡ〶摡㌴㜹昳㘱㘳㉣愰㈱搳㑦㍤っ慡㘹㜰㈲つ㤸㤱㉡攴㉤㐴㉤㐹ㅥㅦ㝣攳㐱㕥㉤㙣㐰ㅥ戳㔲戵㔳ㅢ㜹㜵㜴㕡㑦愷㘷挲挰㐹ㅥ搳㐶㑤昲ㄶ挱愴搵攴㌱搱㔴挸㍢㠹㡥㤹㜱㥡㐲㕥ㅣ慤㉤㤳㜷ㅥ扡攱㤵㘶昰戹㝦㉣挸ㅦ搳㔳㌵っ戴㘹昲ㅡ㘱㘳㉣愶㈱㔳㔷㍤っ㤶搰㘰㈹つ㤸捤㉡攴㉤㐳捤㐶㥥攷㘵㤳㤳㘱〳昲㤸搱慡㥤摡挸㕢㑥愷愷搰㈹戳㑦㥤攴㌱攵搴㈴敦㔴㤸戴㥡㍣㈶愹ち㜹㉢攸㤸搹慡㈹攴㥤㡥搶㤶挹㕢㠷㙥㜸愵ㄹ㘷搰〹ち昲㜷〳愴㠶㠱㌶㑤摥㑡搸ㄸ㘷搲㤰㘹慦ㅥ〶㘷搱攰㙣ㅡ㌰ㄳ㔶挸晢〳㙡㐹昲昸㕣㈲㡦㤹㜷㉥㙣㐰ㅥ戳㘱戵㔳ㅢ㜹攷搱改㉡㍡㘵收慡㤳㍣愶慢㥡攴㥤て㤳㔶㤳挷〴㔷㈱㙦㌵ㅤ㙦㐲㉤㠵扣ぢ搱摡㌲㜹捣㠸挵ぢ昹ㄱ㜴㠲㠲晣㌱㉤㔶挳㐰㥢㈶敦㘲搸ㄸ㤷搰㤰㈹戳ㅥ〶㤷搲攰㌲ㅡ㌰㡢㔶挸扢ㅣ戵㈴㜹㝣摡㤲〷㜹㔷挲〶攴㌱㤳㔶㍢戵㤱㜷ㄵ㥤㕥㑤愷捣㝡㜵㤲挷㔴㔷㤳扣㙢㘰搲㙡昲㤸ㅣ㉢攴㕤㑢挷捣㤲㑤㈱㙦つ㕡㕢㈶㡦搹戴㜸㈱捦㥡㑥㔰㤰㍦愶搴㙡ㄸ㘸搳攴慤㠵㡤戱㡥㠶㑣户昵㌰戸㠱〶㌷搲㠰ㄹ戸㐲摥㑤愸㈵挹攳㤳愲㍣挸㕢てㅢ㤰挷㉣㕣敤搴㐶摥㉤㜴㝡㉢㥤㌲㘳搶㐹ㅥ搳㘴㑤昲㙥㠳㐹慢挹㝢ぢ摤㠴扣摢改昸㙤搴㔲挸扢〳慤㉤㤳挷㑣㕣扣搲㡣㍢改〴〵昹㘳㍡慥㠶㠱㌶㑤摥㕤戰㌱敥愶攱晢摥〶ㅢ㘸㜰てつ㤸扤㉢攴晤て㙡㐹昲昸㤴㉢て昲㌶挲〶攴㌱㠳㔷㐷戵㤱户㠹㑥㌷搳㈹戳㙤㥤攴晤ぢ㙤㈶㜹昷挲愴搵攴㌱㈹㔷挸扢㡦㡥㤹㥤㥢㐲摥〳㘸㙤㤹㍣㘶昱攲㤵㘶㙣愱ㄳㄴ攴㡦愹扣ㅡ〶摡㌴㜹て挲挶㜸㠸㠶㑣昳昵㌰搸㑡㠳㠷㘹挰捣㕦㈱敦ㄱ搴㤲攴昱改㕤ㅥ攴㍤〶ㅢ㤰户挷收搴㐶摥攳㜴晡〴㥤㌲㔳搷㐹ㅥ搳㜳㑤昲㥥㠴㐹慢挹㘳㐲慦㤰户㡤㡥㤹搹㥢㐲摥搳㘸㙤㤹㍣㘶〰㘳捣㘹挶㌳㜴㠲㠲晣㌱つ搸㠳㥢㘷㘱㘳㍣㐷㐳愶〸㝢ㄸ晣㤹〶摢㘹挰慣㘱㈱敦㜹搴㤲攴昱愹㘴ㅥ攴扤〸ㅢ㤰挷捣㘱敤搴㐶摥㕦攸昴㈵㍡㘵㤶慦㤳㍣愶昶㥡攴扤っ㤳㔶㤳㤷㡢㙥㐲摥づ㍡㘶㔶㜰ち㜹㍢搱摡㌲㜹〷愱㥢㤰户㡢㑥㌴㜹㜹㘸搵㌰搰愶㘷摥㉢戰㌱㕥愵㈱搳㡢㍤っ㕥愳挱摦㘸挰㡣㘳㈱敦㜵搴㙣攴㜹扥㘱扣〹ㅢ㤰挷慣㘳敤搴㐶摥摦改昴㉤㍡㘵㠶戰㤳㍣愶〵㥢攴扤つ㤳㔶㤳挷㐴㘲㈱敦ㅤ㍡㘶㐶㜱ち㜹敦愱戵㘵昲㤸㜹㉣攴扤㑦㈷㥡㍣愶ㅦ㙢ㄸ㌶昲㍥㠰㡤昱㈱つ㡦昰㌶昸㠸〶ㅦ搳㠰搹捡㐲摥㈷愸㈵挹攳㌳攴㍣㘶摥愷戰〱㜹愳㙤㑥㙤攴㝤㐶愷扢改㤴搹挵㑥昲㤸㔲㙣㤲昷㌹㑣㕡㑤ㅥ㤳㤰㠵扣㉦攸㤸搹挸㈹攴㝤㠵搶㤶挹㘳搶戲㤰昷㑦㍡搱攴㌱㜵搹㠳扣慦㘱㘳晣㡢㠶㑣㙢昶㌰昸㠶〶摦搲㠰㤹捥㐲摥㜷愸㈵挹攳搳昰㍣挸晢ㅥ㌶㈰㡦搹捥摡愹㡤扣ㅦ攸昴㐷㍡㥤〷〳㈷㜹㑣㐷㌶挹晢〹㈶慤㈶㡦〹捣㐲摥捦㜴㕣㠵㕡ち㜹㝢搰摡㌲㜹捣㜸ㄶ昲㜸㝦㉤㐹ㅥ搳㥥㌵っ摢捣㘳づ㠴㠱摢摣㘹㡡㈹搱ㅥ〶ㄹ㌴挰㈳慥昰戵㈹ㄸ〸㜹〱搴㤲攴昱㈹㝦ㅥ攴戵㠳つ挸㘳愶戴㜶㙡㈳㉦㡢㑥昹昴㜲挵慣㘶㈱慦㈹ㄵ㑢㌱㤵搹㈴㉦〴㤳㔶㤳挷攴㘷㈱慦㍤ㅤ㌳ぢ㍡㠵扣㙣戴戶㑣摥㜲㜴ㄳ昲㍡搲㠹㥥㜹㑣㤹搶㌰㙣攴㜵㠲㡤ㄱ愶㈱搳愹㍤っ昶愲㐱㘷ㅡ㌰挳㕡挸敢㠲摡㝥晡慥戶晢㜹㠵ㅥ㔴㜶㐵て㔰挹㥣㙢ㅤ挲㐶攵㍥っ昱㍢㠶㘰㝥戴㜳ㅥ㌲㈹摡愴㜲㕦㤸戴㥡㑡愶㔱ぢ㤵晢搱㌱昳愹㔳愸摣ㅦ慤㉤㔳挹扣㙢愱昲〰㍡搱㔴㌲昹㕡挳戰㔱搹ㅤ㌶挶㠱㌴㘴㘲戶㠷㐱てㅡ攴搰㠰戹摡㐲㘵㉥㙡挹㜹挸攷㌰㝡㤰搷ぢ㌶㈰㡦昹摡摡㘹㌶㕢捣散㡡㠳攸㌴㡦㑥㤹㕢敤㈴㡦〹搵㈶㜹〷挳愴搵攴慤㐷㌷㈱敦㄰㍡㘶㉥㜶ち㜹扤搱摡㌲㜹捣搹ㄶ昲づ愳ㄳ㑤ㅥㄳ户㌵っㅢ㜹㝤㘰㘳昴愵㈱㤳扡㍤っ晡搱㈰㥦〶捣昳ㄶ昲晡愳㤶㈴㡦㑦㤷昴㈰慦㄰㌶㈰㡦戹摥摡愹㙤收つ愰搳㠱㜴捡扣㙣㈷㜹㑣挶㌶挹ㅢ〴㤳㔶㤳挷昴㙤㈱慦㠸㡥ㅦ㐲㉤㠵扣㈱㘸㙤㤹㍣收㝢ぢ㜹㐳改㐴㤳挷愴㙦つ挳㐶摥㌰搸ㄸ㠷搳昰㔱㙦㠳攱㌴㌸㠲〶㡦挱㐰挸ㅢ㠱㕡㤲㍣㍥㌳搳㠳扣㤱戰〱㜹摢㙣㑥㙤㌳㙦ㄴ㥤㡥愶㔳收㜴㍢挹㘳㈲户㐹摥ㄸ㤸戴㥡㍣愶㝥ぢ㜹挵㜴捣ㅣ昰ㄴ昲挶愲戵㘵昲㤸㉢㉥攴㡤愳ㄳ㑤ㅥㄳ挶㍤挸ㅢてㅢ㘳〲つ㤹㑣敥㘱㔰㑡㠳㠹㌴㘰㝥戹㤰㌷〹戵㈴㜹㝣ㄶ愸〷㜹㔳㘰〳昲㤸㘳慥㥤摡㘶摥㔴㍡㥤㐶愷捣〷㜷㤲挷㈴㜰㤳扣改㌰㘹㌵㜹㑣ㅢㄷ昲㘶搰㌱昳挷㔳挸㉢㐳㙢换攴㌱捦㕣挸㥢㐵㈷㥡㍣㈶㥢㙢ㄸ㘸搳㑢收搹戰㌱㡥愲㈱ㄳ搱㍤っ㡥愶挱㌱㌴㘰㙥扡㤰㜷㉣㙡㐹昲昸㡣㔳て昲㡥㠷つ挸㘳㝥扡㜶㙡㈳㙦づ㥤捥愵㔳㘶戳捡㘰㑦㘰つ㝤戰扣㐸ぢ㌰㈳搱㤹㘸攷㑡㠲㤴〸㌱愶㐳㤶㈵㤶搵㈰〵㤵㐵㈶摥㤹㈵摥散㐳ㄶっ摡㤰づ㔸摦㠰ㅢ攰㤹捥攷㈷㈵晢扥㠰愰敤昷㜶㍣ち㔳扡㔱挳㙣换挰つ㍦扡ㅦ昷㤸散捦㠱㌷㍤ㄷ㡦㝤戸〵攷㘱㠸㝢㑦愹慥㙣愸㡦搷挷ㄲ㌹㘵㐸慦捥攱愳㐵昱挵昲㠲搱㠱戵昰攸ㄹ㤳挰㌲敢〰㈴戰㤸㡦摡ぢ㉤慣慢㕦㔲㈷愳〹挴昹㠴㔵攱慢㕤㍢㠶攱㝤㜱搹㝡㠱扣㌰㌳㌳搹搹愸㠰捣捥〸ぢ㤹愸㠷ㄵ㔹㘵㈱㕤ㄷ㌲慣㐲㈰㠸㐲㙢㤳ぢ改㕢㔵愸㑡㔵愵愲㤹敤摡戹搲愵㕣㐹㠹挹〷㈱〶㠳捣㐹っ慣〱㘴㘷㡥㤵㜷愷㔴㐶搹㤹〳㌶慡㌰〴㈳ちㄱち户㐳〳〷ㄴ㡣㐱㜶㉣ㅥ㔳㙥换慤づ捥㐷㕢〷戴挹敤晦㤹㜸昸㘹㜰〱㕡昶㐲㑢敡㙦㡤〴慢搱摣ㄹ捤㜸扡㥦㝥摥ㅦ愷㔰㌸换昲㙥攴㌲㙣㑦㡡ㅡ㤸ㅡ敦愲愴㐲㔰捡㑥愸㐳ㄳぢㅣ㥢敡〰挹㠹慢㉥〶㑡㑥ㄷ㌴攲㠹ㅦ㌰攱敥㔶ㄷ愲㠵扢㍣㜵㤷㘵敢㌸つ戰挳㉥敢㐸㔷搸挲㥤㜴㈱慣ぢ㝢㔹〵戵㌷ち摣㙤㙡㌵摣㤱㔲㉡㡣〴㠷搷〸ㄱち㜷㐵〳挳ㅡ愴挶㈰ㄷ〶攱ㅢ〴ㅢ摥㐷㉢て愵㐵㙦㡡攵㔴ㄲ㔹㘰㕦㈸㥤㍢挸㤶〷㙥㑢㠲㘳㘶㘸搸㤶㤹㈸扢㝡慦搸㡣挶㐸つ㝥挳㘵ㅡ搲㘳ㄲ㙣晡㉤㈴㔵㘴㥡㐹㑡㉤捥㜲㠱㜰晣㕣㑥㌶㈷〷愹㤳搴挲㈶㡦昸晣㘵㐹㑣愱挰ㄹ搸㙦慤㡢攲㝤㈸㠴㡣ㄵ搸㙢捣搵搸て晢㑣㘶攳㘹㘸挰晣㤳㍦搵㑤户㥥㡥㔶扤〵昶㐷㙢敢昳㝦攸戵ぢ㑥㍣搶敦㐵㌱㙤扥㑦つ㔲愱㕡昱㉤㠵㌳㄰㔵㜵昷ㅡ㠳敡愱㕢捦愴つ㐲愰㥥愶㜲㈱攵攸㌹ㄹ挴攸愳㈷㜸㌶㑣㝣捦愰㙡ㄹ㑣摤㠷㔴㑦㜸㈲㘶攳ㅣ㐸ㅣ㔲扤攸ㅦ㕢昸㈰㕤挸搳㠵㠳慤㐲愷㐳㔰攰㠱ㄹㄴ换㕦㔱㠴て㠵㘷㐶〹㥥㡢搱㌸㑦㔳攷愱㉤昵㌴戵ち㉤敥搳㔴戸户攵愵改ㄷ㕣㡣ぢ㘰愹晡愰㕤昶晤㠵慣㈱っ㐳愹㝥㤰挲攵㈲ㅢ㤷㑤㘷愲㍡㑦摡昲搱〹㑥昰搵㔴㐸搰搶㥦慥戰㠵ぢ㜴愱㔰ㄷ〶㔸〵㔵㠴㠲㥣㠹㙡攰㌲㜹㈶扡ㅣづ㡣㉢㈰㐲攱挱㌰㄰愷㕥㘷愲㈱㕡㔹㠴㌰昲㐳㌰挶ㅡ㜶㤵㜳散㌰㈸〵搹㕡㌴㈵㤱つ㐷慢㈰㥢㘷㐳ㄶ扣〱㈶晥戳攴〴㑦戸㐷攸攰㌷愱㌳攰㡥㐰㥤㕢昸㐸㕤ㄸ愹ぢ愳慣㠲㉡㐶㐱攰捥戱挳㕤捦㌱摦〲ㄱち㤷挰〰㠵㌴㠳㍢摢攰摥㌵戸㐳㠳㝦㠴昰㝡㤷ㄹ慢敤㡦㘰㈷愶ㅦㄹ㜷戱㤳㌰㌰ㅥ㑡㘱㘰〳㥡㤲っ㤴愲㔵ㄸ㤸㙥㘳挰㈰〳昲㉥㌳搵ㄳ散㐴ㅤ㘷㈳散〰㜶ㄲ敡摣挲㤳㜵㘱㡡㉥㑣戵ち㙡〶ち〲㜶戲ㅤ散㘶づ敦㕥㠸㔰㜸㈶っㄸ搶〱搶㈰搸㜰㤹㔶ㄶ搳愲㠴㘲㉢摡㑤㘴戳愱ㄴ㘴㡦愰㈹㠹散㘸戴ち戲㔱㜶㘴昳㘰㈲挸㡥昴㐴㜶㡣㡥昳〴散㠰散㔸搴戹㠵㡦搳㠵攳㜵㘱㡥㔵㔰攵㈸〸戲㈳散挸戶㜱㜸㑦㐱㠴挲昳㘰挰戰㥥敦㥦ㄱ慤㥣㐸㡢㐹ㄴ捦戳慢散戳㑡㈸〵搹㡢㘸㑡㈲㡢愲㔵㤰ㄵ搸㤱㈵昷㔹扥㈷戲㤸㡥戳〳慥㠰㙣㍥敡摣挲ぢ㜴愱㕡ㄷ㑥戴ち慡ㄶ〵㐱搶搷㡥㙣㈷㠷户ぢ㈲ㄴ慥㠳〱ち摥晢慣㕥㉢㘷搰㘲㈶挵㥢散㉡挸㑥㠲㔲㤰扤㠵愶㈴戲㌸㕡〵㔹㡥㈷戲〳㍤㤱㈵㜴㥣昷攰ち挸ㅡ㔱攷ㄶ㕥慣ぢ㑢㜴㘱愹㔵㔰㈷愳㈰挸づ戰㈳晢㠰挳晢㄰㈲ㄴ㕥づ〳ㄴ扣㤱㥤愲㤵挷搰㠲て攴㌲㜶戳慢㈰㕢〱愵㈰晢〲㑤㐹㘴愷愳㔵㤰㠵敤挸㤲戳戱愳㈷戲㌳㜴㥣慦攱ち挸㔶愲捥㉤㝣愶㉥㥣愵ぢ㘷㕢〵㜵㉥ち㠲慣㠳ㅤ搹㌷ㅣ摥户㄰愱昰㜹㌰㐰挱㝢㌶慥搲捡㜲㕡捣愳昸㤹㕤〵搹㙡㈸〵搹ㅥ㌴㈵㤱㕤㠸㔶㐱㤶收㠹散㍦㍦㜸扤愹㕥愴攳㘴〴〴搹挵愸㜳ぢ㕦愲ぢ㤷敡挲㘵㔶㐱㕤㠹㠲㈰晢〹㉥㤳敦づ晣㜹㌷㈳〸ㄱち㕦〵〳㕦㘴㔷㈷㤵〸㈳㍦愱㘴㘴戳慢㈰扢ㄶ㑡㐱搶〹㑤㐹㘴㙢搰㉡挸扥㐴㐰扤㠶㘸㝡摦晢摣ㄳㄹ㙦愶换㈰扡挰ㄵ昶搹㕡搴戹㠵搷改挲つ扡㜰愳㔵㔰敢㔱㄰㘴㥦搹㤱㜵攵昰昶㠱〸㠵㙦㠱㠱㉦戲㕢戵戲ㄶ㘱攴户㤹㡣敥散㉡挸㙥㠷㔲㤰昵㐰㔳ㄲ搹ㅤ㘸ㄵ㘴㙦㝢㈲晢扢㈷戲㍢㜵㥣㕥㜰〵㘴㜷愱捥㉤㝣户㉥㙣搰㠵㝢慣㠲摡㠸㠲㈰㝢挳㡥㉣㡦挳㍢ㄸ㈲ㄴ摥〴〳㕦㘴㥢戵㌲㠱㌰昲愳㑦㐶㍦㜶ㄵ㘴昷㐱㈹挸晡愳㈹㠹散〱戴ち戲扦搸㤱㈵捦㡤㉦㜸㈲摢愲攳っ㠴㉢㈰㝢㄰㜵㙥攱㠷㜴㘱慢㉥昰㍥㌳㌷昵ㄸち㠲㙣扢ㅤ㔹ㄱ㠷㌷ㄸ㈲ㄴ㝥ㅣ〶㠲㉣昵捤摢㝣㍦㝢㐲㉢昹㐴㉣昹愵㈹㘳〴扢ち戲㙤㔰ち戲㤱㘸㑡㈲㝢ㅡ慤㠲散㔱㑦㘴て㝢㈲㝢㐶挷㈹㠶㉢㈰㝢ㄶ㜵㙥攱攷㜴攱捦扡戰摤㉡愸ㄷ㔱㄰㘴て搹㤱㡤攵昰挶㐱㠴挲㝦㠱㠱㉦戲㤷戴昲っ㠴㌱㔶㔲㑣㘱㔷㐱戶〳㑡㐱㌶つ㑤㐹㘴㍢搱㉡挸敥昱㐴㜶户㈷戲㕤㍡㑥ㄹ㕣〱搹㉢愸㜳ぢ扦慡ぢ慦改挲摦慣㠲㝡ㄳ〵㐱㜶愷ㅤ搹㙣づ敦㈸㠸㔰㤸昷㕥㝤㤱扤㤵㔴㈲㡣晣愲㤶㌱㤷㕤〵搹㍢㔰ち戲㜲㌴㈵㤱扤㠷㔶㐱戶捥ㄳ搹昵㥥挸㜸㜷㔵〶㔱〹㔷㐰昶〱敡摣挲ㅦ敡挲㐷扡昰戱㔵㔰㥦愲㈰挸慥戳㈳㡢㜲㜸㌱㠸㔰昸㌳ㄸ昸㈲摢慤㤵㝣㌸㤵晣㡣㤷㔱换慥㠲散ぢ㈸〵㔹㍤㥡㤲挸扥㐲慢㈰扢挸㡥㙣ㅥ㐳昰敡挴〵㥥挸㜸敢㔳〶ㄱ㠷㉢㈰晢ㅡ㜵㙥攱㝦改挲㌷扡昰慤㔵㔰摦愳㈰挸捥户㈳㙢攴昰ㄶ㐳㠴挲㍦挰㐰㥣㝡㝤㈶昸㔱㉢昹搴㈹昹戵㌰攳ㄴ㜶ㄵ㘴㍦㐳㈹挸㔶愰㈹㠹㙣て㕡〵搹㘹㜶㘴挹㌳挸愹㥥挸㌸〲ㄹ挴㑡戸〲㌲挵ち戶㌰敦㐳㑡㈱㐳ㄷ㜸攳㤱㥢㙡㠷㠲㈰㕢㙥㐷㜶ㄶ㠷㜷㌶㐴㈸㥣〵〳ㅡ㝢慥㠸つ慤扣㥥ㄶ㙢㈹㔶戳慢㈰㙢て愵㈰扢㄰㑤㐹㘴搹㘸ㄵ㘴㡢㍣㤱搵㜹㈲敢愸攳㕣ち㔷㐰搶〹㜵㙥㘱摥㈴㤴〲敦〸㑡㠱㜷〵戹愹慥㈸〸戲ㅡ㍢戲换㌹扣㉢㈰㐲攱㝤㘰㐰㘳㑦㘴扣昳㈷捡昵戴攰㌳㥥㡣㌵散㉡挸攴敥ㅤ㥢搶愲㈹㠹㡣㜷敦〴搹㍣㑦㘴㈷㜸㈲攳㍤㍣㠹㜳ㄳ㕣〱㔹㜷㔶戰㠵㜹捦㑥ち㍤㜴㈱挷㉡愸㕥㈸〸戲㌹㜶㘴敢㌹扣㕢㈰㐲㘱摥㝥愳戱㈷戲㍣慤扣㤳ㄶ㜷㠹㘰㔷㐱㜶〸㤴戲捦㌶愰㈹㠹慣㌷㕡〵搹㜴㍢戲㜹っ挱攳㙣慡㈷戲挳㜴㥣㡤㜰〵㘴㝤挴ㅣ挸㜸㐳㡤㕢戸㥦㉥攴㕢〵挵ㅢ㘳㠲㙣戲ㅤ搹㘶づ敦㕥㠸㔰㤸昷挶㘸散昹㈹㘶愰㔶㙥愴挵㈶㡡慤散㉡挸㡡愰ㄴ㘴㡦愰㈹㠹㡣昷扤〴搹㈸㑦㘴㐷㝡㈲攳摤㉦扣㤰㥡〵㔷㐰挶㍢㕤摣挲扣摢㈵〵摥摡㤲〲㙦㙦㜱㔳㈳㔱㄰㘴㐷搸㤱㙤攳昰㥥㠲〸㠵㐷挱㠰挶㥥挸㐶㙢㈵ㅦ搹㈴㍦㉢㘷㍣捦慥㠲慣ㄸ㑡㐱昶㈲㥡㤲挸挶愲㔵㤰ㄵ搸㤱㈵捦㈰昹㥥挸挶改㌸㍢攰ち挸挶愳捥㉤㍣㐱ㄷ㑡㜵㘱愲㔵㔰㔳㔰㄰㘴㝤敤挸㜶㜲㜸扢㈰㐲攱愹㌰愰戱攷㙣㥣愶㤵㡦搱攲㜱㡡㌷搹㔵㤰挹ㅤ㈳㌶扤㠵愶㈴戲㌲㜴ㄱ㘴㌹㥥挸づ昴㐴挶晢㐶㌲㠸昷攰ち挸㘶戳㠲㉤㝣㤴㉥昰愶㤰戴昰挶㄰㌷挵晢㍤㠲散〰㍢戲て㌸扣て㈱㐲㘱摥昲愱戱㈷戲戹㕡挹㠷㉣挹て攸ㄹ扢搹㤵挸挲扣㌳㈴㍤扦㤰攱〴㜸㜳㘳戸晦ㄷ戵㙤户〱晡攰晢㡣㈹㍦扥㌶ㄶ㍦愶挶ㄴつ晣慡㘶㜴㤹昹㐴㠶捣昴挳㝦㤹㉦㕥㉤收户㔸昹ㄷ〸〳昵㝦攱㠷晢慢改晥ㄱ㍤昶挰㥦昱ㄵ〰㜷攲㉤て晣敦扣㌴昹攵㐸戴㜱ㅢ㈵㌲㉤换晡㍦㍣慡㔳㔴昷㤸慢㜲㉦ㄹㅤ㜸㝢㠵昳攷〶㤶㔵昵摢晤户㥣㠷㐶㥥昱敥搳㔷㍤㜸挵扡㤱㡡户㌶昲攰挷㜸㥢攲ㅤち㤹㔴敤〱敢㙦㜸㔴㠴敢㤷㡣㐲㤶挲昹㑢㐶攱㍡㜸挲㉢捤昸㑥㜶㤶攲㙤つ敥㌰㤵㠵ㅥ㘴㐹㠰㝤㑦㘰扣㘱搱㌶㘰㡤扡㠷ㅦ戰扣挶昴㙢戲昶扦晥㤱〷て改搴㝥昳㉤て㡣㔴扣戳攱〵㉣挳ㅡ扦ぢ㔸扡愵㜰晥㐲㤱㕡㐱㄰〴戶〷㘳挶㡡㐳晥挲愷愱ㄵ㉦㍣㐵〴㔷㡥つ晥ㅣ㜶㜶㝡昸㜴戶㘰㔳㜲ㄱㅣ〵㈳搹㠲㑡㤸㤷扤愵㑦〶捤㌳ㄴ㉦㔳ぢ㐵㍦㝤㙦愳㈸〰愵扡〰慡愶攱㜷㐶㝣㜳扦㝣〷换扦㜹敤㤷㙦㉤㠵昳㈷ㅤ挲ㄷ敡愰敤捤愰㤷敡愰晦戲〷捤㠶戲搳攵㔰戵㙤扦㕣愱㝢昸敤㤷搰户㈵慦扦㜴挰摣㤱㍦摤晥搵换㔳㉡愶㡦㔴㙢搰愳〹㔸搳㠴晢挲て搸攷㤶挲昹㔳つ攱戵昰㠴㔷㥡搱挵〴㜶ㄳ㉡挲收㘷㜶㘰㕤〹㙣㍤㔴㙤〳㜶㡢敥攱〷㙣愰㙣ㅢ㐷㙥散㜰搲㥤慢㕥㝦㜴愴扡ぢ㍤扣㠰㝤攴〷散㐳㑢攱晣〹㠶昰〶㜸挲㉢捤搸摦〴戶ㄱㄵ〱昶扥ㅤ㔸㜷〲摢っ㔵摢㠰摤慢㝢戴ㅡ搸㔶昴昰〲昶㤶ㅦ戰扦㕢ち攷㑦㉢㠴ㅦ㠱㈷扣昰戳㜱㈶戰㈷㔰ㄱ㘰㙦搸㠱攵ㄱ搸㌶愸摡〶散㈹摤挳て搸㍦㉦㝢昳扣㜹戹㕢㥢捥㝤捦愳㠷ㄷ戰㔷晣㠰敤戲ㄴ捥㥦㑣〸扦〸㑦㜸愵ㄹ㝤㑣㘰㍢㔰ㄱ㘰㝦戵〳敢㐷㘰㍢愱㙡ㅢ戰㕤扡㠷ㅦ㌰搷㔴㝣ㄳ㍤扣㠰扤攸〷散〵㑢攱晣㈹㠴昰㕢昰㠴ㄷ㌲慤㑣㘰敦愱㈲挰戶摢㠱ㄵㄱ搸〷㔰戵つ搸㠷扡㠷ㅦ㌰搷㐹㝤㌷㝡㜸〱㝢摡て搸㔳㤶挲昹ㄳ〷攱㉦攰〹㉦㍣㤲搹〴昶㌵㉡〲散㐹㍢戰ㄱ〴昶つ㔴㙤〳昶慤敥攱〷捣㜵㔶晣ㄹ㍤扣㠰㍤攲〷散㘱㑢攱晣改㠲昰ㅥ㜸挲㉢捤㈸㌶㠱㘵㘰攸〲散㈱㍢戰戱〴ㄶ㠰慡㙤挰㠲扡㠷ㅦ㌰搷ㅥ换㐶㡦㍣づ攷㙤㡡愶搳晤㝤㝥挰敥戵ㄴ捥㥦㈴〸㜷㠲㈷〱㌶挹〴搶〵㜵〱戶挹づ㙣ち㠱㜵㠵ち慦㌶㉣㥣昶搱㍤晣㠰改㤳挷㑡扤㜰敡㡥ㅥ㜹ㅥ挰㌶昸〱扢摢㔲㌸㝦㙡㈰摣〳㥥〴㔸㤹〹慣ㄷ敡〲散㑥㍢戰搹〴㤶〷ㄵ㕥㙤〰㜶戰敥搱㙡㘰晤搰㈳捦〳搸慤㝥挰㙥戱ㄴ捥㥦㄰〸昷㠷㈷〱㜶扣〹㙣㈰敡〲散㘶㍢戰戹〴㔶〴ㄵ㕥㙤〰㌶㔸昷昰〳收㍡㉢㡥㐰㡦㍣て㘰㙢晤㠰㕤㙦㈹㥣㍦つ㄰ㅥ〹㑦〲慣搲〴㔶㡣扡〰扢捥づ㉣㑡㘰㘳愱挲慢つ挰挶改ㅥ慤〶㌶〵㍤昲㍣㠰㕤改〷散ち㑢攱㝣攴㝦㜸ㅡ㍣〹戰㠵㈶戰㌲搴〵搸㘵㜶㘰戵〴㌶ㅢ㉡扣摡〰散㈸摤挳て㤸敢攴㌱ㄷ㍤昲㍣㠰㕤攸〷散〲㑢攱㝣㤴㝦戸ㅣ㥥〴㔸摣〴㔶㠹扡〰㍢摦づ慣㤱挰愲㔰攱搵〶㘰㌱摤挳て㤸㙢㉡搶愲㐷㥥〷戰㍦昸〱㍢摢㔲㌸ㅦ搱ㅦ慥㠷㈷〱㜶戲〹㉣㡥扡〰㍢搳づ散ㄴ〲㙢㠴ち慦㌶〰㕢慣㝢昸〱扢敤攳〹昹㝢散㑢慡㔳搰㈳捦〳搸ち㍦㘰愷㕡ち攷愳昷挳㉢攰㐹㠰慤㌴㠱慤㐴㕤㠰㉤户〳㍢㡢挰捥㠲ち慦㌶〰㍢㕢昷昰〳收摡㘳慢搱㈳捦〳搸ㄲ㍦㘰㡢㉤㠵昳㤱晡攱ぢ攱㐹㠰慤㌲㠱㕤㡡扡〰㑢搸㠱慤㈶戰换愱挲慢つ挰慥搰㍤晣㠰つ慥昹搳㍦㉥㍡昴㠵愶㡦㉤㙢搰㈳捦〳㔸扤ㅦ戰㍡㑢攱㝣㔴㝥㜸㉤㍣〹戰㑢㑤㘰㌷愱㉥挰㙡散挰㉥㈷戰昵㔰攱搵〶㘰户攸ㅥ㝥挰㕣㝢散㉥昴挸昳〰㌶摦て㔸捣㔲㌸ㅦ㠱ㅦ摥〰㑦〲散㕡ㄳ搸㐶搴〵㔸㤵ㅤ搸ㅡ〲摢っㄵ㕥㙤〰㜶慦敥攱〷捣㜵㔶摣㡡ㅥ㜹ㅥ挰捡晤㠰㥤㘰㈹㥣㡦戶て㍦〲㑦〲散㈶ㄳ搸ㄳ愸ぢ戰㌹㜶㘰敢〹㙣ㅢ㔴㜸戵〱搸㔳扡㐷慢㠱㍤㡦ㅥ㜹ㅥ挰㡥昶〳㜶㤴愵㜰㍥戲㍥晣㈲㍣〹戰㍢㑣㘰㍢㔰ㄷ㘰戳散挰敥㈲戰㥤㔰攱搵〶㘰扢㜴て㍦㘰慥愹昸㈶㝡攴㜹〰㥢收〷㙣慡愵㜰㍥㡡㍥晣ㄶ㍣〹戰㡤㈶戰昷㔰ㄷ㘰㤳敤挰㌶ㄳ搸〷㔰攱搵〶㘰ㅦ敡ㅥ慤〶戶ㅢ㍤昲㍣㠰㡤昷〳㌶捥㔲戸ㅥ㌱晦〵㍣戵昴㠸㜹㈶搰㐷攳昲〰搴㑥〸ㅡ㠸㌱㕦扢㝤捣㙣收㐵㔹㜹昴㘵㡤攴换㜷挰ㄳ愱ㅢㄶ㐶ㅢ㈶攳挱攷㜸づ㜴㔹戵昵㑢昰愵㜸㈰㍡ㅦ〹愶㥦㌹㙣㐸㡤㥤㠳戱㘹つ㜸〸㜱扢㔸㘹ㅣて㜷慣捡慡㥤ㅥ㐹攰愷挵敢㝥ぢ㜹捣昸〶㐳㈶㉦㕥攳摡㘳〶㥥攱㤶敥昹攵〱㝥㉢挰昹㜰㌴㕢〶㜷ㄳㅦ晡〱㝦改㝣㤰昴㉦换㘲づ㍥㠸㈹愶扦摣㔲㘵㝢㌴㝡愶㉡挱㉥㌶㔳㜳㑦㑢摢㈳㘳㐶㕡戲戱ㄵ昶挱㠷㈱㌲㤰㙦㉦㤷㔳㈱㐲挶㈳㘸㤱㉦㤱㠸㐸ぢ昰扡户ㄳㅣ扦捥㌱㡥攸〳㑢慡慢ㄲぢ㠲ぢ愲搵昳ㄷ㈰捤愴㝤㝢㈲搶㥢攲㘵㘷捥愲攰㘳扥㐳㍢搲㜳㘸㑦㜰っㅣ㕡搳戰戶愵づ㑢昱慡㌵㠷愶户昰ㅥ㔴攴㌸㝣㥡㤶捦㔰㍣ぢ㠱攷搳㐱捡〱㌹ㄸ戱㜸搵㥢戹昶㔹昸㝡㈹慦㄰㡢愲挸㔲㐸晥晤㜶戴慡っ〸ㄹ昹昳㈸㌴晤扥戴㝣〵㈴㥥慥〶攸㔱㝦㍡㘰扦㈶㐲㕦㠴慤挱敢挲㑡㈶〶挹㝣㠹㑤晣㐶㡥㐹愶ち愰捥㔱捦扡㝡换愸㥦〷捥ㅤ慤摡愳㐱〲敤㐰挱㝢敦昵搵挱搲散㝢㙦㈷㍤愷㔲昴ち㥢㙣挱戲㔱户㔳愴扡愰㐱㠲扤㠶㠲㜷戰㠳㍤㠳扤づ晢攰ㅢ㄰愹㔳攵㑤戴搸〳㜶㐵㍤㈵攰晥㘸㤰㠰㙦愱攰ㅤ㌰挷㌳攰㍢昴捣㠰㑤ㄳ攰㍤㌶搹搰㜵㐷㍤㈵㔸㉦㌴㐸戰て㔰昰づ搶捤㌳搸㐷昴㥣㑡攵㈷㙣戲〵换㐳㍤㈵㔸ㅦ㌴㐸戰㑦㔱昰づ戶户㘷戰摤昴㥣㡡散ぢ㌶搹㠲昵㐳㍤㈵搸㐰㌴㐸戰慦㔰昰づ搶搱㌳搸搷昴㥣ㅡ散ㅢ㌶搹㠲ㄵ愱㥥ㄲ㙣㌸ㅡ㈴搸㜷㈸㜸〷换昲っ昶㍤㍤愷搲昸㈳㥢㙣挱㐶愰㥥ㄲ慣ㄸつㄲ散㘷ㄴ扣㠳愵㝢〶摢㐳捦愹挱ㄴ扥〵㘳て㌶搶ㄹ㙣㤲づ㤶〱㑢敦㘰㍦晤摢敢㑣ㄹ愰攷搴㘰敤ㅣ挱愶㌸㠳㤵改㘰㠶㙦戰㙦㍤㠳戵㜷〷换㜶〴㥢敤っ㜶扣づ搶挹㌷搸㤷㥥挱昶愲攷搴〹搲挵ㄱ㙣慥㌳㔸愵づ搶搵㌷搸㍦㍣㠳晤捥ㅤ㙣㍦㐷戰愸㌳搸㐲ㅤ㙣㝦摦㘰敦㝢〶敢敥づ搶挳ㄱ慣搶ㄹ㉣慥㠳攵晡〶晢扢㘷戰㕥敥㘰㜹㡥㘰㡤捥㘰㈷敢㘰㠷昸〶㝢搵㌳㔸㙦㝡㑥㥤㡤㝤ㅣ挱㑥㜱〶㕢愹㠳昵昳つ昶戲㘷戰晥昴㥣㍡㐱ちㅤ挱捥㜲〶㕢愵㠳つ昴つ戶摤㌳㔸㤱㍢搸㄰㐷戰搵捥㘰㤷敡㘰挳㝣㠳㍤攵ㄹ㙣戸㍢搸〸㐷戰换㥤挱慥搵挱㐶晡〶㝢搴㌳搸㘸㝡㑥摤㘷挵㡥㘰㙢㥣挱㙥搲挱挶晡〶摢攲ㄹ㙣扣㍢㔸愹㈳搸㝡㘷戰㍢㜴戰㐹扥挱㌶㜹〶㥢㐲捦愹ㄳ㘴㥡㈳搸㕤捥㘰ㅢ㜵戰ㄹ扥挱敥昶っ㔶收づ㌶摢ㄱ㙣戳㈳㔸㘰㉢ㅡ㕡扤〶挷攲敤㤷㝥挹敥㘸っ㐴㜱昱㑣ㅦ挶㌱慣㔹换ㄷ昵〴㕡㌹っ攳㔸戶㙥搳㌶挷搹㙤戸㙡㤵挵攸㝡㈰攷㉡㤵摦㐲捡㑡て㉡慥㘴㐵㜱戳愵攰㌷㤳戲昰㤳〷㕣摤㡡攲㈶㑢挱㈴ㄴ攳〴㌸敤挴㌵㙣㐷搴摡扤㠴㘷㐷摦㤷㜱㘶晡㤳改敦慢㥢搲扦㑣攳㔳戳㌲ㄵ㝥扤㐵㘵愶㈹慥㔷㘵㔸攵ㅣ〸㤷慡㌲昴㜹昶㘱敤搴㌶ㄱ戶㜲㠵㈹㌶ㄵ㜶㥢搷戵㑤㈵㕢摦搴㌶㔵㜶ㅢ㉥攸㈴㔶㤴慤敦㘹㥢㤸摤㠶敢㌰戱㤹捦㔶㉥挱㈴搶〲扢捤㙥㙤㔳捤㔶慥㥣挴收㐴扢捤搷摡㘶㈱㕢扦搱㌶㌵㜶ㅢ㉥㔶㈴㔶㉤㕢㝦搴㌶㜵㜶ㅢ慥㌱挴愶㥥慤㕣㕥㐸慣㐵㜶ㅢ㉥つ挴收㈴戶㜲㔵㈰㌶つ㜶ㅢ扥愳㡢㑤㥣慤㝣㌳ㄷㅢ㍥昳㥡〵昹攳ㅢ戱搸㌴戲㤵敦挱㘲戳搸㙥挳昷㑦戱㔹挲㔶扥㜵㡡捤㔲扢つ摦昶挴㘶ㄹ㕢昹㡥㈷㌶扦户摢昰摤㑡㙣㑥㘶㉢摦愸挴㘶戹摤㠶㙦㌲㘲㜳ち㕢昹晥㈲㌶愷摡㙤昸摥㈰㌶㉢搸捡户〵戱㌹捤㙥挳㔳扡搸㥣捥㔶㥥捤挵收っ扢つ捦挴㘲戳㤲慤㍣〹㡢捤㤹㜶ㅢ㥥㐰挵收㉣戶昲摣㈹㌶㘷摢㙤㜸摥ㄳ㥢㍦戰㤵愷㍣戱㌹挷㙥挳搳㤵搸㥣换㔶㥥愹挴收㍣扢つ捦㌲㘲戳㡡慤㍣挱㠸捤昹㜶ㅢ㌹摡㜹扣慤㐶慢摥挲㍣敡攵㌳攸〵㈸㈰㥢㐸㡥㜷㤷ㄵ㡦㝢戱扡㐸慣㍡昱㤰㍤ㅡ㔶改㑢㔵攵扣慡㜹昳晥摤㈹㌳愷㕢收㌱愳㍡㕣晤昶㜳敦㕥昲搷㌹㈳㍥晡改扡敢晥晡晥㈵摢㝦㝡愸㘲挴搳㌷摥昸攴挴戵摢摦敤ㅣ㕢㤷㝥敦扦㈷慦㕢㕥戸㜰昹㐹戱搹㠷㡤㕦㝥散㠹㌳ち愷敦搵㈷㈳愳㕤扢㐳扡㍣戳敦愱攱搳㑥扡㕦㍤昶摡敦敡㤴ㅣ摦ㅣ挶挵㠸挴㡤搱挳㍣捥㘵ㄸ㤷挸㌰㤴ㅣ攱㔰愴㐲攲㤱㉥㔶㤷㤹㔶㤵昸㑦攸搰㘹㔴昴ㄷ收戱㉥㔶㔷㤸㔶㜲㤴搳㔷㡡ㄵ㡦㜶戱扡捡戴㤲攳摣ㄵ㤱挷扢㔸㕤㘳㕡挹㤱敥昲挵㈳㕥慣慥㌳慤攴㔸㜷㔹昱㤸ㄷ慢敢㑤㉢㌹摡㕤ㄱ㜹搴㡢搵㍡搳㑡㡥㜷㤷ㄵ㡦㝢戱扡搱戴㤲㈳摥㘵挵㈳㕦慣㙥㌶慤攴㤸㜷㔹昱搸ㄷ慢㕢㑣㉢㌹敡㘹㤵挲ㄷ㡦㝥戱扡捤戴㤲攳摥㘵挵攳㕦慣晥㘸㕡挹㤱敦戲攲ㄹ㐰慣敥㌴慤攴搸㜷㔹昱ㅣ㈰㔶㜷㥢㔶㜲昴搳㉡㘵㥡昳㉣㈰㔶昷㤸㔶㜲晣扢㝣昱㍣㈰㔶㝦㌲慤攴っ攰戲攲㤹㐰慣㌶㤹㔶㜲づ㜰㔹昱㕣㈰㔶昷㥡㔶㜲ㄶ㜰㡤㡢㘷〳戱扡摦戴㤲昳㠰换㡡攷〳戱摡㘲㕡挹㤹挰ㄵ㤱㘷〴戱㝡挸戴㤲㜳㠱换㡡攷〴戱㝡㔸慣挲㥡㈶挵ㄳ㠰扣㌹㡦戶摥㥣挷愰㙦ㄶ㝥㘱㠸挷扣㈸㐶愵㉡挲㍣㌶改㉡㍢㔳昱㠰ㄴ㥢㤱愹㌶㡡挷愰㈸㡥㜴㈸㜸搸㠹㘲㠴㐳挱㈳㑤ㄴ㐷㌸ㄴ㍣戸㐴㌱摣愱攰昱㈴㡡挳ㅤちㅥ㐲愲ㄸ收㔰昰愸ㄱ挵㔰㠷㠲〷㡡㈸㠶㌸ㄴ㍣㌶㐴㌱搸愱攰攱㈰㡡㈲㠷㠲㐷㠰㈸〶㌹ㄴ㥣昴愲ㄸ攸㔰㜰㥥㡢㘲㠰㐳挱愹㉤㡡㐲㠷㠲戳㔹ㄴ〵づ〵㈷戰㈸晡㍢ㄴ㥣戳愲挸㜷㈸㌸㑤㐵搱捦愱攰捣ㄴ㐵㕦㠷㠲㤳㔱ㄴ㝤ㅣち捥㍦㔱ㅣ收㔰㜰捡㠹愲㜷慡愲晤晦〳㙣㕢搸㤲</t>
  </si>
  <si>
    <t>Last 5 years</t>
  </si>
  <si>
    <t>Flooring North America</t>
  </si>
  <si>
    <t>Flooring Rest of World</t>
  </si>
  <si>
    <t>Thereafter</t>
  </si>
  <si>
    <t>Total long-term debt
(in thousands of $)</t>
  </si>
  <si>
    <t>Non-current long-term debt
(in thousands of $)</t>
  </si>
  <si>
    <t>Total equity
(in thousands of $)</t>
  </si>
  <si>
    <t>Non-current long-term 
debt to equity</t>
  </si>
  <si>
    <t>Total long-term 
debt to Equity</t>
  </si>
  <si>
    <t>Maturing Debt Obligations
(in thousands of $)</t>
  </si>
  <si>
    <t>Projected Discounted Free Cash Flows
(in thousands of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</si>
</sst>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Red]\(0.00%\)"/>
    <numFmt numFmtId="166" formatCode="#,##0;[Red]\(#,##0\)"/>
    <numFmt numFmtId="167" formatCode="#,##0.00;[Red]\(#,##0.00\)"/>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0"/>
      <name val="Calibri"/>
      <family val="2"/>
      <scheme val="minor"/>
    </font>
    <font>
      <b/>
      <sz val="10"/>
      <color theme="9" tint="-0.249977111117893"/>
      <name val="Calibri"/>
      <family val="2"/>
      <scheme val="minor"/>
    </font>
    <font>
      <sz val="10"/>
      <name val="Calibri"/>
      <family val="2"/>
      <scheme val="minor"/>
    </font>
    <font>
      <b/>
      <sz val="10"/>
      <color theme="1"/>
      <name val="Calibri"/>
      <family val="2"/>
      <scheme val="minor"/>
    </font>
    <font>
      <b/>
      <sz val="10"/>
      <color rgb="FF00B050"/>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2"/>
      <color theme="0"/>
      <name val="Calibri"/>
      <family val="2"/>
      <scheme val="minor"/>
    </font>
    <font>
      <sz val="12"/>
      <color theme="1"/>
      <name val="Calibri"/>
      <family val="2"/>
      <scheme val="minor"/>
    </font>
  </fonts>
  <fills count="2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2" tint="-0.249977111117893"/>
        <bgColor indexed="64"/>
      </patternFill>
    </fill>
    <fill>
      <patternFill patternType="solid">
        <fgColor theme="5"/>
        <bgColor theme="8"/>
      </patternFill>
    </fill>
    <fill>
      <patternFill patternType="solid">
        <fgColor theme="9" tint="0.39997558519241921"/>
        <bgColor theme="8" tint="0.79998168889431442"/>
      </patternFill>
    </fill>
    <fill>
      <patternFill patternType="solid">
        <fgColor theme="7" tint="0.39997558519241921"/>
        <bgColor theme="8" tint="0.79998168889431442"/>
      </patternFill>
    </fill>
    <fill>
      <patternFill patternType="solid">
        <fgColor theme="9"/>
        <bgColor theme="8"/>
      </patternFill>
    </fill>
    <fill>
      <patternFill patternType="solid">
        <fgColor theme="9" tint="0.79998168889431442"/>
        <bgColor theme="8" tint="0.79998168889431442"/>
      </patternFill>
    </fill>
    <fill>
      <patternFill patternType="solid">
        <fgColor theme="0" tint="-0.499984740745262"/>
        <bgColor theme="8"/>
      </patternFill>
    </fill>
    <fill>
      <patternFill patternType="solid">
        <fgColor theme="0" tint="-0.249977111117893"/>
        <bgColor theme="8" tint="0.79998168889431442"/>
      </patternFill>
    </fill>
    <fill>
      <patternFill patternType="solid">
        <fgColor theme="7"/>
        <bgColor theme="8" tint="0.79998168889431442"/>
      </patternFill>
    </fill>
    <fill>
      <patternFill patternType="solid">
        <fgColor theme="9" tint="0.79998168889431442"/>
        <bgColor theme="9" tint="0.79998168889431442"/>
      </patternFill>
    </fill>
    <fill>
      <patternFill patternType="solid">
        <fgColor theme="9"/>
        <bgColor theme="9"/>
      </patternFill>
    </fill>
    <fill>
      <patternFill patternType="solid">
        <fgColor theme="7"/>
        <bgColor theme="7"/>
      </patternFill>
    </fill>
    <fill>
      <patternFill patternType="solid">
        <fgColor theme="7" tint="0.79998168889431442"/>
        <bgColor theme="7" tint="0.79998168889431442"/>
      </patternFill>
    </fill>
    <fill>
      <patternFill patternType="solid">
        <fgColor theme="0" tint="-0.249977111117893"/>
        <bgColor theme="6" tint="0.79998168889431442"/>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theme="8" tint="0.79998168889431442"/>
      </patternFill>
    </fill>
    <fill>
      <patternFill patternType="solid">
        <fgColor rgb="FFFFC000"/>
        <bgColor indexed="64"/>
      </patternFill>
    </fill>
    <fill>
      <patternFill patternType="solid">
        <fgColor rgb="FF00FF00"/>
        <bgColor indexed="64"/>
      </patternFill>
    </fill>
    <fill>
      <patternFill patternType="solid">
        <fgColor rgb="FF00FFFF"/>
        <bgColor indexed="64"/>
      </patternFill>
    </fill>
    <fill>
      <patternFill patternType="solid">
        <fgColor theme="8"/>
        <bgColor indexed="64"/>
      </patternFill>
    </fill>
  </fills>
  <borders count="49">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style="thin">
        <color theme="6" tint="0.39997558519241921"/>
      </right>
      <top style="thin">
        <color theme="6" tint="0.39997558519241921"/>
      </top>
      <bottom/>
      <diagonal/>
    </border>
    <border>
      <left/>
      <right/>
      <top/>
      <bottom style="thin">
        <color theme="6" tint="0.39997558519241921"/>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7"/>
      </left>
      <right/>
      <top style="thin">
        <color theme="8" tint="0.39997558519241921"/>
      </top>
      <bottom style="thin">
        <color theme="7"/>
      </bottom>
      <diagonal/>
    </border>
    <border>
      <left/>
      <right/>
      <top style="thin">
        <color theme="8" tint="0.39997558519241921"/>
      </top>
      <bottom style="thin">
        <color theme="7"/>
      </bottom>
      <diagonal/>
    </border>
    <border>
      <left/>
      <right style="thin">
        <color theme="7"/>
      </right>
      <top style="thin">
        <color theme="8" tint="0.39997558519241921"/>
      </top>
      <bottom style="thin">
        <color theme="7"/>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8" tint="0.39997558519241921"/>
      </bottom>
      <diagonal/>
    </border>
    <border>
      <left/>
      <right/>
      <top style="thin">
        <color theme="7"/>
      </top>
      <bottom style="thin">
        <color theme="8" tint="0.39997558519241921"/>
      </bottom>
      <diagonal/>
    </border>
    <border>
      <left/>
      <right style="thin">
        <color theme="7"/>
      </right>
      <top style="thin">
        <color theme="7"/>
      </top>
      <bottom style="thin">
        <color theme="8" tint="0.39997558519241921"/>
      </bottom>
      <diagonal/>
    </border>
    <border>
      <left style="thin">
        <color theme="8" tint="0.39997558519241921"/>
      </left>
      <right/>
      <top style="thin">
        <color theme="8" tint="0.39997558519241921"/>
      </top>
      <bottom style="thin">
        <color theme="9"/>
      </bottom>
      <diagonal/>
    </border>
    <border>
      <left/>
      <right/>
      <top style="thin">
        <color theme="8" tint="0.39997558519241921"/>
      </top>
      <bottom style="thin">
        <color theme="9"/>
      </bottom>
      <diagonal/>
    </border>
    <border>
      <left/>
      <right style="thin">
        <color theme="8" tint="0.39997558519241921"/>
      </right>
      <top style="thin">
        <color theme="8" tint="0.39997558519241921"/>
      </top>
      <bottom style="thin">
        <color theme="9"/>
      </bottom>
      <diagonal/>
    </border>
    <border>
      <left style="thin">
        <color theme="8" tint="0.39997558519241921"/>
      </left>
      <right/>
      <top style="thin">
        <color theme="9"/>
      </top>
      <bottom style="thin">
        <color theme="8" tint="0.39997558519241921"/>
      </bottom>
      <diagonal/>
    </border>
    <border>
      <left/>
      <right/>
      <top style="thin">
        <color theme="9"/>
      </top>
      <bottom style="thin">
        <color theme="8" tint="0.39997558519241921"/>
      </bottom>
      <diagonal/>
    </border>
    <border>
      <left/>
      <right style="thin">
        <color theme="8" tint="0.39997558519241921"/>
      </right>
      <top style="thin">
        <color theme="9"/>
      </top>
      <bottom style="thin">
        <color theme="8" tint="0.39997558519241921"/>
      </bottom>
      <diagonal/>
    </border>
    <border>
      <left style="thin">
        <color theme="8" tint="0.39997558519241921"/>
      </left>
      <right/>
      <top style="thin">
        <color theme="9"/>
      </top>
      <bottom style="thin">
        <color theme="9"/>
      </bottom>
      <diagonal/>
    </border>
    <border>
      <left/>
      <right/>
      <top style="thin">
        <color theme="9"/>
      </top>
      <bottom style="thin">
        <color theme="9"/>
      </bottom>
      <diagonal/>
    </border>
    <border>
      <left/>
      <right style="thin">
        <color theme="8" tint="0.39997558519241921"/>
      </right>
      <top style="thin">
        <color theme="9"/>
      </top>
      <bottom style="thin">
        <color theme="9"/>
      </bottom>
      <diagonal/>
    </border>
    <border>
      <left style="thin">
        <color rgb="FFFFC000"/>
      </left>
      <right style="thin">
        <color rgb="FFFFC000"/>
      </right>
      <top style="thin">
        <color rgb="FFFFC000"/>
      </top>
      <bottom style="thin">
        <color rgb="FFFFC000"/>
      </bottom>
      <diagonal/>
    </border>
    <border>
      <left/>
      <right style="thin">
        <color theme="8" tint="0.39994506668294322"/>
      </right>
      <top style="thin">
        <color theme="8" tint="0.39997558519241921"/>
      </top>
      <bottom style="thin">
        <color theme="8" tint="0.39997558519241921"/>
      </bottom>
      <diagonal/>
    </border>
    <border>
      <left/>
      <right style="thin">
        <color theme="8" tint="0.39994506668294322"/>
      </right>
      <top style="thin">
        <color theme="8" tint="0.3999755851924192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60">
    <xf numFmtId="0" fontId="0" fillId="0" borderId="0" xfId="0"/>
    <xf numFmtId="0" fontId="4" fillId="0" borderId="0" xfId="0" applyFont="1"/>
    <xf numFmtId="164" fontId="4" fillId="0" borderId="0" xfId="0" applyNumberFormat="1" applyFont="1"/>
    <xf numFmtId="0" fontId="4" fillId="0" borderId="1" xfId="0" applyFont="1" applyBorder="1"/>
    <xf numFmtId="0" fontId="4" fillId="3" borderId="1" xfId="0" applyFont="1" applyFill="1" applyBorder="1"/>
    <xf numFmtId="0" fontId="5" fillId="2" borderId="4" xfId="0" applyFont="1" applyFill="1" applyBorder="1"/>
    <xf numFmtId="0" fontId="4" fillId="3" borderId="4" xfId="0" applyFont="1" applyFill="1" applyBorder="1"/>
    <xf numFmtId="0" fontId="4" fillId="0" borderId="4" xfId="0" applyFont="1" applyBorder="1"/>
    <xf numFmtId="0" fontId="4" fillId="0" borderId="0" xfId="0" applyFont="1" applyAlignment="1">
      <alignment wrapText="1"/>
    </xf>
    <xf numFmtId="0" fontId="5" fillId="2" borderId="4" xfId="0" applyFont="1" applyFill="1" applyBorder="1" applyAlignment="1">
      <alignment wrapText="1"/>
    </xf>
    <xf numFmtId="0" fontId="4" fillId="3" borderId="4" xfId="0" applyFont="1" applyFill="1" applyBorder="1" applyAlignment="1">
      <alignment wrapText="1"/>
    </xf>
    <xf numFmtId="0" fontId="4" fillId="0" borderId="4" xfId="0" applyFont="1" applyBorder="1" applyAlignment="1">
      <alignment wrapText="1"/>
    </xf>
    <xf numFmtId="0" fontId="4" fillId="3" borderId="1" xfId="0" applyFont="1" applyFill="1" applyBorder="1" applyAlignment="1">
      <alignment wrapText="1"/>
    </xf>
    <xf numFmtId="0" fontId="4" fillId="0" borderId="1" xfId="0" applyFont="1" applyBorder="1" applyAlignment="1">
      <alignment wrapText="1"/>
    </xf>
    <xf numFmtId="0" fontId="5" fillId="2" borderId="5" xfId="0" applyFont="1" applyFill="1" applyBorder="1" applyAlignment="1">
      <alignment horizontal="center"/>
    </xf>
    <xf numFmtId="0" fontId="5" fillId="2" borderId="6" xfId="0" applyFont="1" applyFill="1" applyBorder="1" applyAlignment="1">
      <alignment horizontal="center"/>
    </xf>
    <xf numFmtId="164" fontId="4" fillId="3" borderId="5" xfId="1" applyNumberFormat="1" applyFont="1" applyFill="1" applyBorder="1" applyAlignment="1">
      <alignment horizontal="center"/>
    </xf>
    <xf numFmtId="164" fontId="4" fillId="3" borderId="6" xfId="1" applyNumberFormat="1" applyFont="1" applyFill="1" applyBorder="1" applyAlignment="1">
      <alignment horizontal="center"/>
    </xf>
    <xf numFmtId="164" fontId="4" fillId="0" borderId="5" xfId="1" applyNumberFormat="1" applyFont="1" applyBorder="1" applyAlignment="1">
      <alignment horizontal="center"/>
    </xf>
    <xf numFmtId="164" fontId="4" fillId="0" borderId="6" xfId="1" applyNumberFormat="1" applyFont="1" applyBorder="1" applyAlignment="1">
      <alignment horizontal="center"/>
    </xf>
    <xf numFmtId="164" fontId="4" fillId="3" borderId="2" xfId="1" applyNumberFormat="1" applyFont="1" applyFill="1" applyBorder="1" applyAlignment="1">
      <alignment horizontal="center"/>
    </xf>
    <xf numFmtId="164" fontId="4" fillId="3" borderId="3" xfId="1" applyNumberFormat="1" applyFont="1" applyFill="1" applyBorder="1" applyAlignment="1">
      <alignment horizontal="center"/>
    </xf>
    <xf numFmtId="164" fontId="4" fillId="3" borderId="5" xfId="0" applyNumberFormat="1" applyFont="1" applyFill="1" applyBorder="1" applyAlignment="1">
      <alignment horizontal="center"/>
    </xf>
    <xf numFmtId="164" fontId="4" fillId="3" borderId="6" xfId="0" applyNumberFormat="1" applyFont="1" applyFill="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164" fontId="4" fillId="3" borderId="2" xfId="0" applyNumberFormat="1" applyFont="1" applyFill="1" applyBorder="1" applyAlignment="1">
      <alignment horizontal="center"/>
    </xf>
    <xf numFmtId="164" fontId="4" fillId="3" borderId="3" xfId="0" applyNumberFormat="1" applyFont="1" applyFill="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0" fontId="6" fillId="4" borderId="0" xfId="0" applyFont="1" applyFill="1" applyAlignment="1">
      <alignment wrapText="1"/>
    </xf>
    <xf numFmtId="0" fontId="6" fillId="4" borderId="0" xfId="0" applyFont="1" applyFill="1" applyAlignment="1">
      <alignment horizontal="center"/>
    </xf>
    <xf numFmtId="164" fontId="7" fillId="3" borderId="5" xfId="0" applyNumberFormat="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165" fontId="4" fillId="0" borderId="5" xfId="2" applyNumberFormat="1" applyFont="1" applyBorder="1" applyAlignment="1">
      <alignment horizontal="center"/>
    </xf>
    <xf numFmtId="165" fontId="7" fillId="0" borderId="5" xfId="2" applyNumberFormat="1" applyFont="1" applyBorder="1" applyAlignment="1">
      <alignment horizontal="center"/>
    </xf>
    <xf numFmtId="165" fontId="4" fillId="0" borderId="6" xfId="2" applyNumberFormat="1" applyFont="1" applyBorder="1" applyAlignment="1">
      <alignment horizontal="center"/>
    </xf>
    <xf numFmtId="2" fontId="4" fillId="3" borderId="2" xfId="0" applyNumberFormat="1" applyFont="1" applyFill="1" applyBorder="1" applyAlignment="1">
      <alignment horizontal="center"/>
    </xf>
    <xf numFmtId="165" fontId="4" fillId="0" borderId="2" xfId="2" applyNumberFormat="1" applyFont="1" applyBorder="1" applyAlignment="1">
      <alignment horizontal="center"/>
    </xf>
    <xf numFmtId="165" fontId="4" fillId="0" borderId="3" xfId="2" applyNumberFormat="1" applyFont="1" applyBorder="1" applyAlignment="1">
      <alignment horizontal="center"/>
    </xf>
    <xf numFmtId="0" fontId="4" fillId="0" borderId="5" xfId="0" applyFont="1" applyBorder="1" applyAlignment="1">
      <alignment horizontal="center"/>
    </xf>
    <xf numFmtId="0" fontId="5" fillId="5" borderId="5" xfId="0" applyFont="1" applyFill="1" applyBorder="1" applyAlignment="1">
      <alignment horizontal="center"/>
    </xf>
    <xf numFmtId="0" fontId="4" fillId="7" borderId="5" xfId="0" applyFont="1" applyFill="1" applyBorder="1" applyAlignment="1">
      <alignment horizontal="center"/>
    </xf>
    <xf numFmtId="2" fontId="4" fillId="7" borderId="2" xfId="0" applyNumberFormat="1" applyFont="1" applyFill="1" applyBorder="1" applyAlignment="1">
      <alignment horizontal="center"/>
    </xf>
    <xf numFmtId="0" fontId="5" fillId="8" borderId="6" xfId="0" applyFont="1" applyFill="1" applyBorder="1" applyAlignment="1">
      <alignment horizontal="center"/>
    </xf>
    <xf numFmtId="0" fontId="4" fillId="6" borderId="6"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xf numFmtId="0" fontId="4" fillId="0" borderId="4" xfId="0" applyFont="1" applyBorder="1" applyAlignment="1"/>
    <xf numFmtId="0" fontId="4" fillId="3" borderId="4" xfId="0" applyFont="1" applyFill="1" applyBorder="1" applyAlignment="1"/>
    <xf numFmtId="166" fontId="4" fillId="3" borderId="6" xfId="0" applyNumberFormat="1" applyFont="1" applyFill="1" applyBorder="1" applyAlignment="1">
      <alignment horizontal="center"/>
    </xf>
    <xf numFmtId="165" fontId="4" fillId="0" borderId="5" xfId="0" applyNumberFormat="1" applyFont="1" applyBorder="1" applyAlignment="1">
      <alignment horizontal="center"/>
    </xf>
    <xf numFmtId="0" fontId="4" fillId="0" borderId="6" xfId="0" applyFont="1" applyBorder="1" applyAlignment="1">
      <alignment horizontal="center"/>
    </xf>
    <xf numFmtId="165" fontId="4" fillId="3" borderId="5" xfId="0" applyNumberFormat="1" applyFont="1" applyFill="1" applyBorder="1" applyAlignment="1">
      <alignment horizontal="center"/>
    </xf>
    <xf numFmtId="165" fontId="4" fillId="3" borderId="6" xfId="0" applyNumberFormat="1" applyFont="1" applyFill="1" applyBorder="1" applyAlignment="1">
      <alignment horizontal="center"/>
    </xf>
    <xf numFmtId="165" fontId="4" fillId="0" borderId="6" xfId="0" applyNumberFormat="1" applyFont="1" applyBorder="1" applyAlignment="1">
      <alignment horizontal="center"/>
    </xf>
    <xf numFmtId="0" fontId="5" fillId="2" borderId="5" xfId="0" applyFont="1" applyFill="1" applyBorder="1" applyAlignment="1">
      <alignment horizontal="center" vertical="center"/>
    </xf>
    <xf numFmtId="0" fontId="5" fillId="5" borderId="5" xfId="0" applyFont="1" applyFill="1" applyBorder="1" applyAlignment="1">
      <alignment horizontal="center" vertical="center"/>
    </xf>
    <xf numFmtId="0" fontId="5" fillId="8" borderId="5" xfId="0" applyFont="1" applyFill="1" applyBorder="1" applyAlignment="1">
      <alignment horizontal="center" vertical="center"/>
    </xf>
    <xf numFmtId="0" fontId="5" fillId="10" borderId="6" xfId="0" applyFont="1" applyFill="1" applyBorder="1" applyAlignment="1">
      <alignment horizontal="center" vertical="center"/>
    </xf>
    <xf numFmtId="164" fontId="4" fillId="3" borderId="5" xfId="0" applyNumberFormat="1" applyFont="1" applyFill="1" applyBorder="1" applyAlignment="1">
      <alignment horizontal="center" vertical="center"/>
    </xf>
    <xf numFmtId="0" fontId="4" fillId="12" borderId="5" xfId="0" applyFont="1" applyFill="1" applyBorder="1" applyAlignment="1">
      <alignment horizontal="center" vertical="center"/>
    </xf>
    <xf numFmtId="0" fontId="4" fillId="6" borderId="5" xfId="0" applyFont="1" applyFill="1" applyBorder="1" applyAlignment="1">
      <alignment horizontal="center" vertical="center"/>
    </xf>
    <xf numFmtId="166" fontId="4" fillId="11" borderId="6" xfId="0" applyNumberFormat="1" applyFont="1" applyFill="1" applyBorder="1" applyAlignment="1">
      <alignment horizontal="center" vertical="center"/>
    </xf>
    <xf numFmtId="165" fontId="4" fillId="0" borderId="5" xfId="0" applyNumberFormat="1" applyFont="1" applyBorder="1" applyAlignment="1">
      <alignment horizontal="center" vertical="center"/>
    </xf>
    <xf numFmtId="0" fontId="4" fillId="0" borderId="6" xfId="0" applyFont="1" applyBorder="1" applyAlignment="1">
      <alignment horizontal="center" vertical="center"/>
    </xf>
    <xf numFmtId="0" fontId="4" fillId="3" borderId="5" xfId="0" applyFont="1" applyFill="1" applyBorder="1" applyAlignment="1">
      <alignment horizontal="center" vertical="center"/>
    </xf>
    <xf numFmtId="0" fontId="4" fillId="11" borderId="6" xfId="0" applyFont="1" applyFill="1" applyBorder="1" applyAlignment="1">
      <alignment horizontal="center" vertical="center"/>
    </xf>
    <xf numFmtId="0" fontId="4" fillId="0" borderId="5" xfId="0" applyFont="1" applyBorder="1" applyAlignment="1">
      <alignment horizontal="center" vertical="center"/>
    </xf>
    <xf numFmtId="165" fontId="4" fillId="3" borderId="5" xfId="0" applyNumberFormat="1" applyFont="1" applyFill="1" applyBorder="1" applyAlignment="1">
      <alignment horizontal="center" vertical="center"/>
    </xf>
    <xf numFmtId="165" fontId="4" fillId="12" borderId="5" xfId="0" applyNumberFormat="1" applyFont="1" applyFill="1" applyBorder="1" applyAlignment="1">
      <alignment horizontal="center" vertical="center"/>
    </xf>
    <xf numFmtId="165" fontId="4" fillId="6" borderId="5" xfId="0" applyNumberFormat="1" applyFont="1" applyFill="1" applyBorder="1" applyAlignment="1">
      <alignment horizontal="center" vertical="center"/>
    </xf>
    <xf numFmtId="165" fontId="4" fillId="11" borderId="6" xfId="0" applyNumberFormat="1" applyFont="1" applyFill="1" applyBorder="1" applyAlignment="1">
      <alignment horizontal="center" vertical="center"/>
    </xf>
    <xf numFmtId="165" fontId="4" fillId="0" borderId="6"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4" fontId="4" fillId="3" borderId="6" xfId="0" applyNumberFormat="1" applyFont="1" applyFill="1" applyBorder="1" applyAlignment="1">
      <alignment horizontal="center" vertical="center"/>
    </xf>
    <xf numFmtId="164"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5" fillId="2" borderId="6" xfId="0" applyFont="1" applyFill="1" applyBorder="1" applyAlignment="1">
      <alignment horizontal="center" vertical="center"/>
    </xf>
    <xf numFmtId="0" fontId="4" fillId="0" borderId="0" xfId="0" applyFont="1" applyAlignment="1">
      <alignment vertical="center"/>
    </xf>
    <xf numFmtId="0" fontId="6" fillId="4" borderId="0" xfId="0" applyFont="1" applyFill="1" applyAlignment="1">
      <alignment horizontal="center" vertical="center"/>
    </xf>
    <xf numFmtId="166" fontId="4" fillId="3" borderId="5" xfId="1" applyNumberFormat="1" applyFont="1" applyFill="1" applyBorder="1" applyAlignment="1">
      <alignment horizontal="center" vertical="center"/>
    </xf>
    <xf numFmtId="166" fontId="4" fillId="3" borderId="6" xfId="1" applyNumberFormat="1" applyFont="1" applyFill="1" applyBorder="1" applyAlignment="1">
      <alignment horizontal="center" vertical="center"/>
    </xf>
    <xf numFmtId="166" fontId="4" fillId="0" borderId="5" xfId="1" applyNumberFormat="1" applyFont="1" applyBorder="1" applyAlignment="1">
      <alignment horizontal="center" vertical="center"/>
    </xf>
    <xf numFmtId="166" fontId="4" fillId="0" borderId="6" xfId="1" applyNumberFormat="1" applyFont="1" applyBorder="1" applyAlignment="1">
      <alignment horizontal="center" vertical="center"/>
    </xf>
    <xf numFmtId="166" fontId="4" fillId="3" borderId="2" xfId="1" applyNumberFormat="1" applyFont="1" applyFill="1" applyBorder="1" applyAlignment="1">
      <alignment horizontal="center" vertical="center"/>
    </xf>
    <xf numFmtId="166" fontId="4" fillId="3" borderId="3" xfId="1" applyNumberFormat="1" applyFont="1" applyFill="1" applyBorder="1" applyAlignment="1">
      <alignment horizontal="center" vertical="center"/>
    </xf>
    <xf numFmtId="166" fontId="4" fillId="3" borderId="5" xfId="0" applyNumberFormat="1" applyFont="1" applyFill="1" applyBorder="1" applyAlignment="1">
      <alignment horizontal="center" vertical="center"/>
    </xf>
    <xf numFmtId="166" fontId="4" fillId="3" borderId="6" xfId="0" applyNumberFormat="1" applyFont="1" applyFill="1" applyBorder="1" applyAlignment="1">
      <alignment horizontal="center" vertical="center"/>
    </xf>
    <xf numFmtId="166" fontId="4" fillId="0" borderId="5"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3" borderId="2" xfId="0" applyNumberFormat="1" applyFont="1" applyFill="1" applyBorder="1" applyAlignment="1">
      <alignment horizontal="center" vertical="center"/>
    </xf>
    <xf numFmtId="166" fontId="4" fillId="3" borderId="3" xfId="0" applyNumberFormat="1" applyFont="1" applyFill="1" applyBorder="1" applyAlignment="1">
      <alignment horizontal="center" vertical="center"/>
    </xf>
    <xf numFmtId="166" fontId="4" fillId="0" borderId="2" xfId="0" applyNumberFormat="1" applyFont="1" applyBorder="1" applyAlignment="1">
      <alignment horizontal="center" vertical="center"/>
    </xf>
    <xf numFmtId="166" fontId="4" fillId="0" borderId="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Alignment="1">
      <alignment horizontal="center" vertical="center"/>
    </xf>
    <xf numFmtId="0" fontId="5" fillId="2" borderId="4" xfId="0" applyFont="1" applyFill="1" applyBorder="1" applyAlignment="1">
      <alignment horizontal="center" wrapText="1"/>
    </xf>
    <xf numFmtId="0" fontId="4" fillId="3" borderId="4" xfId="0" applyFont="1" applyFill="1" applyBorder="1" applyAlignment="1">
      <alignment horizontal="center"/>
    </xf>
    <xf numFmtId="0" fontId="4" fillId="0" borderId="1" xfId="0" applyFont="1" applyBorder="1" applyAlignment="1">
      <alignment horizontal="center"/>
    </xf>
    <xf numFmtId="0" fontId="5" fillId="0" borderId="23" xfId="0" applyFont="1" applyFill="1" applyBorder="1"/>
    <xf numFmtId="165" fontId="4" fillId="3" borderId="6" xfId="0" applyNumberFormat="1" applyFont="1" applyFill="1" applyBorder="1" applyAlignment="1">
      <alignment horizontal="center" vertical="center"/>
    </xf>
    <xf numFmtId="0" fontId="5" fillId="14" borderId="10" xfId="0" applyFont="1" applyFill="1" applyBorder="1" applyAlignment="1">
      <alignment horizontal="center"/>
    </xf>
    <xf numFmtId="0" fontId="5" fillId="14" borderId="11" xfId="0" applyFont="1" applyFill="1" applyBorder="1" applyAlignment="1">
      <alignment horizontal="center" vertical="center"/>
    </xf>
    <xf numFmtId="0" fontId="5" fillId="14" borderId="12" xfId="0" applyFont="1" applyFill="1" applyBorder="1" applyAlignment="1">
      <alignment horizontal="center" vertical="center"/>
    </xf>
    <xf numFmtId="0" fontId="4" fillId="13" borderId="10" xfId="0" applyFont="1" applyFill="1" applyBorder="1" applyAlignment="1">
      <alignment horizontal="center"/>
    </xf>
    <xf numFmtId="165" fontId="4" fillId="13" borderId="11" xfId="0" applyNumberFormat="1" applyFont="1" applyFill="1" applyBorder="1" applyAlignment="1">
      <alignment horizontal="center" vertical="center"/>
    </xf>
    <xf numFmtId="165" fontId="4" fillId="13" borderId="12" xfId="0" applyNumberFormat="1" applyFont="1" applyFill="1" applyBorder="1" applyAlignment="1">
      <alignment horizontal="center" vertical="center"/>
    </xf>
    <xf numFmtId="0" fontId="4" fillId="0" borderId="10" xfId="0" applyFont="1" applyBorder="1" applyAlignment="1">
      <alignment horizontal="center"/>
    </xf>
    <xf numFmtId="165" fontId="4" fillId="0" borderId="11" xfId="0" applyNumberFormat="1" applyFont="1" applyBorder="1" applyAlignment="1">
      <alignment horizontal="center" vertical="center"/>
    </xf>
    <xf numFmtId="165" fontId="4" fillId="0" borderId="12" xfId="0" applyNumberFormat="1" applyFont="1" applyBorder="1" applyAlignment="1">
      <alignment horizontal="center" vertical="center"/>
    </xf>
    <xf numFmtId="0" fontId="4" fillId="13" borderId="7" xfId="0" applyFont="1" applyFill="1" applyBorder="1" applyAlignment="1">
      <alignment horizontal="center"/>
    </xf>
    <xf numFmtId="165" fontId="4" fillId="13" borderId="8" xfId="0" applyNumberFormat="1" applyFont="1" applyFill="1" applyBorder="1" applyAlignment="1">
      <alignment horizontal="center" vertical="center"/>
    </xf>
    <xf numFmtId="165" fontId="4" fillId="13" borderId="9" xfId="0" applyNumberFormat="1" applyFont="1" applyFill="1" applyBorder="1" applyAlignment="1">
      <alignment horizontal="center" vertical="center"/>
    </xf>
    <xf numFmtId="0" fontId="5" fillId="15" borderId="16" xfId="0" applyFont="1" applyFill="1" applyBorder="1" applyAlignment="1">
      <alignment horizontal="center"/>
    </xf>
    <xf numFmtId="0" fontId="5" fillId="15" borderId="17" xfId="0" applyFont="1" applyFill="1" applyBorder="1" applyAlignment="1">
      <alignment horizontal="center" vertical="center"/>
    </xf>
    <xf numFmtId="0" fontId="5" fillId="15" borderId="18" xfId="0" applyFont="1" applyFill="1" applyBorder="1" applyAlignment="1">
      <alignment horizontal="center" vertical="center"/>
    </xf>
    <xf numFmtId="0" fontId="4" fillId="16" borderId="16" xfId="0" applyFont="1" applyFill="1" applyBorder="1" applyAlignment="1">
      <alignment horizontal="center"/>
    </xf>
    <xf numFmtId="165" fontId="4" fillId="16" borderId="17" xfId="0" applyNumberFormat="1" applyFont="1" applyFill="1" applyBorder="1" applyAlignment="1">
      <alignment horizontal="center" vertical="center"/>
    </xf>
    <xf numFmtId="165" fontId="4" fillId="16" borderId="18" xfId="0" applyNumberFormat="1" applyFont="1" applyFill="1" applyBorder="1" applyAlignment="1">
      <alignment horizontal="center" vertical="center"/>
    </xf>
    <xf numFmtId="0" fontId="4" fillId="0" borderId="16" xfId="0" applyFont="1" applyBorder="1" applyAlignment="1">
      <alignment horizontal="center"/>
    </xf>
    <xf numFmtId="165" fontId="4" fillId="0" borderId="17" xfId="0" applyNumberFormat="1" applyFont="1" applyBorder="1" applyAlignment="1">
      <alignment horizontal="center" vertical="center"/>
    </xf>
    <xf numFmtId="165" fontId="4" fillId="0" borderId="18" xfId="0" applyNumberFormat="1" applyFont="1" applyBorder="1" applyAlignment="1">
      <alignment horizontal="center" vertical="center"/>
    </xf>
    <xf numFmtId="2" fontId="4" fillId="0" borderId="14" xfId="0" applyNumberFormat="1" applyFont="1" applyBorder="1" applyAlignment="1">
      <alignment horizontal="center"/>
    </xf>
    <xf numFmtId="2" fontId="4" fillId="0" borderId="15" xfId="0" applyNumberFormat="1" applyFont="1" applyBorder="1" applyAlignment="1">
      <alignment horizontal="center"/>
    </xf>
    <xf numFmtId="0" fontId="4" fillId="16" borderId="13" xfId="0" applyFont="1" applyFill="1" applyBorder="1" applyAlignment="1">
      <alignment horizontal="center"/>
    </xf>
    <xf numFmtId="165" fontId="4" fillId="16" borderId="14" xfId="0" applyNumberFormat="1" applyFont="1" applyFill="1" applyBorder="1" applyAlignment="1">
      <alignment horizontal="center" vertical="center"/>
    </xf>
    <xf numFmtId="165" fontId="4" fillId="16" borderId="15" xfId="0" applyNumberFormat="1" applyFont="1" applyFill="1" applyBorder="1" applyAlignment="1">
      <alignment horizontal="center" vertical="center"/>
    </xf>
    <xf numFmtId="0" fontId="4" fillId="0" borderId="0" xfId="0" applyFont="1" applyBorder="1"/>
    <xf numFmtId="2" fontId="4" fillId="0" borderId="0" xfId="0" applyNumberFormat="1" applyFont="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166" fontId="4" fillId="0" borderId="5" xfId="0" applyNumberFormat="1" applyFont="1" applyBorder="1" applyAlignment="1">
      <alignment horizontal="center"/>
    </xf>
    <xf numFmtId="166" fontId="4" fillId="0" borderId="6" xfId="0" applyNumberFormat="1" applyFont="1" applyBorder="1" applyAlignment="1">
      <alignment horizontal="center"/>
    </xf>
    <xf numFmtId="166" fontId="4" fillId="3" borderId="5" xfId="0" applyNumberFormat="1" applyFont="1" applyFill="1" applyBorder="1" applyAlignment="1">
      <alignment horizontal="center"/>
    </xf>
    <xf numFmtId="167" fontId="4" fillId="3" borderId="5" xfId="0" applyNumberFormat="1" applyFont="1" applyFill="1" applyBorder="1" applyAlignment="1">
      <alignment horizontal="center"/>
    </xf>
    <xf numFmtId="167" fontId="4" fillId="3" borderId="6" xfId="0" applyNumberFormat="1" applyFont="1" applyFill="1" applyBorder="1" applyAlignment="1">
      <alignment horizontal="center"/>
    </xf>
    <xf numFmtId="167" fontId="4" fillId="0" borderId="2" xfId="0" applyNumberFormat="1" applyFont="1" applyBorder="1" applyAlignment="1">
      <alignment horizontal="center"/>
    </xf>
    <xf numFmtId="167" fontId="4" fillId="0" borderId="3" xfId="0" applyNumberFormat="1" applyFont="1" applyBorder="1" applyAlignment="1">
      <alignment horizontal="center"/>
    </xf>
    <xf numFmtId="166" fontId="4" fillId="0" borderId="27" xfId="0" applyNumberFormat="1" applyFont="1" applyBorder="1" applyAlignment="1">
      <alignment horizontal="center"/>
    </xf>
    <xf numFmtId="166" fontId="4" fillId="18" borderId="25" xfId="0" applyNumberFormat="1" applyFont="1" applyFill="1" applyBorder="1" applyAlignment="1">
      <alignment horizontal="center"/>
    </xf>
    <xf numFmtId="166" fontId="4" fillId="18" borderId="27" xfId="0" applyNumberFormat="1" applyFont="1" applyFill="1" applyBorder="1" applyAlignment="1">
      <alignment horizontal="center"/>
    </xf>
    <xf numFmtId="167" fontId="9" fillId="19" borderId="0" xfId="0" applyNumberFormat="1" applyFont="1" applyFill="1" applyAlignment="1">
      <alignment horizontal="center"/>
    </xf>
    <xf numFmtId="0" fontId="7" fillId="17" borderId="22" xfId="0" applyFont="1" applyFill="1" applyBorder="1" applyAlignment="1">
      <alignment horizontal="center"/>
    </xf>
    <xf numFmtId="2" fontId="4" fillId="0" borderId="22" xfId="0" applyNumberFormat="1" applyFont="1" applyFill="1" applyBorder="1" applyAlignment="1">
      <alignment horizontal="center"/>
    </xf>
    <xf numFmtId="165" fontId="4" fillId="17" borderId="20" xfId="0" applyNumberFormat="1" applyFont="1" applyFill="1" applyBorder="1" applyAlignment="1">
      <alignment horizontal="center"/>
    </xf>
    <xf numFmtId="2" fontId="4" fillId="16" borderId="17" xfId="0" applyNumberFormat="1" applyFont="1" applyFill="1" applyBorder="1" applyAlignment="1">
      <alignment horizontal="center"/>
    </xf>
    <xf numFmtId="2" fontId="4" fillId="16" borderId="18" xfId="0" applyNumberFormat="1" applyFont="1" applyFill="1" applyBorder="1" applyAlignment="1">
      <alignment horizontal="center"/>
    </xf>
    <xf numFmtId="0" fontId="5" fillId="14" borderId="10" xfId="0" applyFont="1" applyFill="1" applyBorder="1" applyAlignment="1">
      <alignment horizontal="center" vertical="center"/>
    </xf>
    <xf numFmtId="0" fontId="4" fillId="13" borderId="10" xfId="0" applyFont="1" applyFill="1" applyBorder="1" applyAlignment="1">
      <alignment horizontal="center" vertical="center"/>
    </xf>
    <xf numFmtId="1" fontId="4" fillId="13" borderId="12" xfId="0" applyNumberFormat="1" applyFont="1" applyFill="1" applyBorder="1" applyAlignment="1">
      <alignment horizontal="center" vertical="center"/>
    </xf>
    <xf numFmtId="0" fontId="4" fillId="0" borderId="7" xfId="0" applyFont="1" applyBorder="1" applyAlignment="1">
      <alignment horizontal="center" vertical="center"/>
    </xf>
    <xf numFmtId="165" fontId="4" fillId="0" borderId="8" xfId="0" applyNumberFormat="1" applyFont="1" applyBorder="1" applyAlignment="1">
      <alignment horizontal="center" vertical="center"/>
    </xf>
    <xf numFmtId="165" fontId="4" fillId="0" borderId="9" xfId="0" applyNumberFormat="1" applyFont="1" applyBorder="1" applyAlignment="1">
      <alignment horizontal="center" vertical="center"/>
    </xf>
    <xf numFmtId="0" fontId="5" fillId="15" borderId="16" xfId="0" applyFont="1" applyFill="1" applyBorder="1" applyAlignment="1">
      <alignment horizontal="center" vertical="center"/>
    </xf>
    <xf numFmtId="0" fontId="4" fillId="16" borderId="16" xfId="0" applyFont="1" applyFill="1" applyBorder="1" applyAlignment="1">
      <alignment horizontal="center" vertical="center"/>
    </xf>
    <xf numFmtId="0" fontId="4" fillId="0" borderId="13" xfId="0" applyFont="1" applyBorder="1" applyAlignment="1">
      <alignment horizontal="center" vertical="center"/>
    </xf>
    <xf numFmtId="0" fontId="7" fillId="17" borderId="21" xfId="0" applyFont="1" applyFill="1" applyBorder="1" applyAlignment="1">
      <alignment horizontal="center"/>
    </xf>
    <xf numFmtId="0" fontId="4" fillId="0" borderId="21" xfId="0" applyFont="1" applyFill="1" applyBorder="1" applyAlignment="1">
      <alignment horizontal="center"/>
    </xf>
    <xf numFmtId="0" fontId="4" fillId="17" borderId="19" xfId="0" applyFont="1" applyFill="1" applyBorder="1" applyAlignment="1">
      <alignment horizontal="center"/>
    </xf>
    <xf numFmtId="166" fontId="4" fillId="21" borderId="29" xfId="0" applyNumberFormat="1" applyFont="1" applyFill="1" applyBorder="1" applyAlignment="1">
      <alignment horizontal="center"/>
    </xf>
    <xf numFmtId="166" fontId="4" fillId="21" borderId="30" xfId="0" applyNumberFormat="1" applyFont="1" applyFill="1" applyBorder="1" applyAlignment="1">
      <alignment horizontal="center"/>
    </xf>
    <xf numFmtId="166" fontId="4" fillId="21" borderId="32" xfId="0" applyNumberFormat="1" applyFont="1" applyFill="1" applyBorder="1" applyAlignment="1">
      <alignment horizontal="center"/>
    </xf>
    <xf numFmtId="166" fontId="4" fillId="21" borderId="33" xfId="0" applyNumberFormat="1" applyFont="1" applyFill="1" applyBorder="1" applyAlignment="1">
      <alignment horizontal="center"/>
    </xf>
    <xf numFmtId="0" fontId="4" fillId="21" borderId="32" xfId="0" applyFont="1" applyFill="1" applyBorder="1" applyAlignment="1">
      <alignment horizontal="center"/>
    </xf>
    <xf numFmtId="0" fontId="4" fillId="21" borderId="33" xfId="0" applyFont="1" applyFill="1" applyBorder="1" applyAlignment="1">
      <alignment horizontal="center"/>
    </xf>
    <xf numFmtId="165" fontId="4" fillId="21" borderId="35" xfId="0" applyNumberFormat="1" applyFont="1" applyFill="1" applyBorder="1" applyAlignment="1">
      <alignment horizontal="center"/>
    </xf>
    <xf numFmtId="165" fontId="4" fillId="21" borderId="36" xfId="0" applyNumberFormat="1" applyFont="1" applyFill="1" applyBorder="1" applyAlignment="1">
      <alignment horizontal="center"/>
    </xf>
    <xf numFmtId="166" fontId="4" fillId="20" borderId="38" xfId="0" applyNumberFormat="1" applyFont="1" applyFill="1" applyBorder="1" applyAlignment="1">
      <alignment horizontal="center"/>
    </xf>
    <xf numFmtId="166" fontId="4" fillId="20" borderId="39" xfId="0" applyNumberFormat="1" applyFont="1" applyFill="1" applyBorder="1" applyAlignment="1">
      <alignment horizontal="center"/>
    </xf>
    <xf numFmtId="165" fontId="4" fillId="9" borderId="41" xfId="0" applyNumberFormat="1" applyFont="1" applyFill="1" applyBorder="1" applyAlignment="1">
      <alignment horizontal="center"/>
    </xf>
    <xf numFmtId="165" fontId="4" fillId="9" borderId="42" xfId="0" applyNumberFormat="1" applyFont="1" applyFill="1" applyBorder="1" applyAlignment="1">
      <alignment horizontal="center"/>
    </xf>
    <xf numFmtId="166" fontId="4" fillId="9" borderId="38" xfId="0" applyNumberFormat="1" applyFont="1" applyFill="1" applyBorder="1" applyAlignment="1">
      <alignment horizontal="center"/>
    </xf>
    <xf numFmtId="166" fontId="4" fillId="9" borderId="39" xfId="0" applyNumberFormat="1" applyFont="1" applyFill="1" applyBorder="1" applyAlignment="1">
      <alignment horizontal="center"/>
    </xf>
    <xf numFmtId="166" fontId="4" fillId="9" borderId="44" xfId="0" applyNumberFormat="1" applyFont="1" applyFill="1" applyBorder="1" applyAlignment="1">
      <alignment horizontal="center"/>
    </xf>
    <xf numFmtId="166" fontId="4" fillId="9" borderId="45" xfId="0" applyNumberFormat="1" applyFont="1" applyFill="1" applyBorder="1" applyAlignment="1">
      <alignment horizontal="center"/>
    </xf>
    <xf numFmtId="0" fontId="4" fillId="9" borderId="44" xfId="0" applyFont="1" applyFill="1" applyBorder="1" applyAlignment="1">
      <alignment horizontal="center"/>
    </xf>
    <xf numFmtId="0" fontId="4" fillId="9" borderId="45" xfId="0" applyFont="1" applyFill="1" applyBorder="1" applyAlignment="1">
      <alignment horizontal="center"/>
    </xf>
    <xf numFmtId="165" fontId="4" fillId="0" borderId="44" xfId="0" applyNumberFormat="1" applyFont="1" applyFill="1" applyBorder="1" applyAlignment="1">
      <alignment horizontal="center"/>
    </xf>
    <xf numFmtId="165" fontId="4" fillId="0" borderId="45" xfId="0" applyNumberFormat="1" applyFont="1" applyFill="1" applyBorder="1" applyAlignment="1">
      <alignment horizontal="center"/>
    </xf>
    <xf numFmtId="166" fontId="4" fillId="0" borderId="44" xfId="0" applyNumberFormat="1" applyFont="1" applyFill="1" applyBorder="1" applyAlignment="1">
      <alignment horizontal="center"/>
    </xf>
    <xf numFmtId="166" fontId="4" fillId="0" borderId="45" xfId="0" applyNumberFormat="1" applyFont="1" applyFill="1" applyBorder="1" applyAlignment="1">
      <alignment horizontal="center"/>
    </xf>
    <xf numFmtId="165" fontId="4" fillId="0" borderId="32" xfId="0" applyNumberFormat="1" applyFont="1" applyFill="1" applyBorder="1" applyAlignment="1">
      <alignment horizontal="center"/>
    </xf>
    <xf numFmtId="165" fontId="4" fillId="0" borderId="33" xfId="0" applyNumberFormat="1" applyFont="1" applyFill="1" applyBorder="1" applyAlignment="1">
      <alignment horizontal="center"/>
    </xf>
    <xf numFmtId="166" fontId="4" fillId="0" borderId="32" xfId="0" applyNumberFormat="1" applyFont="1" applyFill="1" applyBorder="1" applyAlignment="1">
      <alignment horizontal="center"/>
    </xf>
    <xf numFmtId="166" fontId="4" fillId="0" borderId="33" xfId="0" applyNumberFormat="1" applyFont="1" applyFill="1" applyBorder="1" applyAlignment="1">
      <alignment horizontal="center"/>
    </xf>
    <xf numFmtId="0" fontId="5" fillId="2" borderId="4" xfId="0" applyFont="1" applyFill="1" applyBorder="1" applyAlignment="1">
      <alignment horizontal="left"/>
    </xf>
    <xf numFmtId="0" fontId="8" fillId="3" borderId="4" xfId="0" applyFont="1" applyFill="1" applyBorder="1" applyAlignment="1">
      <alignment horizontal="left"/>
    </xf>
    <xf numFmtId="0" fontId="4" fillId="20" borderId="37" xfId="0" applyFont="1" applyFill="1" applyBorder="1" applyAlignment="1">
      <alignment horizontal="left"/>
    </xf>
    <xf numFmtId="0" fontId="4" fillId="9" borderId="40" xfId="0" applyFont="1" applyFill="1" applyBorder="1" applyAlignment="1">
      <alignment horizontal="left"/>
    </xf>
    <xf numFmtId="0" fontId="4" fillId="0" borderId="4" xfId="0" applyFont="1" applyBorder="1" applyAlignment="1">
      <alignment horizontal="left"/>
    </xf>
    <xf numFmtId="0" fontId="4" fillId="3" borderId="4" xfId="0" applyFont="1" applyFill="1" applyBorder="1" applyAlignment="1">
      <alignment horizontal="left"/>
    </xf>
    <xf numFmtId="0" fontId="4" fillId="9" borderId="37" xfId="0" applyFont="1" applyFill="1" applyBorder="1" applyAlignment="1">
      <alignment horizontal="left"/>
    </xf>
    <xf numFmtId="0" fontId="4" fillId="0" borderId="43" xfId="0" applyFont="1" applyFill="1" applyBorder="1" applyAlignment="1">
      <alignment horizontal="left"/>
    </xf>
    <xf numFmtId="0" fontId="4" fillId="9" borderId="43" xfId="0" applyFont="1" applyFill="1" applyBorder="1" applyAlignment="1">
      <alignment horizontal="left"/>
    </xf>
    <xf numFmtId="0" fontId="4" fillId="21" borderId="28" xfId="0" applyFont="1" applyFill="1" applyBorder="1" applyAlignment="1">
      <alignment horizontal="left"/>
    </xf>
    <xf numFmtId="0" fontId="4" fillId="0" borderId="31" xfId="0" applyFont="1" applyFill="1" applyBorder="1" applyAlignment="1">
      <alignment horizontal="left"/>
    </xf>
    <xf numFmtId="0" fontId="4" fillId="21" borderId="31" xfId="0" applyFont="1" applyFill="1" applyBorder="1" applyAlignment="1">
      <alignment horizontal="left"/>
    </xf>
    <xf numFmtId="0" fontId="4" fillId="21" borderId="34" xfId="0" applyFont="1" applyFill="1" applyBorder="1" applyAlignment="1">
      <alignment horizontal="left"/>
    </xf>
    <xf numFmtId="0" fontId="4" fillId="0" borderId="1" xfId="0" applyFont="1" applyBorder="1" applyAlignment="1">
      <alignment horizontal="left"/>
    </xf>
    <xf numFmtId="0" fontId="4" fillId="18" borderId="24" xfId="0" applyFont="1" applyFill="1" applyBorder="1" applyAlignment="1">
      <alignment horizontal="left"/>
    </xf>
    <xf numFmtId="0" fontId="4" fillId="0" borderId="26" xfId="0" applyFont="1" applyBorder="1" applyAlignment="1">
      <alignment horizontal="left"/>
    </xf>
    <xf numFmtId="0" fontId="4" fillId="18" borderId="26" xfId="0" applyFont="1" applyFill="1" applyBorder="1" applyAlignment="1">
      <alignment horizontal="left"/>
    </xf>
    <xf numFmtId="0" fontId="4" fillId="0" borderId="0" xfId="0" applyFont="1" applyAlignment="1">
      <alignment horizontal="left"/>
    </xf>
    <xf numFmtId="0" fontId="9" fillId="19" borderId="0" xfId="0" applyFont="1" applyFill="1" applyAlignment="1">
      <alignment horizontal="left"/>
    </xf>
    <xf numFmtId="0" fontId="4" fillId="21" borderId="4" xfId="0" applyFont="1" applyFill="1" applyBorder="1" applyAlignment="1">
      <alignment horizontal="left"/>
    </xf>
    <xf numFmtId="0" fontId="4" fillId="0" borderId="46" xfId="0" applyFont="1" applyBorder="1" applyAlignment="1">
      <alignment horizontal="center"/>
    </xf>
    <xf numFmtId="1" fontId="4" fillId="0" borderId="46" xfId="0" applyNumberFormat="1" applyFont="1" applyBorder="1" applyAlignment="1">
      <alignment horizontal="center"/>
    </xf>
    <xf numFmtId="165" fontId="4" fillId="0" borderId="46" xfId="0" applyNumberFormat="1" applyFont="1" applyBorder="1" applyAlignment="1">
      <alignment horizontal="center"/>
    </xf>
    <xf numFmtId="0" fontId="4" fillId="22" borderId="46" xfId="0" applyFont="1" applyFill="1" applyBorder="1" applyAlignment="1">
      <alignment horizontal="center"/>
    </xf>
    <xf numFmtId="165" fontId="4" fillId="22" borderId="46" xfId="0" applyNumberFormat="1" applyFont="1" applyFill="1" applyBorder="1" applyAlignment="1">
      <alignment horizontal="center"/>
    </xf>
    <xf numFmtId="0" fontId="10" fillId="0" borderId="0" xfId="0" applyFont="1"/>
    <xf numFmtId="0" fontId="0" fillId="0" borderId="0" xfId="0" quotePrefix="1"/>
    <xf numFmtId="166" fontId="4" fillId="23" borderId="38" xfId="0" applyNumberFormat="1" applyFont="1" applyFill="1" applyBorder="1" applyAlignment="1">
      <alignment horizontal="center"/>
    </xf>
    <xf numFmtId="165" fontId="4" fillId="23" borderId="5" xfId="0" applyNumberFormat="1" applyFont="1" applyFill="1" applyBorder="1" applyAlignment="1">
      <alignment horizontal="center"/>
    </xf>
    <xf numFmtId="165" fontId="4" fillId="23" borderId="44" xfId="0" applyNumberFormat="1" applyFont="1" applyFill="1" applyBorder="1" applyAlignment="1">
      <alignment horizontal="center"/>
    </xf>
    <xf numFmtId="165" fontId="4" fillId="23" borderId="41" xfId="0" applyNumberFormat="1" applyFont="1" applyFill="1" applyBorder="1" applyAlignment="1">
      <alignment horizontal="center"/>
    </xf>
    <xf numFmtId="165" fontId="4" fillId="23" borderId="32" xfId="0" applyNumberFormat="1" applyFont="1" applyFill="1" applyBorder="1" applyAlignment="1">
      <alignment horizontal="center"/>
    </xf>
    <xf numFmtId="167" fontId="9" fillId="24" borderId="0" xfId="0" applyNumberFormat="1" applyFont="1" applyFill="1" applyAlignment="1">
      <alignment horizontal="center"/>
    </xf>
    <xf numFmtId="165" fontId="4" fillId="0" borderId="0" xfId="0" applyNumberFormat="1" applyFont="1"/>
    <xf numFmtId="166" fontId="4" fillId="23" borderId="39" xfId="0" applyNumberFormat="1" applyFont="1" applyFill="1" applyBorder="1" applyAlignment="1">
      <alignment horizontal="center"/>
    </xf>
    <xf numFmtId="165" fontId="4" fillId="23" borderId="6" xfId="0" applyNumberFormat="1" applyFont="1" applyFill="1" applyBorder="1" applyAlignment="1">
      <alignment horizontal="center"/>
    </xf>
    <xf numFmtId="165" fontId="4" fillId="23" borderId="45" xfId="0" applyNumberFormat="1" applyFont="1" applyFill="1" applyBorder="1" applyAlignment="1">
      <alignment horizontal="center"/>
    </xf>
    <xf numFmtId="165" fontId="4" fillId="23" borderId="42" xfId="0" applyNumberFormat="1" applyFont="1" applyFill="1" applyBorder="1" applyAlignment="1">
      <alignment horizontal="center"/>
    </xf>
    <xf numFmtId="165" fontId="4" fillId="23" borderId="33" xfId="0" applyNumberFormat="1" applyFont="1" applyFill="1" applyBorder="1" applyAlignment="1">
      <alignment horizontal="center"/>
    </xf>
    <xf numFmtId="166" fontId="4" fillId="0" borderId="0" xfId="0" applyNumberFormat="1" applyFont="1"/>
    <xf numFmtId="10" fontId="4" fillId="22" borderId="46" xfId="0" applyNumberFormat="1" applyFont="1" applyFill="1" applyBorder="1" applyAlignment="1">
      <alignment horizontal="center"/>
    </xf>
    <xf numFmtId="0" fontId="4" fillId="0" borderId="4" xfId="0" applyFont="1" applyBorder="1" applyAlignment="1">
      <alignment horizontal="center"/>
    </xf>
    <xf numFmtId="0" fontId="8" fillId="3" borderId="1" xfId="0" applyFont="1" applyFill="1" applyBorder="1" applyAlignment="1">
      <alignment horizontal="center"/>
    </xf>
    <xf numFmtId="0" fontId="5"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5" borderId="27" xfId="0" applyFont="1" applyFill="1" applyBorder="1" applyAlignment="1">
      <alignment horizontal="center" vertical="center" wrapText="1"/>
    </xf>
    <xf numFmtId="166" fontId="8" fillId="3" borderId="2" xfId="0" applyNumberFormat="1" applyFont="1" applyFill="1" applyBorder="1" applyAlignment="1">
      <alignment horizontal="center"/>
    </xf>
    <xf numFmtId="166" fontId="4" fillId="18" borderId="27" xfId="0" applyNumberFormat="1" applyFont="1" applyFill="1" applyBorder="1" applyAlignment="1">
      <alignment horizontal="center" vertical="center"/>
    </xf>
    <xf numFmtId="166" fontId="4" fillId="0" borderId="27" xfId="0" applyNumberFormat="1" applyFont="1" applyBorder="1" applyAlignment="1">
      <alignment horizontal="center" vertical="center"/>
    </xf>
    <xf numFmtId="0" fontId="13" fillId="2" borderId="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4" fillId="3" borderId="4" xfId="0" applyFont="1" applyFill="1" applyBorder="1" applyAlignment="1">
      <alignment horizontal="center" vertical="center"/>
    </xf>
    <xf numFmtId="166" fontId="14" fillId="3" borderId="5" xfId="0" applyNumberFormat="1" applyFont="1" applyFill="1" applyBorder="1" applyAlignment="1">
      <alignment horizontal="center" vertical="center"/>
    </xf>
    <xf numFmtId="167" fontId="14" fillId="3" borderId="48" xfId="0" applyNumberFormat="1" applyFont="1" applyFill="1" applyBorder="1" applyAlignment="1">
      <alignment horizontal="center" vertical="center"/>
    </xf>
    <xf numFmtId="0" fontId="14" fillId="0" borderId="4" xfId="0" applyFont="1" applyBorder="1" applyAlignment="1">
      <alignment horizontal="center" vertical="center"/>
    </xf>
    <xf numFmtId="166" fontId="14" fillId="0" borderId="5" xfId="0" applyNumberFormat="1" applyFont="1" applyBorder="1" applyAlignment="1">
      <alignment horizontal="center" vertical="center"/>
    </xf>
    <xf numFmtId="167" fontId="14" fillId="0" borderId="48" xfId="0" applyNumberFormat="1" applyFont="1" applyBorder="1" applyAlignment="1">
      <alignment horizontal="center" vertical="center"/>
    </xf>
    <xf numFmtId="0" fontId="14" fillId="3" borderId="1" xfId="0" applyFont="1" applyFill="1" applyBorder="1" applyAlignment="1">
      <alignment horizontal="center" vertical="center"/>
    </xf>
    <xf numFmtId="166" fontId="14" fillId="3" borderId="2" xfId="0" applyNumberFormat="1" applyFont="1" applyFill="1" applyBorder="1" applyAlignment="1">
      <alignment horizontal="center" vertical="center"/>
    </xf>
    <xf numFmtId="167" fontId="14" fillId="3" borderId="47"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167" fontId="14" fillId="3" borderId="6" xfId="0" applyNumberFormat="1" applyFont="1" applyFill="1" applyBorder="1" applyAlignment="1">
      <alignment horizontal="center" vertical="center"/>
    </xf>
    <xf numFmtId="167" fontId="14" fillId="0" borderId="6" xfId="0" applyNumberFormat="1" applyFont="1" applyBorder="1" applyAlignment="1">
      <alignment horizontal="center" vertical="center"/>
    </xf>
    <xf numFmtId="167" fontId="14" fillId="3" borderId="3" xfId="0" applyNumberFormat="1" applyFont="1" applyFill="1" applyBorder="1" applyAlignment="1">
      <alignment horizontal="center" vertical="center"/>
    </xf>
    <xf numFmtId="166" fontId="8" fillId="18" borderId="27"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cellXfs>
  <cellStyles count="5">
    <cellStyle name="Comma" xfId="1" builtinId="3"/>
    <cellStyle name="Followed Hyperlink" xfId="4" builtinId="9" hidden="1"/>
    <cellStyle name="Hyperlink" xfId="3" builtinId="8" hidden="1"/>
    <cellStyle name="Normal" xfId="0" builtinId="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Mohawk: Net Sales (left) and LAT (right) vs Time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801863564868599"/>
          <c:y val="0.195725491940626"/>
          <c:w val="0.65761178759758898"/>
          <c:h val="0.55160609161143004"/>
        </c:manualLayout>
      </c:layout>
      <c:lineChart>
        <c:grouping val="standard"/>
        <c:varyColors val="0"/>
        <c:ser>
          <c:idx val="0"/>
          <c:order val="0"/>
          <c:tx>
            <c:strRef>
              <c:f>'Revenue Growth'!$A$7</c:f>
              <c:strCache>
                <c:ptCount val="1"/>
                <c:pt idx="0">
                  <c:v>Net sales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('Revenue Growth'!$B$6:$F$6,'Revenue Growth'!$C$11:$L$11)</c:f>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f>('Revenue Growth'!$B$7:$F$7,'Revenue Growth'!$C$12:$L$12)</c:f>
              <c:numCache>
                <c:formatCode>#,##0;\(#,##0\)</c:formatCode>
                <c:ptCount val="15"/>
                <c:pt idx="0">
                  <c:v>5642258</c:v>
                </c:pt>
                <c:pt idx="1">
                  <c:v>5787980</c:v>
                </c:pt>
                <c:pt idx="2">
                  <c:v>7348754</c:v>
                </c:pt>
                <c:pt idx="3">
                  <c:v>7803446</c:v>
                </c:pt>
                <c:pt idx="4">
                  <c:v>8071563</c:v>
                </c:pt>
                <c:pt idx="5">
                  <c:v>8440471.5307611544</c:v>
                </c:pt>
                <c:pt idx="6">
                  <c:v>8826240.9228038657</c:v>
                </c:pt>
                <c:pt idx="7">
                  <c:v>9229641.797080081</c:v>
                </c:pt>
                <c:pt idx="8">
                  <c:v>9651479.9955569506</c:v>
                </c:pt>
                <c:pt idx="9">
                  <c:v>10092598.190983485</c:v>
                </c:pt>
                <c:pt idx="10">
                  <c:v>10553877.570231147</c:v>
                </c:pt>
                <c:pt idx="11">
                  <c:v>11036239.594571052</c:v>
                </c:pt>
                <c:pt idx="12">
                  <c:v>11540647.840404144</c:v>
                </c:pt>
                <c:pt idx="13">
                  <c:v>12068109.924121434</c:v>
                </c:pt>
                <c:pt idx="14">
                  <c:v>12619679.514939439</c:v>
                </c:pt>
              </c:numCache>
            </c:numRef>
          </c:val>
          <c:smooth val="0"/>
          <c:extLst xmlns:c16r2="http://schemas.microsoft.com/office/drawing/2015/06/chart">
            <c:ext xmlns:c16="http://schemas.microsoft.com/office/drawing/2014/chart" uri="{C3380CC4-5D6E-409C-BE32-E72D297353CC}">
              <c16:uniqueId val="{00000000-A3BF-4CC6-B7C9-2D4A6FE400A5}"/>
            </c:ext>
          </c:extLst>
        </c:ser>
        <c:dLbls>
          <c:showLegendKey val="0"/>
          <c:showVal val="0"/>
          <c:showCatName val="0"/>
          <c:showSerName val="0"/>
          <c:showPercent val="0"/>
          <c:showBubbleSize val="0"/>
        </c:dLbls>
        <c:marker val="1"/>
        <c:smooth val="0"/>
        <c:axId val="615858048"/>
        <c:axId val="615858608"/>
        <c:extLst xmlns:c16r2="http://schemas.microsoft.com/office/drawing/2015/06/chart">
          <c:ext xmlns:c15="http://schemas.microsoft.com/office/drawing/2012/chart" uri="{02D57815-91ED-43cb-92C2-25804820EDAC}">
            <c15:filteredLineSeries>
              <c15:ser>
                <c:idx val="1"/>
                <c:order val="1"/>
                <c:tx>
                  <c:strRef>
                    <c:extLst xmlns:c16r2="http://schemas.microsoft.com/office/drawing/2015/06/chart">
                      <c:ext uri="{02D57815-91ED-43cb-92C2-25804820EDAC}">
                        <c15:formulaRef>
                          <c15:sqref>'Revenue Growth'!$A$8</c15:sqref>
                        </c15:formulaRef>
                      </c:ext>
                    </c:extLst>
                    <c:strCache>
                      <c:ptCount val="1"/>
                      <c:pt idx="0">
                        <c:v>% growth</c:v>
                      </c:pt>
                    </c:strCache>
                  </c:strRef>
                </c:tx>
                <c:spPr>
                  <a:ln w="28575" cap="rnd">
                    <a:solidFill>
                      <a:schemeClr val="accent2"/>
                    </a:solidFill>
                    <a:round/>
                  </a:ln>
                  <a:effectLst/>
                </c:spPr>
                <c:marker>
                  <c:symbol val="none"/>
                </c:marker>
                <c:cat>
                  <c:strRef>
                    <c:extLst xmlns:c16r2="http://schemas.microsoft.com/office/drawing/2015/06/chart">
                      <c:ext uri="{02D57815-91ED-43cb-92C2-25804820EDAC}">
                        <c15:formulaRef>
                          <c15:sqref>('Revenue Growth'!$B$6:$F$6,'Revenue Growth'!$C$11:$L$11)</c15:sqref>
                        </c15:formulaRef>
                      </c:ext>
                    </c:extLst>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extLst xmlns:c16r2="http://schemas.microsoft.com/office/drawing/2015/06/chart">
                      <c:ext uri="{02D57815-91ED-43cb-92C2-25804820EDAC}">
                        <c15:formulaRef>
                          <c15:sqref>'Revenue Growth'!$B$8:$N$8</c15:sqref>
                        </c15:formulaRef>
                      </c:ext>
                    </c:extLst>
                    <c:numCache>
                      <c:formatCode>0.00%;[Red]\(0.00%\)</c:formatCode>
                      <c:ptCount val="13"/>
                      <c:pt idx="0">
                        <c:v>6.0759846830424458E-2</c:v>
                      </c:pt>
                      <c:pt idx="1">
                        <c:v>2.5826894126429467E-2</c:v>
                      </c:pt>
                      <c:pt idx="2">
                        <c:v>0.26965780807812045</c:v>
                      </c:pt>
                      <c:pt idx="3">
                        <c:v>6.1873346148204167E-2</c:v>
                      </c:pt>
                      <c:pt idx="4">
                        <c:v>3.4358794819622007E-2</c:v>
                      </c:pt>
                      <c:pt idx="5">
                        <c:v>9.0495338000560116E-2</c:v>
                      </c:pt>
                      <c:pt idx="6">
                        <c:v>4.5704720481170025E-2</c:v>
                      </c:pt>
                    </c:numCache>
                  </c:numRef>
                </c:val>
                <c:smooth val="0"/>
                <c:extLst xmlns:c16r2="http://schemas.microsoft.com/office/drawing/2015/06/chart">
                  <c:ext xmlns:c16="http://schemas.microsoft.com/office/drawing/2014/chart" uri="{C3380CC4-5D6E-409C-BE32-E72D297353CC}">
                    <c16:uniqueId val="{00000001-A3BF-4CC6-B7C9-2D4A6FE400A5}"/>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'Revenue Growth'!$A$10</c15:sqref>
                        </c15:formulaRef>
                      </c:ext>
                    </c:extLst>
                    <c:strCache>
                      <c:ptCount val="1"/>
                    </c:strCache>
                  </c:strRef>
                </c:tx>
                <c:spPr>
                  <a:ln w="28575" cap="rnd">
                    <a:solidFill>
                      <a:schemeClr val="accent4"/>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('Revenue Growth'!$B$6:$F$6,'Revenue Growth'!$C$11:$L$11)</c15:sqref>
                        </c15:formulaRef>
                      </c:ext>
                    </c:extLst>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'Revenue Growth'!$B$10:$N$10</c15:sqref>
                        </c15:formulaRef>
                      </c:ext>
                    </c:extLst>
                    <c:numCache>
                      <c:formatCode>General</c:formatCode>
                      <c:ptCount val="13"/>
                    </c:numCache>
                  </c:numRef>
                </c:val>
                <c:smooth val="0"/>
                <c:extLst xmlns:c15="http://schemas.microsoft.com/office/drawing/2012/chart" xmlns:c16r2="http://schemas.microsoft.com/office/drawing/2015/06/chart">
                  <c:ext xmlns:c16="http://schemas.microsoft.com/office/drawing/2014/chart" uri="{C3380CC4-5D6E-409C-BE32-E72D297353CC}">
                    <c16:uniqueId val="{00000003-A3BF-4CC6-B7C9-2D4A6FE400A5}"/>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'Revenue Growth'!$A$11</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('Revenue Growth'!$B$6:$F$6,'Revenue Growth'!$C$11:$L$11)</c15:sqref>
                        </c15:formulaRef>
                      </c:ext>
                    </c:extLst>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'Revenue Growth'!$B$11:$N$11</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A3BF-4CC6-B7C9-2D4A6FE400A5}"/>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'Revenue Growth'!$A$12</c15:sqref>
                        </c15:formulaRef>
                      </c:ext>
                    </c:extLst>
                    <c:strCache>
                      <c:ptCount val="1"/>
                      <c:pt idx="0">
                        <c:v>Net sales</c:v>
                      </c:pt>
                    </c:strCache>
                  </c:strRef>
                </c:tx>
                <c:spPr>
                  <a:ln w="28575" cap="rnd">
                    <a:solidFill>
                      <a:schemeClr val="accent6"/>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('Revenue Growth'!$B$6:$F$6,'Revenue Growth'!$C$11:$L$11)</c15:sqref>
                        </c15:formulaRef>
                      </c:ext>
                    </c:extLst>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('Revenue Growth'!$B$7:$F$7,'Revenue Growth'!$B$12:$L$12)</c15:sqref>
                        </c15:formulaRef>
                      </c:ext>
                    </c:extLst>
                    <c:numCache>
                      <c:formatCode>#,##0;\(#,##0\)</c:formatCode>
                      <c:ptCount val="16"/>
                      <c:pt idx="0">
                        <c:v>5642258</c:v>
                      </c:pt>
                      <c:pt idx="1">
                        <c:v>5787980</c:v>
                      </c:pt>
                      <c:pt idx="2">
                        <c:v>7348754</c:v>
                      </c:pt>
                      <c:pt idx="3">
                        <c:v>7803446</c:v>
                      </c:pt>
                      <c:pt idx="4">
                        <c:v>8071563</c:v>
                      </c:pt>
                      <c:pt idx="5">
                        <c:v>8071563</c:v>
                      </c:pt>
                      <c:pt idx="6">
                        <c:v>8440471.5307611544</c:v>
                      </c:pt>
                      <c:pt idx="7">
                        <c:v>8826240.9228038657</c:v>
                      </c:pt>
                      <c:pt idx="8">
                        <c:v>9229641.797080081</c:v>
                      </c:pt>
                      <c:pt idx="9">
                        <c:v>9651479.9955569506</c:v>
                      </c:pt>
                      <c:pt idx="10">
                        <c:v>10092598.190983485</c:v>
                      </c:pt>
                      <c:pt idx="11">
                        <c:v>10553877.570231147</c:v>
                      </c:pt>
                      <c:pt idx="12">
                        <c:v>11036239.594571052</c:v>
                      </c:pt>
                      <c:pt idx="13">
                        <c:v>11540647.840404144</c:v>
                      </c:pt>
                      <c:pt idx="14">
                        <c:v>12068109.924121434</c:v>
                      </c:pt>
                      <c:pt idx="15">
                        <c:v>12619679.514939439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A3BF-4CC6-B7C9-2D4A6FE400A5}"/>
                  </c:ext>
                </c:extLst>
              </c15:ser>
            </c15:filteredLineSeries>
            <c15:filteredLine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'Revenue Growth'!$A$13</c15:sqref>
                        </c15:formulaRef>
                      </c:ext>
                    </c:extLst>
                    <c:strCache>
                      <c:ptCount val="1"/>
                      <c:pt idx="0">
                        <c:v>% growth</c:v>
                      </c:pt>
                    </c:strCache>
                  </c:strRef>
                </c:tx>
                <c:spPr>
                  <a:ln w="28575" cap="rnd">
                    <a:solidFill>
                      <a:schemeClr val="accent1">
                        <a:lumMod val="60000"/>
                      </a:schemeClr>
                    </a:solidFill>
                    <a:round/>
                  </a:ln>
                  <a:effectLst/>
                </c:spPr>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('Revenue Growth'!$B$6:$F$6,'Revenue Growth'!$C$11:$L$11)</c15:sqref>
                        </c15:formulaRef>
                      </c:ext>
                    </c:extLst>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'Revenue Growth'!$B$13:$N$13</c15:sqref>
                        </c15:formulaRef>
                      </c:ext>
                    </c:extLst>
                    <c:numCache>
                      <c:formatCode>0.00%;[Red]\(0.00%\)</c:formatCode>
                      <c:ptCount val="13"/>
                      <c:pt idx="0">
                        <c:v>3.4358794819622007E-2</c:v>
                      </c:pt>
                      <c:pt idx="1">
                        <c:v>4.5704720481170025E-2</c:v>
                      </c:pt>
                      <c:pt idx="2">
                        <c:v>4.5704720481170025E-2</c:v>
                      </c:pt>
                      <c:pt idx="3">
                        <c:v>4.5704720481170025E-2</c:v>
                      </c:pt>
                      <c:pt idx="4">
                        <c:v>4.5704720481170025E-2</c:v>
                      </c:pt>
                      <c:pt idx="5">
                        <c:v>4.5704720481170025E-2</c:v>
                      </c:pt>
                      <c:pt idx="6">
                        <c:v>4.5704720481170025E-2</c:v>
                      </c:pt>
                      <c:pt idx="7">
                        <c:v>4.5704720481170025E-2</c:v>
                      </c:pt>
                      <c:pt idx="8">
                        <c:v>4.5704720481170025E-2</c:v>
                      </c:pt>
                      <c:pt idx="9">
                        <c:v>4.5704720481170025E-2</c:v>
                      </c:pt>
                      <c:pt idx="10">
                        <c:v>4.5704720481170025E-2</c:v>
                      </c:pt>
                      <c:pt idx="11">
                        <c:v>4.5704720481170025E-2</c:v>
                      </c:pt>
                      <c:pt idx="12">
                        <c:v>4.5704720481170025E-2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A3BF-4CC6-B7C9-2D4A6FE400A5}"/>
                  </c:ext>
                </c:extLst>
              </c15:ser>
            </c15:filteredLineSeries>
          </c:ext>
        </c:extLst>
      </c:lineChart>
      <c:lineChart>
        <c:grouping val="standard"/>
        <c:varyColors val="0"/>
        <c:ser>
          <c:idx val="2"/>
          <c:order val="2"/>
          <c:tx>
            <c:strRef>
              <c:f>'Revenue Growth'!$A$9</c:f>
              <c:strCache>
                <c:ptCount val="1"/>
                <c:pt idx="0">
                  <c:v>LAT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('Revenue Growth'!$B$6:$F$6,'Revenue Growth'!$C$11:$L$11)</c:f>
              <c:strCach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Cache>
            </c:strRef>
          </c:cat>
          <c:val>
            <c:numRef>
              <c:f>'Revenue Growth'!$B$9:$F$9</c:f>
              <c:numCache>
                <c:formatCode>0.00</c:formatCode>
                <c:ptCount val="5"/>
                <c:pt idx="0">
                  <c:v>1.4816604973025664</c:v>
                </c:pt>
                <c:pt idx="1">
                  <c:v>1.5419654212793028</c:v>
                </c:pt>
                <c:pt idx="2">
                  <c:v>1.3587519106643871</c:v>
                </c:pt>
                <c:pt idx="3">
                  <c:v>1.5142695692097878</c:v>
                </c:pt>
                <c:pt idx="4">
                  <c:v>1.2060804268488756</c:v>
                </c:pt>
              </c:numCache>
            </c:numRef>
          </c:val>
          <c:smooth val="0"/>
          <c:extLst xmlns:c16r2="http://schemas.microsoft.com/office/drawing/2015/06/chart">
            <c:ext xmlns:c16="http://schemas.microsoft.com/office/drawing/2014/chart" uri="{C3380CC4-5D6E-409C-BE32-E72D297353CC}">
              <c16:uniqueId val="{00000002-A3BF-4CC6-B7C9-2D4A6FE400A5}"/>
            </c:ext>
          </c:extLst>
        </c:ser>
        <c:dLbls>
          <c:showLegendKey val="0"/>
          <c:showVal val="0"/>
          <c:showCatName val="0"/>
          <c:showSerName val="0"/>
          <c:showPercent val="0"/>
          <c:showBubbleSize val="0"/>
        </c:dLbls>
        <c:marker val="1"/>
        <c:smooth val="0"/>
        <c:axId val="615859728"/>
        <c:axId val="615859168"/>
      </c:lineChart>
      <c:dateAx>
        <c:axId val="615858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58608"/>
        <c:crosses val="autoZero"/>
        <c:auto val="0"/>
        <c:lblOffset val="100"/>
        <c:baseTimeUnit val="days"/>
      </c:dateAx>
      <c:valAx>
        <c:axId val="615858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Sales (Dollars in Thoursands)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58048"/>
        <c:crosses val="autoZero"/>
        <c:crossBetween val="between"/>
      </c:valAx>
      <c:valAx>
        <c:axId val="615859168"/>
        <c:scaling>
          <c:orientation val="minMax"/>
          <c:max val="1.8"/>
          <c:min val="0.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in"/>
        <c:tickLblPos val="nextTo"/>
        <c:spPr>
          <a:noFill/>
          <a:ln>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59728"/>
        <c:crosses val="max"/>
        <c:crossBetween val="between"/>
        <c:majorUnit val="0.2"/>
        <c:minorUnit val="0.1"/>
      </c:valAx>
      <c:dateAx>
        <c:axId val="615859728"/>
        <c:scaling>
          <c:orientation val="minMax"/>
        </c:scaling>
        <c:delete val="1"/>
        <c:axPos val="b"/>
        <c:numFmt formatCode="General" sourceLinked="1"/>
        <c:majorTickMark val="out"/>
        <c:minorTickMark val="none"/>
        <c:tickLblPos val="nextTo"/>
        <c:crossAx val="615859168"/>
        <c:crosses val="autoZero"/>
        <c:auto val="0"/>
        <c:lblOffset val="100"/>
        <c:baseTimeUnit val="days"/>
      </c:date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Mohawk's Efficiency:</a:t>
            </a:r>
            <a:r>
              <a:rPr lang="en-US" baseline="0"/>
              <a:t> </a:t>
            </a:r>
            <a:r>
              <a:rPr lang="en-US"/>
              <a:t>Long-Term Asset Turns</a:t>
            </a:r>
            <a:r>
              <a:rPr lang="en-US" baseline="0"/>
              <a:t> (LAT) and Useful Life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0"/>
          <c:tx>
            <c:strRef>
              <c:f>'Revenue Growth'!$A$45</c:f>
              <c:strCache>
                <c:ptCount val="1"/>
                <c:pt idx="0">
                  <c:v>LAT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'Revenue Growth'!$B$40:$L$40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'Revenue Growth'!$B$45:$L$45</c:f>
              <c:numCache>
                <c:formatCode>General</c:formatCode>
                <c:ptCount val="11"/>
                <c:pt idx="0">
                  <c:v>1.1714841314052857</c:v>
                </c:pt>
                <c:pt idx="1">
                  <c:v>1.3631977195208607</c:v>
                </c:pt>
                <c:pt idx="2">
                  <c:v>1.2175948946524502</c:v>
                </c:pt>
                <c:pt idx="3">
                  <c:v>1.6253495894927672</c:v>
                </c:pt>
                <c:pt idx="4">
                  <c:v>1.3252561844597548</c:v>
                </c:pt>
                <c:pt idx="5">
                  <c:v>1.3814648315604472</c:v>
                </c:pt>
                <c:pt idx="6">
                  <c:v>1.4816604973025664</c:v>
                </c:pt>
                <c:pt idx="7">
                  <c:v>1.5419654212793028</c:v>
                </c:pt>
                <c:pt idx="8">
                  <c:v>1.3587519106643871</c:v>
                </c:pt>
                <c:pt idx="9">
                  <c:v>1.5142695692097878</c:v>
                </c:pt>
                <c:pt idx="10">
                  <c:v>1.2060804268488756</c:v>
                </c:pt>
              </c:numCache>
            </c:numRef>
          </c:val>
          <c:smooth val="0"/>
          <c:extLst xmlns:c16r2="http://schemas.microsoft.com/office/drawing/2015/06/chart">
            <c:ext xmlns:c16="http://schemas.microsoft.com/office/drawing/2014/chart" uri="{C3380CC4-5D6E-409C-BE32-E72D297353CC}">
              <c16:uniqueId val="{00000004-7E59-458B-B0B5-57670BE88114}"/>
            </c:ext>
          </c:extLst>
        </c:ser>
        <c:ser>
          <c:idx val="0"/>
          <c:order val="2"/>
          <c:tx>
            <c:v>LAT (Average)</c:v>
          </c:tx>
          <c:spPr>
            <a:ln w="28575" cap="rnd">
              <a:solidFill>
                <a:schemeClr val="accent1">
                  <a:alpha val="68000"/>
                </a:schemeClr>
              </a:solidFill>
              <a:prstDash val="sysDot"/>
              <a:round/>
            </a:ln>
            <a:effectLst/>
          </c:spPr>
          <c:marker>
            <c:symbol val="none"/>
          </c:marker>
          <c:cat>
            <c:numRef>
              <c:f>'Revenue Growth'!$B$40:$L$40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'Revenue Growth'!$B$46:$L$46</c:f>
              <c:numCache>
                <c:formatCode>General</c:formatCode>
                <c:ptCount val="11"/>
                <c:pt idx="0">
                  <c:v>1.380643197854226</c:v>
                </c:pt>
                <c:pt idx="1">
                  <c:v>1.380643197854226</c:v>
                </c:pt>
                <c:pt idx="2">
                  <c:v>1.380643197854226</c:v>
                </c:pt>
                <c:pt idx="3">
                  <c:v>1.380643197854226</c:v>
                </c:pt>
                <c:pt idx="4">
                  <c:v>1.380643197854226</c:v>
                </c:pt>
                <c:pt idx="5">
                  <c:v>1.380643197854226</c:v>
                </c:pt>
                <c:pt idx="6">
                  <c:v>1.380643197854226</c:v>
                </c:pt>
                <c:pt idx="7">
                  <c:v>1.380643197854226</c:v>
                </c:pt>
                <c:pt idx="8">
                  <c:v>1.380643197854226</c:v>
                </c:pt>
                <c:pt idx="9">
                  <c:v>1.380643197854226</c:v>
                </c:pt>
                <c:pt idx="10">
                  <c:v>1.380643197854226</c:v>
                </c:pt>
              </c:numCache>
            </c:numRef>
          </c:val>
          <c:smooth val="0"/>
          <c:extLst xmlns:c16r2="http://schemas.microsoft.com/office/drawing/2015/06/chart">
            <c:ext xmlns:c16="http://schemas.microsoft.com/office/drawing/2014/chart" uri="{C3380CC4-5D6E-409C-BE32-E72D297353CC}">
              <c16:uniqueId val="{0000000A-7E59-458B-B0B5-57670BE88114}"/>
            </c:ext>
          </c:extLst>
        </c:ser>
        <c:dLbls>
          <c:showLegendKey val="0"/>
          <c:showVal val="0"/>
          <c:showCatName val="0"/>
          <c:showSerName val="0"/>
          <c:showPercent val="0"/>
          <c:showBubbleSize val="0"/>
        </c:dLbls>
        <c:marker val="1"/>
        <c:smooth val="0"/>
        <c:axId val="615864208"/>
        <c:axId val="615864768"/>
      </c:lineChart>
      <c:lineChart>
        <c:grouping val="standard"/>
        <c:varyColors val="0"/>
        <c:ser>
          <c:idx val="6"/>
          <c:order val="1"/>
          <c:tx>
            <c:strRef>
              <c:f>'Revenue Growth'!$A$49</c:f>
              <c:strCache>
                <c:ptCount val="1"/>
                <c:pt idx="0">
                  <c:v>Useful Life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'Revenue Growth'!$B$40:$L$40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'Revenue Growth'!$B$49:$L$49</c:f>
              <c:numCache>
                <c:formatCode>General</c:formatCode>
                <c:ptCount val="11"/>
                <c:pt idx="0">
                  <c:v>37.509282675215886</c:v>
                </c:pt>
                <c:pt idx="1">
                  <c:v>21.092710727690651</c:v>
                </c:pt>
                <c:pt idx="2">
                  <c:v>20.331520018796684</c:v>
                </c:pt>
                <c:pt idx="3">
                  <c:v>14.234431663356538</c:v>
                </c:pt>
                <c:pt idx="4">
                  <c:v>13.308226954099617</c:v>
                </c:pt>
                <c:pt idx="5">
                  <c:v>12.97393293864334</c:v>
                </c:pt>
                <c:pt idx="6">
                  <c:v>12.790154970544178</c:v>
                </c:pt>
                <c:pt idx="7">
                  <c:v>13.391836399767387</c:v>
                </c:pt>
                <c:pt idx="8">
                  <c:v>17.510413732593864</c:v>
                </c:pt>
                <c:pt idx="9">
                  <c:v>14.912388228144804</c:v>
                </c:pt>
                <c:pt idx="10">
                  <c:v>18.454287502723034</c:v>
                </c:pt>
              </c:numCache>
            </c:numRef>
          </c:val>
          <c:smooth val="0"/>
          <c:extLst xmlns:c16r2="http://schemas.microsoft.com/office/drawing/2015/06/chart">
            <c:ext xmlns:c16="http://schemas.microsoft.com/office/drawing/2014/chart" uri="{C3380CC4-5D6E-409C-BE32-E72D297353CC}">
              <c16:uniqueId val="{00000006-7E59-458B-B0B5-57670BE88114}"/>
            </c:ext>
          </c:extLst>
        </c:ser>
        <c:ser>
          <c:idx val="1"/>
          <c:order val="3"/>
          <c:tx>
            <c:v>Useful Life (Average)</c:v>
          </c:tx>
          <c:spPr>
            <a:ln w="28575" cap="rnd">
              <a:solidFill>
                <a:schemeClr val="accent2">
                  <a:alpha val="65000"/>
                </a:schemeClr>
              </a:solidFill>
              <a:prstDash val="sysDot"/>
              <a:round/>
            </a:ln>
            <a:effectLst/>
          </c:spPr>
          <c:marker>
            <c:symbol val="none"/>
          </c:marker>
          <c:cat>
            <c:numRef>
              <c:f>'Revenue Growth'!$B$40:$L$40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'Revenue Growth'!$B$50:$L$50</c:f>
              <c:numCache>
                <c:formatCode>General</c:formatCode>
                <c:ptCount val="11"/>
                <c:pt idx="0">
                  <c:v>17.864471437415997</c:v>
                </c:pt>
                <c:pt idx="1">
                  <c:v>17.864471437415997</c:v>
                </c:pt>
                <c:pt idx="2">
                  <c:v>17.864471437415997</c:v>
                </c:pt>
                <c:pt idx="3">
                  <c:v>17.864471437415997</c:v>
                </c:pt>
                <c:pt idx="4">
                  <c:v>17.864471437415997</c:v>
                </c:pt>
                <c:pt idx="5">
                  <c:v>17.864471437415997</c:v>
                </c:pt>
                <c:pt idx="6">
                  <c:v>17.864471437415997</c:v>
                </c:pt>
                <c:pt idx="7">
                  <c:v>17.864471437415997</c:v>
                </c:pt>
                <c:pt idx="8">
                  <c:v>17.864471437415997</c:v>
                </c:pt>
                <c:pt idx="9">
                  <c:v>17.864471437415997</c:v>
                </c:pt>
                <c:pt idx="10">
                  <c:v>17.864471437415997</c:v>
                </c:pt>
              </c:numCache>
            </c:numRef>
          </c:val>
          <c:smooth val="0"/>
          <c:extLst xmlns:c16r2="http://schemas.microsoft.com/office/drawing/2015/06/chart">
            <c:ext xmlns:c16="http://schemas.microsoft.com/office/drawing/2014/chart" uri="{C3380CC4-5D6E-409C-BE32-E72D297353CC}">
              <c16:uniqueId val="{0000000B-7E59-458B-B0B5-57670BE88114}"/>
            </c:ext>
          </c:extLst>
        </c:ser>
        <c:dLbls>
          <c:showLegendKey val="0"/>
          <c:showVal val="0"/>
          <c:showCatName val="0"/>
          <c:showSerName val="0"/>
          <c:showPercent val="0"/>
          <c:showBubbleSize val="0"/>
        </c:dLbls>
        <c:marker val="1"/>
        <c:smooth val="0"/>
        <c:axId val="615865888"/>
        <c:axId val="615865328"/>
      </c:lineChart>
      <c:catAx>
        <c:axId val="615864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864768"/>
        <c:crosses val="autoZero"/>
        <c:auto val="1"/>
        <c:lblAlgn val="ctr"/>
        <c:lblOffset val="100"/>
        <c:noMultiLvlLbl val="0"/>
      </c:catAx>
      <c:valAx>
        <c:axId val="61586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accent5"/>
                    </a:solidFill>
                    <a:latin typeface="+mn-lt"/>
                    <a:ea typeface="+mn-ea"/>
                    <a:cs typeface="+mn-cs"/>
                  </a:defRPr>
                </a:pPr>
                <a:r>
                  <a:rPr lang="en-US" sz="1200" b="1">
                    <a:solidFill>
                      <a:schemeClr val="accent5"/>
                    </a:solidFill>
                  </a:rPr>
                  <a:t>Long-term</a:t>
                </a:r>
                <a:r>
                  <a:rPr lang="en-US" sz="1200" b="1" baseline="0">
                    <a:solidFill>
                      <a:schemeClr val="accent5"/>
                    </a:solidFill>
                  </a:rPr>
                  <a:t> Asset Turns (LAT)</a:t>
                </a:r>
                <a:endParaRPr lang="en-US" sz="1200" b="1">
                  <a:solidFill>
                    <a:schemeClr val="accent5"/>
                  </a:solidFill>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5"/>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accent5"/>
                </a:solidFill>
                <a:latin typeface="+mn-lt"/>
                <a:ea typeface="+mn-ea"/>
                <a:cs typeface="+mn-cs"/>
              </a:defRPr>
            </a:pPr>
            <a:endParaRPr lang="en-US"/>
          </a:p>
        </c:txPr>
        <c:crossAx val="615864208"/>
        <c:crosses val="autoZero"/>
        <c:crossBetween val="between"/>
      </c:valAx>
      <c:valAx>
        <c:axId val="615865328"/>
        <c:scaling>
          <c:orientation val="minMax"/>
        </c:scaling>
        <c:delete val="0"/>
        <c:axPos val="r"/>
        <c:title>
          <c:tx>
            <c:rich>
              <a:bodyPr rot="-5400000" spcFirstLastPara="1" vertOverflow="ellipsis" vert="horz" wrap="square" anchor="ctr" anchorCtr="1"/>
              <a:lstStyle/>
              <a:p>
                <a:pPr>
                  <a:defRPr sz="1200" b="1" i="0" u="none" strike="noStrike" kern="1200" baseline="0">
                    <a:solidFill>
                      <a:schemeClr val="accent2"/>
                    </a:solidFill>
                    <a:latin typeface="+mn-lt"/>
                    <a:ea typeface="+mn-ea"/>
                    <a:cs typeface="+mn-cs"/>
                  </a:defRPr>
                </a:pPr>
                <a:r>
                  <a:rPr lang="en-US" sz="1200" b="1">
                    <a:solidFill>
                      <a:schemeClr val="accent2"/>
                    </a:solidFill>
                  </a:rPr>
                  <a:t>Useful Life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accent2"/>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accent2"/>
                </a:solidFill>
                <a:latin typeface="+mn-lt"/>
                <a:ea typeface="+mn-ea"/>
                <a:cs typeface="+mn-cs"/>
              </a:defRPr>
            </a:pPr>
            <a:endParaRPr lang="en-US"/>
          </a:p>
        </c:txPr>
        <c:crossAx val="615865888"/>
        <c:crosses val="max"/>
        <c:crossBetween val="between"/>
      </c:valAx>
      <c:catAx>
        <c:axId val="615865888"/>
        <c:scaling>
          <c:orientation val="minMax"/>
        </c:scaling>
        <c:delete val="1"/>
        <c:axPos val="b"/>
        <c:numFmt formatCode="General" sourceLinked="1"/>
        <c:majorTickMark val="out"/>
        <c:minorTickMark val="none"/>
        <c:tickLblPos val="nextTo"/>
        <c:crossAx val="615865328"/>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15</xdr:col>
      <xdr:colOff>581024</xdr:colOff>
      <xdr:row>1</xdr:row>
      <xdr:rowOff>95249</xdr:rowOff>
    </xdr:from>
    <xdr:to>
      <xdr:col>24</xdr:col>
      <xdr:colOff>323849</xdr:colOff>
      <xdr:row>21</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495299</xdr:colOff>
      <xdr:row>37</xdr:row>
      <xdr:rowOff>66675</xdr:rowOff>
    </xdr:from>
    <xdr:to>
      <xdr:col>25</xdr:col>
      <xdr:colOff>533399</xdr:colOff>
      <xdr:row>61</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0.00729</cdr:x>
      <cdr:y>0.86868</cdr:y>
    </cdr:from>
    <cdr:to>
      <cdr:x>0.40984</cdr:x>
      <cdr:y>0.98503</cdr:y>
    </cdr:to>
    <cdr:sp macro="" textlink="">
      <cdr:nvSpPr>
        <cdr:cNvPr id="2" name="TextBox 1"/>
        <cdr:cNvSpPr txBox="1"/>
      </cdr:nvSpPr>
      <cdr:spPr>
        <a:xfrm xmlns:a="http://schemas.openxmlformats.org/drawingml/2006/main">
          <a:off x="38101" y="2763588"/>
          <a:ext cx="2105025" cy="370138"/>
        </a:xfrm>
        <a:prstGeom xmlns:a="http://schemas.openxmlformats.org/drawingml/2006/main" prst="rect">
          <a:avLst/>
        </a:prstGeom>
      </cdr:spPr>
      <cdr:txBody>
        <a:bodyPr xmlns:a="http://schemas.openxmlformats.org/drawingml/2006/main" vertOverflow="clip" wrap="square" rtlCol="0" anchor="t" anchorCtr="0"/>
        <a:lstStyle xmlns:a="http://schemas.openxmlformats.org/drawingml/2006/main"/>
        <a:p xmlns:a="http://schemas.openxmlformats.org/drawingml/2006/main">
          <a:r>
            <a:rPr lang="en-US" sz="800"/>
            <a:t>Source(s): SEC</a:t>
          </a:r>
          <a:r>
            <a:rPr lang="en-US" sz="800" baseline="0"/>
            <a:t> 10-K filings</a:t>
          </a:r>
        </a:p>
        <a:p xmlns:a="http://schemas.openxmlformats.org/drawingml/2006/main">
          <a:r>
            <a:rPr lang="en-US" sz="800" baseline="0"/>
            <a:t>LAT = Net sales/Non-current Assets</a:t>
          </a:r>
          <a:endParaRPr lang="en-US" sz="8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0</xdr:colOff>
      <xdr:row>57</xdr:row>
      <xdr:rowOff>0</xdr:rowOff>
    </xdr:from>
    <xdr:to>
      <xdr:col>14</xdr:col>
      <xdr:colOff>237012</xdr:colOff>
      <xdr:row>91</xdr:row>
      <xdr:rowOff>65979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638550" y="9391650"/>
          <a:ext cx="8904762" cy="55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57</xdr:row>
      <xdr:rowOff>0</xdr:rowOff>
    </xdr:from>
    <xdr:to>
      <xdr:col>14</xdr:col>
      <xdr:colOff>237012</xdr:colOff>
      <xdr:row>91</xdr:row>
      <xdr:rowOff>65979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638550" y="9391650"/>
          <a:ext cx="8904762" cy="55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GridLines="0" topLeftCell="A16" workbookViewId="0">
      <selection activeCell="K28" sqref="K28"/>
    </sheetView>
  </sheetViews>
  <sheetFormatPr defaultColWidth="8.88671875" defaultRowHeight="13.8" x14ac:dyDescent="0.3"/>
  <cols>
    <col min="1" max="1" width="30.88671875" style="8" customWidth="1"/>
    <col min="2" max="3" width="9.33203125" style="1" bestFit="1" customWidth="1"/>
    <col min="4" max="5" width="13.33203125" style="1" bestFit="1" customWidth="1"/>
    <col min="6" max="6" width="9.33203125" style="1" bestFit="1" customWidth="1"/>
    <col min="7" max="16384" width="8.88671875" style="1"/>
  </cols>
  <sheetData>
    <row r="1" spans="1:6" x14ac:dyDescent="0.3">
      <c r="A1" s="8" t="s">
        <v>0</v>
      </c>
    </row>
    <row r="2" spans="1:6" x14ac:dyDescent="0.3">
      <c r="A2" s="8" t="s">
        <v>1</v>
      </c>
    </row>
    <row r="3" spans="1:6" x14ac:dyDescent="0.3">
      <c r="A3" s="8" t="s">
        <v>2</v>
      </c>
    </row>
    <row r="4" spans="1:6" x14ac:dyDescent="0.3">
      <c r="A4" s="8" t="s">
        <v>3</v>
      </c>
    </row>
    <row r="6" spans="1:6" x14ac:dyDescent="0.3">
      <c r="A6" s="9" t="s">
        <v>4</v>
      </c>
      <c r="B6" s="59" t="s">
        <v>71</v>
      </c>
      <c r="C6" s="59" t="s">
        <v>72</v>
      </c>
      <c r="D6" s="59" t="s">
        <v>73</v>
      </c>
      <c r="E6" s="59" t="s">
        <v>74</v>
      </c>
      <c r="F6" s="84" t="s">
        <v>75</v>
      </c>
    </row>
    <row r="7" spans="1:6" x14ac:dyDescent="0.3">
      <c r="A7" s="10" t="s">
        <v>5</v>
      </c>
      <c r="B7" s="87">
        <v>311945</v>
      </c>
      <c r="C7" s="87">
        <v>477672</v>
      </c>
      <c r="D7" s="87">
        <v>54066</v>
      </c>
      <c r="E7" s="87">
        <v>97877</v>
      </c>
      <c r="F7" s="88">
        <v>81692</v>
      </c>
    </row>
    <row r="8" spans="1:6" x14ac:dyDescent="0.3">
      <c r="A8" s="11" t="s">
        <v>6</v>
      </c>
      <c r="B8" s="89">
        <v>686165</v>
      </c>
      <c r="C8" s="89">
        <v>679473</v>
      </c>
      <c r="D8" s="89">
        <v>1062875</v>
      </c>
      <c r="E8" s="89">
        <v>1081963</v>
      </c>
      <c r="F8" s="90">
        <v>1257505</v>
      </c>
    </row>
    <row r="9" spans="1:6" x14ac:dyDescent="0.3">
      <c r="A9" s="10" t="s">
        <v>7</v>
      </c>
      <c r="B9" s="87">
        <v>1113630</v>
      </c>
      <c r="C9" s="87">
        <v>1133736</v>
      </c>
      <c r="D9" s="87">
        <v>1572325</v>
      </c>
      <c r="E9" s="87">
        <v>1543313</v>
      </c>
      <c r="F9" s="88">
        <v>1607256</v>
      </c>
    </row>
    <row r="10" spans="1:6" x14ac:dyDescent="0.3">
      <c r="A10" s="11" t="s">
        <v>8</v>
      </c>
      <c r="B10" s="89">
        <v>112779</v>
      </c>
      <c r="C10" s="89">
        <v>138117</v>
      </c>
      <c r="D10" s="89">
        <v>204034</v>
      </c>
      <c r="E10" s="89">
        <v>225759</v>
      </c>
      <c r="F10" s="90">
        <v>303519</v>
      </c>
    </row>
    <row r="11" spans="1:6" x14ac:dyDescent="0.3">
      <c r="A11" s="10" t="s">
        <v>9</v>
      </c>
      <c r="B11" s="87">
        <v>150910</v>
      </c>
      <c r="C11" s="87">
        <v>111585</v>
      </c>
      <c r="D11" s="87">
        <v>147534</v>
      </c>
      <c r="E11" s="87">
        <v>151784</v>
      </c>
      <c r="F11" s="88">
        <v>0</v>
      </c>
    </row>
    <row r="12" spans="1:6" x14ac:dyDescent="0.3">
      <c r="A12" s="11" t="s">
        <v>10</v>
      </c>
      <c r="B12" s="89">
        <v>22735</v>
      </c>
      <c r="C12" s="89">
        <v>9463</v>
      </c>
      <c r="D12" s="89">
        <v>44884</v>
      </c>
      <c r="E12" s="89">
        <v>31574</v>
      </c>
      <c r="F12" s="90">
        <v>0</v>
      </c>
    </row>
    <row r="13" spans="1:6" x14ac:dyDescent="0.3">
      <c r="A13" s="10" t="s">
        <v>36</v>
      </c>
      <c r="B13" s="87">
        <f>SUM(B7:B12)</f>
        <v>2398164</v>
      </c>
      <c r="C13" s="87">
        <f>SUM(C7:C12)</f>
        <v>2550046</v>
      </c>
      <c r="D13" s="87">
        <f>SUM(D7:D12)</f>
        <v>3085718</v>
      </c>
      <c r="E13" s="87">
        <f>SUM(E7:E12)</f>
        <v>3132270</v>
      </c>
      <c r="F13" s="88">
        <f>SUM(F7:F12)</f>
        <v>3249972</v>
      </c>
    </row>
    <row r="14" spans="1:6" x14ac:dyDescent="0.3">
      <c r="A14" s="11" t="s">
        <v>37</v>
      </c>
      <c r="B14" s="89">
        <v>1712154</v>
      </c>
      <c r="C14" s="89">
        <v>1692852</v>
      </c>
      <c r="D14" s="89">
        <v>2701743</v>
      </c>
      <c r="E14" s="89">
        <v>2703210</v>
      </c>
      <c r="F14" s="90">
        <v>3147118</v>
      </c>
    </row>
    <row r="15" spans="1:6" x14ac:dyDescent="0.3">
      <c r="A15" s="10" t="s">
        <v>12</v>
      </c>
      <c r="B15" s="87">
        <v>1375175</v>
      </c>
      <c r="C15" s="87">
        <v>1385771</v>
      </c>
      <c r="D15" s="87">
        <v>1736092</v>
      </c>
      <c r="E15" s="87">
        <v>1604352</v>
      </c>
      <c r="F15" s="88">
        <v>2293365</v>
      </c>
    </row>
    <row r="16" spans="1:6" x14ac:dyDescent="0.3">
      <c r="A16" s="11" t="s">
        <v>13</v>
      </c>
      <c r="B16" s="89">
        <v>450432</v>
      </c>
      <c r="C16" s="89">
        <v>455503</v>
      </c>
      <c r="D16" s="89">
        <v>700592</v>
      </c>
      <c r="E16" s="89">
        <v>622691</v>
      </c>
      <c r="F16" s="90">
        <v>0</v>
      </c>
    </row>
    <row r="17" spans="1:11" x14ac:dyDescent="0.3">
      <c r="A17" s="10" t="s">
        <v>14</v>
      </c>
      <c r="B17" s="87">
        <v>154668</v>
      </c>
      <c r="C17" s="87">
        <v>98296</v>
      </c>
      <c r="D17" s="87">
        <v>111010</v>
      </c>
      <c r="E17" s="87">
        <v>79318</v>
      </c>
      <c r="F17" s="88">
        <v>936541</v>
      </c>
    </row>
    <row r="18" spans="1:11" ht="27.6" x14ac:dyDescent="0.3">
      <c r="A18" s="11" t="s">
        <v>15</v>
      </c>
      <c r="B18" s="89">
        <v>115635</v>
      </c>
      <c r="C18" s="89">
        <v>121216</v>
      </c>
      <c r="D18" s="89">
        <v>159022</v>
      </c>
      <c r="E18" s="89">
        <v>143703</v>
      </c>
      <c r="F18" s="90">
        <v>315368</v>
      </c>
    </row>
    <row r="19" spans="1:11" x14ac:dyDescent="0.3">
      <c r="A19" s="12" t="s">
        <v>34</v>
      </c>
      <c r="B19" s="91">
        <f>SUM(B13:B18)</f>
        <v>6206228</v>
      </c>
      <c r="C19" s="91">
        <f>SUM(C13:C18)</f>
        <v>6303684</v>
      </c>
      <c r="D19" s="91">
        <f>SUM(D13:D18)</f>
        <v>8494177</v>
      </c>
      <c r="E19" s="91">
        <f>SUM(E13:E18)</f>
        <v>8285544</v>
      </c>
      <c r="F19" s="92">
        <f>SUM(F13:F18)</f>
        <v>9942364</v>
      </c>
    </row>
    <row r="20" spans="1:11" x14ac:dyDescent="0.3">
      <c r="B20" s="85"/>
      <c r="C20" s="85"/>
      <c r="D20" s="85"/>
      <c r="E20" s="85"/>
      <c r="F20" s="85"/>
    </row>
    <row r="21" spans="1:11" x14ac:dyDescent="0.3">
      <c r="A21" s="9" t="s">
        <v>35</v>
      </c>
      <c r="B21" s="59" t="s">
        <v>71</v>
      </c>
      <c r="C21" s="59" t="s">
        <v>72</v>
      </c>
      <c r="D21" s="59" t="s">
        <v>73</v>
      </c>
      <c r="E21" s="59" t="s">
        <v>74</v>
      </c>
      <c r="F21" s="84" t="s">
        <v>75</v>
      </c>
    </row>
    <row r="22" spans="1:11" x14ac:dyDescent="0.3">
      <c r="A22" s="10" t="s">
        <v>16</v>
      </c>
      <c r="B22" s="93">
        <v>386255</v>
      </c>
      <c r="C22" s="93">
        <v>55213</v>
      </c>
      <c r="D22" s="93">
        <v>127218</v>
      </c>
      <c r="E22" s="93">
        <v>851305</v>
      </c>
      <c r="F22" s="94">
        <v>2003003</v>
      </c>
    </row>
    <row r="23" spans="1:11" ht="27.6" x14ac:dyDescent="0.3">
      <c r="A23" s="11" t="s">
        <v>17</v>
      </c>
      <c r="B23" s="95">
        <v>715091</v>
      </c>
      <c r="C23" s="95">
        <v>773436</v>
      </c>
      <c r="D23" s="95">
        <v>1193593</v>
      </c>
      <c r="E23" s="95">
        <v>1104509</v>
      </c>
      <c r="F23" s="96">
        <v>1256025</v>
      </c>
    </row>
    <row r="24" spans="1:11" x14ac:dyDescent="0.3">
      <c r="A24" s="10" t="s">
        <v>18</v>
      </c>
      <c r="B24" s="93">
        <f t="shared" ref="B24:D24" si="0">SUM(B22:B23)</f>
        <v>1101346</v>
      </c>
      <c r="C24" s="93">
        <f t="shared" si="0"/>
        <v>828649</v>
      </c>
      <c r="D24" s="93">
        <f t="shared" si="0"/>
        <v>1320811</v>
      </c>
      <c r="E24" s="93">
        <f>SUM(E22:E23)</f>
        <v>1955814</v>
      </c>
      <c r="F24" s="94">
        <f>SUM(F22:F23)</f>
        <v>3259028</v>
      </c>
    </row>
    <row r="25" spans="1:11" x14ac:dyDescent="0.3">
      <c r="A25" s="11" t="s">
        <v>9</v>
      </c>
      <c r="B25" s="95">
        <v>355653</v>
      </c>
      <c r="C25" s="95">
        <v>329810</v>
      </c>
      <c r="D25" s="95">
        <v>445823</v>
      </c>
      <c r="E25" s="95">
        <v>401674</v>
      </c>
      <c r="F25" s="96">
        <v>603593</v>
      </c>
    </row>
    <row r="26" spans="1:11" x14ac:dyDescent="0.3">
      <c r="A26" s="10" t="s">
        <v>19</v>
      </c>
      <c r="B26" s="93">
        <v>1200184</v>
      </c>
      <c r="C26" s="93">
        <v>1327729</v>
      </c>
      <c r="D26" s="93">
        <v>2132790</v>
      </c>
      <c r="E26" s="93">
        <v>1402135</v>
      </c>
      <c r="F26" s="94">
        <v>1196928</v>
      </c>
    </row>
    <row r="27" spans="1:11" x14ac:dyDescent="0.3">
      <c r="A27" s="11" t="s">
        <v>20</v>
      </c>
      <c r="B27" s="95">
        <v>99537</v>
      </c>
      <c r="C27" s="95">
        <v>97879</v>
      </c>
      <c r="D27" s="95">
        <v>124447</v>
      </c>
      <c r="E27" s="95">
        <v>103108</v>
      </c>
      <c r="F27" s="96">
        <v>0</v>
      </c>
      <c r="K27" s="231">
        <f>F22+F26</f>
        <v>3199931</v>
      </c>
    </row>
    <row r="28" spans="1:11" x14ac:dyDescent="0.3">
      <c r="A28" s="12" t="s">
        <v>21</v>
      </c>
      <c r="B28" s="97">
        <f t="shared" ref="B28:C28" si="1">SUM(B24:B27)</f>
        <v>2756720</v>
      </c>
      <c r="C28" s="97">
        <f t="shared" si="1"/>
        <v>2584067</v>
      </c>
      <c r="D28" s="97">
        <f>SUM(D24:D27)</f>
        <v>4023871</v>
      </c>
      <c r="E28" s="97">
        <f t="shared" ref="E28:F28" si="2">SUM(E24:E27)</f>
        <v>3862731</v>
      </c>
      <c r="F28" s="98">
        <f t="shared" si="2"/>
        <v>5059549</v>
      </c>
    </row>
    <row r="29" spans="1:11" x14ac:dyDescent="0.3">
      <c r="B29" s="85"/>
      <c r="C29" s="85"/>
      <c r="D29" s="85"/>
      <c r="E29" s="85"/>
      <c r="F29" s="85"/>
    </row>
    <row r="30" spans="1:11" x14ac:dyDescent="0.3">
      <c r="A30" s="9" t="s">
        <v>22</v>
      </c>
      <c r="B30" s="59" t="s">
        <v>71</v>
      </c>
      <c r="C30" s="59" t="s">
        <v>72</v>
      </c>
      <c r="D30" s="59" t="s">
        <v>73</v>
      </c>
      <c r="E30" s="59" t="s">
        <v>74</v>
      </c>
      <c r="F30" s="84" t="s">
        <v>75</v>
      </c>
    </row>
    <row r="31" spans="1:11" x14ac:dyDescent="0.3">
      <c r="A31" s="10" t="s">
        <v>23</v>
      </c>
      <c r="B31" s="93">
        <v>0</v>
      </c>
      <c r="C31" s="93">
        <v>0</v>
      </c>
      <c r="D31" s="93">
        <v>0</v>
      </c>
      <c r="E31" s="93">
        <v>0</v>
      </c>
      <c r="F31" s="94">
        <v>0</v>
      </c>
    </row>
    <row r="32" spans="1:11" x14ac:dyDescent="0.3">
      <c r="A32" s="11" t="s">
        <v>24</v>
      </c>
      <c r="B32" s="95">
        <v>798</v>
      </c>
      <c r="C32" s="95">
        <v>802</v>
      </c>
      <c r="D32" s="95">
        <v>808</v>
      </c>
      <c r="E32" s="95">
        <v>811</v>
      </c>
      <c r="F32" s="96"/>
    </row>
    <row r="33" spans="1:6" x14ac:dyDescent="0.3">
      <c r="A33" s="10" t="s">
        <v>25</v>
      </c>
      <c r="B33" s="93">
        <v>1248131</v>
      </c>
      <c r="C33" s="93">
        <v>1277521</v>
      </c>
      <c r="D33" s="93">
        <v>1566985</v>
      </c>
      <c r="E33" s="93">
        <v>1598887</v>
      </c>
      <c r="F33" s="94"/>
    </row>
    <row r="34" spans="1:6" x14ac:dyDescent="0.3">
      <c r="A34" s="11" t="s">
        <v>26</v>
      </c>
      <c r="B34" s="95">
        <v>2354765</v>
      </c>
      <c r="C34" s="95">
        <v>2605023</v>
      </c>
      <c r="D34" s="95">
        <v>2953809</v>
      </c>
      <c r="E34" s="95">
        <v>3487079</v>
      </c>
      <c r="F34" s="96"/>
    </row>
    <row r="35" spans="1:6" ht="27.6" x14ac:dyDescent="0.3">
      <c r="A35" s="10" t="s">
        <v>27</v>
      </c>
      <c r="B35" s="93">
        <v>135639</v>
      </c>
      <c r="C35" s="93">
        <v>159733</v>
      </c>
      <c r="D35" s="93">
        <v>178689</v>
      </c>
      <c r="E35" s="93">
        <v>-429321</v>
      </c>
      <c r="F35" s="94"/>
    </row>
    <row r="36" spans="1:6" x14ac:dyDescent="0.3">
      <c r="A36" s="11" t="s">
        <v>76</v>
      </c>
      <c r="B36" s="95">
        <f t="shared" ref="B36:C36" si="3">SUM(B31:B35)</f>
        <v>3739333</v>
      </c>
      <c r="C36" s="95">
        <f t="shared" si="3"/>
        <v>4043079</v>
      </c>
      <c r="D36" s="95">
        <f>SUM(D31:D35)</f>
        <v>4700291</v>
      </c>
      <c r="E36" s="95">
        <f t="shared" ref="E36:F36" si="4">SUM(E31:E35)</f>
        <v>4657456</v>
      </c>
      <c r="F36" s="96">
        <f t="shared" si="4"/>
        <v>0</v>
      </c>
    </row>
    <row r="37" spans="1:6" x14ac:dyDescent="0.3">
      <c r="A37" s="10" t="s">
        <v>28</v>
      </c>
      <c r="B37" s="93">
        <v>323548</v>
      </c>
      <c r="C37" s="93">
        <v>323462</v>
      </c>
      <c r="D37" s="93">
        <v>239234</v>
      </c>
      <c r="E37" s="93">
        <v>239450</v>
      </c>
      <c r="F37" s="94"/>
    </row>
    <row r="38" spans="1:6" ht="27.6" x14ac:dyDescent="0.3">
      <c r="A38" s="11" t="s">
        <v>29</v>
      </c>
      <c r="B38" s="95">
        <f t="shared" ref="B38:C38" si="5">B36-B37</f>
        <v>3415785</v>
      </c>
      <c r="C38" s="95">
        <f t="shared" si="5"/>
        <v>3719617</v>
      </c>
      <c r="D38" s="95">
        <f>D36-D37</f>
        <v>4461057</v>
      </c>
      <c r="E38" s="95">
        <f t="shared" ref="E38" si="6">E36-E37</f>
        <v>4418006</v>
      </c>
      <c r="F38" s="96">
        <v>4860863</v>
      </c>
    </row>
    <row r="39" spans="1:6" x14ac:dyDescent="0.3">
      <c r="A39" s="10" t="s">
        <v>30</v>
      </c>
      <c r="B39" s="93">
        <v>33723</v>
      </c>
      <c r="C39" s="93">
        <v>0</v>
      </c>
      <c r="D39" s="93">
        <v>9249</v>
      </c>
      <c r="E39" s="93">
        <v>4807</v>
      </c>
      <c r="F39" s="94">
        <v>21952</v>
      </c>
    </row>
    <row r="40" spans="1:6" x14ac:dyDescent="0.3">
      <c r="A40" s="13" t="s">
        <v>31</v>
      </c>
      <c r="B40" s="99">
        <f t="shared" ref="B40:C40" si="7">B38+B39</f>
        <v>3449508</v>
      </c>
      <c r="C40" s="99">
        <f t="shared" si="7"/>
        <v>3719617</v>
      </c>
      <c r="D40" s="99">
        <f>D38+D39</f>
        <v>4470306</v>
      </c>
      <c r="E40" s="99">
        <f t="shared" ref="E40:F40" si="8">E38+E39</f>
        <v>4422813</v>
      </c>
      <c r="F40" s="100">
        <f t="shared" si="8"/>
        <v>4882815</v>
      </c>
    </row>
    <row r="41" spans="1:6" x14ac:dyDescent="0.3">
      <c r="B41" s="101"/>
      <c r="C41" s="101"/>
      <c r="D41" s="101"/>
      <c r="E41" s="101"/>
      <c r="F41" s="101"/>
    </row>
    <row r="42" spans="1:6" x14ac:dyDescent="0.3">
      <c r="A42" s="8" t="s">
        <v>32</v>
      </c>
      <c r="B42" s="102">
        <f>B40+B28</f>
        <v>6206228</v>
      </c>
      <c r="C42" s="102">
        <f t="shared" ref="C42:F42" si="9">C40+C28</f>
        <v>6303684</v>
      </c>
      <c r="D42" s="102">
        <f t="shared" si="9"/>
        <v>8494177</v>
      </c>
      <c r="E42" s="102">
        <f t="shared" si="9"/>
        <v>8285544</v>
      </c>
      <c r="F42" s="102">
        <f t="shared" si="9"/>
        <v>9942364</v>
      </c>
    </row>
    <row r="43" spans="1:6" x14ac:dyDescent="0.3">
      <c r="A43" s="32" t="s">
        <v>33</v>
      </c>
      <c r="B43" s="86" t="b">
        <f>EXACT(B42,B19)</f>
        <v>1</v>
      </c>
      <c r="C43" s="86" t="b">
        <f>EXACT(C42,C19)</f>
        <v>1</v>
      </c>
      <c r="D43" s="86" t="b">
        <f>EXACT(D42,D19)</f>
        <v>1</v>
      </c>
      <c r="E43" s="86" t="b">
        <f>EXACT(E42,E19)</f>
        <v>1</v>
      </c>
      <c r="F43" s="86" t="b">
        <f>EXACT(F42,F19)</f>
        <v>1</v>
      </c>
    </row>
    <row r="44" spans="1:6" x14ac:dyDescent="0.3">
      <c r="B44" s="85"/>
      <c r="C44" s="85"/>
      <c r="D44" s="85"/>
      <c r="E44" s="85"/>
      <c r="F44" s="85"/>
    </row>
    <row r="45" spans="1:6" x14ac:dyDescent="0.3">
      <c r="A45" s="9"/>
      <c r="B45" s="59" t="s">
        <v>71</v>
      </c>
      <c r="C45" s="59" t="s">
        <v>72</v>
      </c>
      <c r="D45" s="59" t="s">
        <v>73</v>
      </c>
      <c r="E45" s="59" t="s">
        <v>74</v>
      </c>
      <c r="F45" s="84" t="s">
        <v>75</v>
      </c>
    </row>
    <row r="46" spans="1:6" x14ac:dyDescent="0.3">
      <c r="A46" s="12" t="s">
        <v>55</v>
      </c>
      <c r="B46" s="97">
        <f>B7</f>
        <v>311945</v>
      </c>
      <c r="C46" s="97">
        <f>C7</f>
        <v>477672</v>
      </c>
      <c r="D46" s="97">
        <f>D7</f>
        <v>54066</v>
      </c>
      <c r="E46" s="97">
        <f>E7</f>
        <v>97877</v>
      </c>
      <c r="F46" s="98">
        <f>F7</f>
        <v>81692</v>
      </c>
    </row>
  </sheetData>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I16" sqref="I16"/>
    </sheetView>
  </sheetViews>
  <sheetFormatPr defaultColWidth="8.88671875" defaultRowHeight="13.8" x14ac:dyDescent="0.3"/>
  <cols>
    <col min="1" max="1" width="32.6640625" style="8" customWidth="1"/>
    <col min="2" max="16384" width="8.88671875" style="1"/>
  </cols>
  <sheetData>
    <row r="1" spans="1:6" x14ac:dyDescent="0.3">
      <c r="A1" s="8" t="s">
        <v>0</v>
      </c>
    </row>
    <row r="2" spans="1:6" x14ac:dyDescent="0.3">
      <c r="A2" s="8" t="s">
        <v>1</v>
      </c>
    </row>
    <row r="3" spans="1:6" x14ac:dyDescent="0.3">
      <c r="A3" s="8" t="s">
        <v>38</v>
      </c>
    </row>
    <row r="4" spans="1:6" x14ac:dyDescent="0.3">
      <c r="A4" s="8" t="s">
        <v>3</v>
      </c>
    </row>
    <row r="6" spans="1:6" x14ac:dyDescent="0.3">
      <c r="A6" s="9"/>
      <c r="B6" s="14" t="s">
        <v>71</v>
      </c>
      <c r="C6" s="14" t="s">
        <v>72</v>
      </c>
      <c r="D6" s="14" t="s">
        <v>73</v>
      </c>
      <c r="E6" s="14" t="s">
        <v>74</v>
      </c>
      <c r="F6" s="15" t="s">
        <v>75</v>
      </c>
    </row>
    <row r="7" spans="1:6" x14ac:dyDescent="0.3">
      <c r="A7" s="10" t="s">
        <v>39</v>
      </c>
      <c r="B7" s="63">
        <v>5642258</v>
      </c>
      <c r="C7" s="63">
        <v>5787980</v>
      </c>
      <c r="D7" s="63">
        <v>7348754</v>
      </c>
      <c r="E7" s="63">
        <v>7803446</v>
      </c>
      <c r="F7" s="79">
        <v>8071563</v>
      </c>
    </row>
    <row r="8" spans="1:6" x14ac:dyDescent="0.3">
      <c r="A8" s="11" t="s">
        <v>40</v>
      </c>
      <c r="B8" s="80">
        <v>4225379</v>
      </c>
      <c r="C8" s="80">
        <v>4297922</v>
      </c>
      <c r="D8" s="80">
        <v>5427945</v>
      </c>
      <c r="E8" s="80">
        <v>5649254</v>
      </c>
      <c r="F8" s="81">
        <v>5660877</v>
      </c>
    </row>
    <row r="9" spans="1:6" x14ac:dyDescent="0.3">
      <c r="A9" s="10" t="s">
        <v>41</v>
      </c>
      <c r="B9" s="63">
        <f t="shared" ref="B9:D9" si="0">B7-B8</f>
        <v>1416879</v>
      </c>
      <c r="C9" s="63">
        <f t="shared" si="0"/>
        <v>1490058</v>
      </c>
      <c r="D9" s="63">
        <f t="shared" si="0"/>
        <v>1920809</v>
      </c>
      <c r="E9" s="63">
        <f>E7-E8</f>
        <v>2154192</v>
      </c>
      <c r="F9" s="79">
        <f>F7-F8</f>
        <v>2410686</v>
      </c>
    </row>
    <row r="10" spans="1:6" x14ac:dyDescent="0.3">
      <c r="A10" s="11" t="s">
        <v>42</v>
      </c>
      <c r="B10" s="80">
        <v>1101337</v>
      </c>
      <c r="C10" s="80">
        <v>1110550</v>
      </c>
      <c r="D10" s="80">
        <v>1373878</v>
      </c>
      <c r="E10" s="80">
        <v>1381396</v>
      </c>
      <c r="F10" s="81">
        <v>1573120</v>
      </c>
    </row>
    <row r="11" spans="1:6" x14ac:dyDescent="0.3">
      <c r="A11" s="10" t="s">
        <v>43</v>
      </c>
      <c r="B11" s="63">
        <f t="shared" ref="B11:D11" si="1">B9-B10</f>
        <v>315542</v>
      </c>
      <c r="C11" s="63">
        <f t="shared" si="1"/>
        <v>379508</v>
      </c>
      <c r="D11" s="63">
        <f t="shared" si="1"/>
        <v>546931</v>
      </c>
      <c r="E11" s="63">
        <f>E9-E10</f>
        <v>772796</v>
      </c>
      <c r="F11" s="79">
        <f>F9-F10</f>
        <v>837566</v>
      </c>
    </row>
    <row r="12" spans="1:6" x14ac:dyDescent="0.3">
      <c r="A12" s="11" t="s">
        <v>44</v>
      </c>
      <c r="B12" s="80">
        <v>101617</v>
      </c>
      <c r="C12" s="80">
        <v>74713</v>
      </c>
      <c r="D12" s="80">
        <v>92246</v>
      </c>
      <c r="E12" s="80">
        <v>98207</v>
      </c>
      <c r="F12" s="81">
        <v>71086</v>
      </c>
    </row>
    <row r="13" spans="1:6" x14ac:dyDescent="0.3">
      <c r="A13" s="10" t="s">
        <v>45</v>
      </c>
      <c r="B13" s="63">
        <v>14051</v>
      </c>
      <c r="C13" s="63">
        <v>303</v>
      </c>
      <c r="D13" s="63">
        <v>9114</v>
      </c>
      <c r="E13" s="63">
        <v>10698</v>
      </c>
      <c r="F13" s="79">
        <v>17619</v>
      </c>
    </row>
    <row r="14" spans="1:6" ht="27.6" x14ac:dyDescent="0.3">
      <c r="A14" s="11" t="s">
        <v>46</v>
      </c>
      <c r="B14" s="80">
        <f t="shared" ref="B14:D14" si="2">B11-B12-B13</f>
        <v>199874</v>
      </c>
      <c r="C14" s="80">
        <f t="shared" si="2"/>
        <v>304492</v>
      </c>
      <c r="D14" s="80">
        <f t="shared" si="2"/>
        <v>445571</v>
      </c>
      <c r="E14" s="80">
        <f>E11-E12-E13</f>
        <v>663891</v>
      </c>
      <c r="F14" s="81">
        <f>F11-F12-F13</f>
        <v>748861</v>
      </c>
    </row>
    <row r="15" spans="1:6" x14ac:dyDescent="0.3">
      <c r="A15" s="10" t="s">
        <v>47</v>
      </c>
      <c r="B15" s="63">
        <v>21649</v>
      </c>
      <c r="C15" s="63">
        <v>53599</v>
      </c>
      <c r="D15" s="63">
        <v>78385</v>
      </c>
      <c r="E15" s="63">
        <v>131637</v>
      </c>
      <c r="F15" s="79">
        <v>131875</v>
      </c>
    </row>
    <row r="16" spans="1:6" x14ac:dyDescent="0.3">
      <c r="A16" s="11" t="s">
        <v>48</v>
      </c>
      <c r="B16" s="80">
        <f t="shared" ref="B16:D16" si="3">B14-B15</f>
        <v>178225</v>
      </c>
      <c r="C16" s="80">
        <f t="shared" si="3"/>
        <v>250893</v>
      </c>
      <c r="D16" s="80">
        <f t="shared" si="3"/>
        <v>367186</v>
      </c>
      <c r="E16" s="80">
        <f>E14-E15</f>
        <v>532254</v>
      </c>
      <c r="F16" s="81">
        <f>F14-F15</f>
        <v>616986</v>
      </c>
    </row>
    <row r="17" spans="1:6" x14ac:dyDescent="0.3">
      <c r="A17" s="10" t="s">
        <v>49</v>
      </c>
      <c r="B17" s="63">
        <v>0</v>
      </c>
      <c r="C17" s="63">
        <v>0</v>
      </c>
      <c r="D17" s="63">
        <v>17895</v>
      </c>
      <c r="E17" s="63">
        <v>0</v>
      </c>
      <c r="F17" s="79">
        <v>0</v>
      </c>
    </row>
    <row r="18" spans="1:6" ht="27.6" x14ac:dyDescent="0.3">
      <c r="A18" s="11" t="s">
        <v>50</v>
      </c>
      <c r="B18" s="80">
        <f t="shared" ref="B18:D18" si="4">B16-B17</f>
        <v>178225</v>
      </c>
      <c r="C18" s="80">
        <f t="shared" si="4"/>
        <v>250893</v>
      </c>
      <c r="D18" s="80">
        <f t="shared" si="4"/>
        <v>349291</v>
      </c>
      <c r="E18" s="80">
        <f>E16-E17</f>
        <v>532254</v>
      </c>
      <c r="F18" s="81">
        <f>F16-F17</f>
        <v>616986</v>
      </c>
    </row>
    <row r="19" spans="1:6" ht="27.6" x14ac:dyDescent="0.3">
      <c r="A19" s="10" t="s">
        <v>52</v>
      </c>
      <c r="B19" s="63">
        <v>4303</v>
      </c>
      <c r="C19" s="63">
        <v>635</v>
      </c>
      <c r="D19" s="63">
        <v>505</v>
      </c>
      <c r="E19" s="63">
        <v>289</v>
      </c>
      <c r="F19" s="79">
        <v>1684</v>
      </c>
    </row>
    <row r="20" spans="1:6" ht="27.6" x14ac:dyDescent="0.3">
      <c r="A20" s="13" t="s">
        <v>51</v>
      </c>
      <c r="B20" s="82">
        <f t="shared" ref="B20:D20" si="5">B18-B19</f>
        <v>173922</v>
      </c>
      <c r="C20" s="82">
        <f t="shared" si="5"/>
        <v>250258</v>
      </c>
      <c r="D20" s="82">
        <f t="shared" si="5"/>
        <v>348786</v>
      </c>
      <c r="E20" s="82">
        <f>E18-E19</f>
        <v>531965</v>
      </c>
      <c r="F20" s="83">
        <f>F18-F19</f>
        <v>615302</v>
      </c>
    </row>
    <row r="22" spans="1:6" x14ac:dyDescent="0.3">
      <c r="A22" s="9"/>
      <c r="B22" s="14" t="s">
        <v>71</v>
      </c>
      <c r="C22" s="14" t="s">
        <v>72</v>
      </c>
      <c r="D22" s="14" t="s">
        <v>73</v>
      </c>
      <c r="E22" s="14" t="s">
        <v>74</v>
      </c>
      <c r="F22" s="15" t="s">
        <v>75</v>
      </c>
    </row>
    <row r="23" spans="1:6" x14ac:dyDescent="0.3">
      <c r="A23" s="10" t="s">
        <v>40</v>
      </c>
      <c r="B23" s="22">
        <f>B8</f>
        <v>4225379</v>
      </c>
      <c r="C23" s="22">
        <f t="shared" ref="C23:F23" si="6">C8</f>
        <v>4297922</v>
      </c>
      <c r="D23" s="22">
        <f t="shared" si="6"/>
        <v>5427945</v>
      </c>
      <c r="E23" s="22">
        <f t="shared" si="6"/>
        <v>5649254</v>
      </c>
      <c r="F23" s="23">
        <f t="shared" si="6"/>
        <v>5660877</v>
      </c>
    </row>
    <row r="24" spans="1:6" x14ac:dyDescent="0.3">
      <c r="A24" s="11" t="s">
        <v>53</v>
      </c>
      <c r="B24" s="24">
        <v>297734</v>
      </c>
      <c r="C24" s="24">
        <v>280293</v>
      </c>
      <c r="D24" s="24">
        <v>308871</v>
      </c>
      <c r="E24" s="24">
        <v>345570</v>
      </c>
      <c r="F24" s="25">
        <v>362647</v>
      </c>
    </row>
    <row r="25" spans="1:6" x14ac:dyDescent="0.3">
      <c r="A25" s="12" t="s">
        <v>54</v>
      </c>
      <c r="B25" s="26">
        <f>B23-B24</f>
        <v>3927645</v>
      </c>
      <c r="C25" s="26">
        <f t="shared" ref="C25:F25" si="7">C23-C24</f>
        <v>4017629</v>
      </c>
      <c r="D25" s="26">
        <f t="shared" si="7"/>
        <v>5119074</v>
      </c>
      <c r="E25" s="26">
        <f t="shared" si="7"/>
        <v>5303684</v>
      </c>
      <c r="F25" s="27">
        <f t="shared" si="7"/>
        <v>5298230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showGridLines="0" workbookViewId="0">
      <selection activeCell="H20" sqref="H20"/>
    </sheetView>
  </sheetViews>
  <sheetFormatPr defaultColWidth="8.88671875" defaultRowHeight="13.8" x14ac:dyDescent="0.3"/>
  <cols>
    <col min="1" max="1" width="19.88671875" style="1" customWidth="1"/>
    <col min="2" max="3" width="9.33203125" style="1" bestFit="1" customWidth="1"/>
    <col min="4" max="4" width="11.33203125" style="1" customWidth="1"/>
    <col min="5" max="6" width="9.33203125" style="1" bestFit="1" customWidth="1"/>
    <col min="7" max="7" width="10.44140625" style="1" customWidth="1"/>
    <col min="8" max="8" width="11.33203125" style="1" customWidth="1"/>
    <col min="9" max="12" width="10.109375" style="1" bestFit="1" customWidth="1"/>
    <col min="13" max="13" width="8.88671875" style="1"/>
    <col min="14" max="14" width="11.33203125" style="1" customWidth="1"/>
    <col min="15" max="16384" width="8.88671875" style="1"/>
  </cols>
  <sheetData>
    <row r="1" spans="1:14" x14ac:dyDescent="0.3">
      <c r="A1" s="1" t="s">
        <v>0</v>
      </c>
      <c r="E1" s="1" t="s">
        <v>64</v>
      </c>
    </row>
    <row r="2" spans="1:14" x14ac:dyDescent="0.3">
      <c r="A2" s="1" t="s">
        <v>1</v>
      </c>
      <c r="E2" s="1" t="s">
        <v>69</v>
      </c>
    </row>
    <row r="3" spans="1:14" x14ac:dyDescent="0.3">
      <c r="A3" s="1" t="s">
        <v>63</v>
      </c>
    </row>
    <row r="4" spans="1:14" x14ac:dyDescent="0.3">
      <c r="A4" s="1" t="s">
        <v>3</v>
      </c>
    </row>
    <row r="6" spans="1:14" x14ac:dyDescent="0.3">
      <c r="A6" s="5"/>
      <c r="B6" s="14" t="s">
        <v>71</v>
      </c>
      <c r="C6" s="14" t="s">
        <v>72</v>
      </c>
      <c r="D6" s="14" t="s">
        <v>73</v>
      </c>
      <c r="E6" s="14" t="s">
        <v>74</v>
      </c>
      <c r="F6" s="14" t="s">
        <v>75</v>
      </c>
      <c r="G6" s="44" t="s">
        <v>57</v>
      </c>
      <c r="H6" s="47" t="s">
        <v>58</v>
      </c>
    </row>
    <row r="7" spans="1:14" x14ac:dyDescent="0.3">
      <c r="A7" s="6" t="s">
        <v>39</v>
      </c>
      <c r="B7" s="22">
        <v>5642258</v>
      </c>
      <c r="C7" s="34">
        <v>5787980</v>
      </c>
      <c r="D7" s="34">
        <v>7348754</v>
      </c>
      <c r="E7" s="22">
        <v>7803446</v>
      </c>
      <c r="F7" s="22">
        <v>8071563</v>
      </c>
      <c r="G7" s="45"/>
      <c r="H7" s="48"/>
    </row>
    <row r="8" spans="1:14" x14ac:dyDescent="0.3">
      <c r="A8" s="7" t="s">
        <v>56</v>
      </c>
      <c r="B8" s="37">
        <f>B7/5319072-1</f>
        <v>6.0759846830424458E-2</v>
      </c>
      <c r="C8" s="38">
        <f>C7/B7-1</f>
        <v>2.5826894126429467E-2</v>
      </c>
      <c r="D8" s="38">
        <f t="shared" ref="D8:F8" si="0">D7/C7-1</f>
        <v>0.26965780807812045</v>
      </c>
      <c r="E8" s="37">
        <f t="shared" si="0"/>
        <v>6.1873346148204167E-2</v>
      </c>
      <c r="F8" s="37">
        <f t="shared" si="0"/>
        <v>3.4358794819622007E-2</v>
      </c>
      <c r="G8" s="37">
        <f>AVERAGE(B8:F8)</f>
        <v>9.0495338000560116E-2</v>
      </c>
      <c r="H8" s="39">
        <f>AVERAGE(E8:F8,B8:C8)</f>
        <v>4.5704720481170025E-2</v>
      </c>
    </row>
    <row r="9" spans="1:14" x14ac:dyDescent="0.3">
      <c r="A9" s="4" t="s">
        <v>70</v>
      </c>
      <c r="B9" s="40">
        <f>B7/('Balance Sheet'!B19-'Balance Sheet'!B13)</f>
        <v>1.4816604973025664</v>
      </c>
      <c r="C9" s="40">
        <f>C7/('Balance Sheet'!C19-'Balance Sheet'!C13)</f>
        <v>1.5419654212793028</v>
      </c>
      <c r="D9" s="40">
        <f>D7/('Balance Sheet'!D19-'Balance Sheet'!D13)</f>
        <v>1.3587519106643871</v>
      </c>
      <c r="E9" s="40">
        <f>E7/('Balance Sheet'!E19-'Balance Sheet'!E13)</f>
        <v>1.5142695692097878</v>
      </c>
      <c r="F9" s="40">
        <f>F7/('Balance Sheet'!F19-'Balance Sheet'!F13)</f>
        <v>1.2060804268488756</v>
      </c>
      <c r="G9" s="46">
        <f>AVERAGE(B9:F9)</f>
        <v>1.420545565060984</v>
      </c>
      <c r="H9" s="49"/>
    </row>
    <row r="11" spans="1:14" x14ac:dyDescent="0.3">
      <c r="A11" s="5"/>
      <c r="B11" s="14" t="s">
        <v>75</v>
      </c>
      <c r="C11" s="14" t="s">
        <v>77</v>
      </c>
      <c r="D11" s="14" t="s">
        <v>78</v>
      </c>
      <c r="E11" s="14" t="s">
        <v>79</v>
      </c>
      <c r="F11" s="14" t="s">
        <v>80</v>
      </c>
      <c r="G11" s="14" t="s">
        <v>81</v>
      </c>
      <c r="H11" s="14" t="s">
        <v>82</v>
      </c>
      <c r="I11" s="14" t="s">
        <v>83</v>
      </c>
      <c r="J11" s="14" t="s">
        <v>84</v>
      </c>
      <c r="K11" s="14" t="s">
        <v>85</v>
      </c>
      <c r="L11" s="14" t="s">
        <v>86</v>
      </c>
      <c r="M11" s="44" t="s">
        <v>59</v>
      </c>
      <c r="N11" s="47" t="s">
        <v>58</v>
      </c>
    </row>
    <row r="12" spans="1:14" x14ac:dyDescent="0.3">
      <c r="A12" s="6" t="s">
        <v>39</v>
      </c>
      <c r="B12" s="22">
        <v>8071563</v>
      </c>
      <c r="C12" s="22">
        <f>B12*(1+C13)</f>
        <v>8440471.5307611544</v>
      </c>
      <c r="D12" s="22">
        <f t="shared" ref="D12:L12" si="1">C12*(1+D13)</f>
        <v>8826240.9228038657</v>
      </c>
      <c r="E12" s="22">
        <f t="shared" si="1"/>
        <v>9229641.797080081</v>
      </c>
      <c r="F12" s="22">
        <f t="shared" si="1"/>
        <v>9651479.9955569506</v>
      </c>
      <c r="G12" s="22">
        <f t="shared" si="1"/>
        <v>10092598.190983485</v>
      </c>
      <c r="H12" s="22">
        <f t="shared" si="1"/>
        <v>10553877.570231147</v>
      </c>
      <c r="I12" s="22">
        <f t="shared" si="1"/>
        <v>11036239.594571052</v>
      </c>
      <c r="J12" s="22">
        <f t="shared" si="1"/>
        <v>11540647.840404144</v>
      </c>
      <c r="K12" s="22">
        <f t="shared" si="1"/>
        <v>12068109.924121434</v>
      </c>
      <c r="L12" s="22">
        <f t="shared" si="1"/>
        <v>12619679.514939439</v>
      </c>
      <c r="M12" s="45"/>
      <c r="N12" s="48"/>
    </row>
    <row r="13" spans="1:14" x14ac:dyDescent="0.3">
      <c r="A13" s="3" t="s">
        <v>56</v>
      </c>
      <c r="B13" s="41">
        <f>F8</f>
        <v>3.4358794819622007E-2</v>
      </c>
      <c r="C13" s="41">
        <f>H8</f>
        <v>4.5704720481170025E-2</v>
      </c>
      <c r="D13" s="41">
        <f>C13</f>
        <v>4.5704720481170025E-2</v>
      </c>
      <c r="E13" s="41">
        <f t="shared" ref="E13:L13" si="2">D13</f>
        <v>4.5704720481170025E-2</v>
      </c>
      <c r="F13" s="41">
        <f t="shared" si="2"/>
        <v>4.5704720481170025E-2</v>
      </c>
      <c r="G13" s="41">
        <f t="shared" si="2"/>
        <v>4.5704720481170025E-2</v>
      </c>
      <c r="H13" s="41">
        <f t="shared" si="2"/>
        <v>4.5704720481170025E-2</v>
      </c>
      <c r="I13" s="41">
        <f t="shared" si="2"/>
        <v>4.5704720481170025E-2</v>
      </c>
      <c r="J13" s="41">
        <f t="shared" si="2"/>
        <v>4.5704720481170025E-2</v>
      </c>
      <c r="K13" s="41">
        <f t="shared" si="2"/>
        <v>4.5704720481170025E-2</v>
      </c>
      <c r="L13" s="41">
        <f t="shared" si="2"/>
        <v>4.5704720481170025E-2</v>
      </c>
      <c r="M13" s="41">
        <f>(L12/B12)^(1/10)-1</f>
        <v>4.5704720481170025E-2</v>
      </c>
      <c r="N13" s="42">
        <f>M13</f>
        <v>4.5704720481170025E-2</v>
      </c>
    </row>
    <row r="15" spans="1:14" x14ac:dyDescent="0.3">
      <c r="A15" s="5" t="s">
        <v>61</v>
      </c>
      <c r="B15" s="14">
        <v>2013</v>
      </c>
      <c r="C15" s="14" t="s">
        <v>74</v>
      </c>
      <c r="D15" s="14" t="s">
        <v>75</v>
      </c>
      <c r="E15" s="47" t="s">
        <v>58</v>
      </c>
    </row>
    <row r="16" spans="1:14" x14ac:dyDescent="0.3">
      <c r="A16" s="6" t="s">
        <v>218</v>
      </c>
      <c r="B16" s="22">
        <v>3423093</v>
      </c>
      <c r="C16" s="22">
        <v>3441018</v>
      </c>
      <c r="D16" s="22">
        <v>3602112</v>
      </c>
      <c r="E16" s="48"/>
    </row>
    <row r="17" spans="1:14" x14ac:dyDescent="0.3">
      <c r="A17" s="7" t="s">
        <v>56</v>
      </c>
      <c r="B17" s="43"/>
      <c r="C17" s="37">
        <f>C16/B16-1</f>
        <v>5.2364922600700581E-3</v>
      </c>
      <c r="D17" s="37">
        <f>D16/C16-1</f>
        <v>4.6815796953110889E-2</v>
      </c>
      <c r="E17" s="39">
        <f>D17</f>
        <v>4.6815796953110889E-2</v>
      </c>
    </row>
    <row r="18" spans="1:14" x14ac:dyDescent="0.3">
      <c r="A18" s="6" t="s">
        <v>65</v>
      </c>
      <c r="B18" s="22">
        <v>2677058</v>
      </c>
      <c r="C18" s="22">
        <v>3015279</v>
      </c>
      <c r="D18" s="22">
        <v>3012859</v>
      </c>
      <c r="E18" s="48"/>
    </row>
    <row r="19" spans="1:14" x14ac:dyDescent="0.3">
      <c r="A19" s="7" t="s">
        <v>56</v>
      </c>
      <c r="B19" s="43"/>
      <c r="C19" s="37">
        <f>C18/B18-1</f>
        <v>0.12634055743282357</v>
      </c>
      <c r="D19" s="37">
        <f>D18/C18-1</f>
        <v>-8.0257913115167057E-4</v>
      </c>
      <c r="E19" s="39">
        <f>D19</f>
        <v>-8.0257913115167057E-4</v>
      </c>
    </row>
    <row r="20" spans="1:14" x14ac:dyDescent="0.3">
      <c r="A20" s="6" t="s">
        <v>219</v>
      </c>
      <c r="B20" s="22">
        <v>1249279</v>
      </c>
      <c r="C20" s="22">
        <v>1354018</v>
      </c>
      <c r="D20" s="22">
        <v>1456898</v>
      </c>
      <c r="E20" s="48"/>
    </row>
    <row r="21" spans="1:14" x14ac:dyDescent="0.3">
      <c r="A21" s="7" t="s">
        <v>56</v>
      </c>
      <c r="B21" s="43"/>
      <c r="C21" s="37">
        <f>C20/B20-1</f>
        <v>8.3839558657433644E-2</v>
      </c>
      <c r="D21" s="37">
        <f>D20/C20-1</f>
        <v>7.5981264650839098E-2</v>
      </c>
      <c r="E21" s="39">
        <f>D21</f>
        <v>7.5981264650839098E-2</v>
      </c>
    </row>
    <row r="22" spans="1:14" x14ac:dyDescent="0.3">
      <c r="A22" s="6" t="s">
        <v>68</v>
      </c>
      <c r="B22" s="22">
        <v>-676</v>
      </c>
      <c r="C22" s="22">
        <v>-6869</v>
      </c>
      <c r="D22" s="22">
        <v>-306</v>
      </c>
      <c r="E22" s="48"/>
    </row>
    <row r="23" spans="1:14" x14ac:dyDescent="0.3">
      <c r="A23" s="7" t="s">
        <v>56</v>
      </c>
      <c r="B23" s="43"/>
      <c r="C23" s="37">
        <f>C22/B22-1</f>
        <v>9.1612426035502956</v>
      </c>
      <c r="D23" s="37">
        <f>D22/C22-1</f>
        <v>-0.95545203086329888</v>
      </c>
      <c r="E23" s="39">
        <f>D23</f>
        <v>-0.95545203086329888</v>
      </c>
    </row>
    <row r="24" spans="1:14" x14ac:dyDescent="0.3">
      <c r="A24" s="6" t="s">
        <v>62</v>
      </c>
      <c r="B24" s="22">
        <f>SUM(B16,B18,B20,B22)</f>
        <v>7348754</v>
      </c>
      <c r="C24" s="22">
        <f>SUM(C16,C18,C20,C22)</f>
        <v>7803446</v>
      </c>
      <c r="D24" s="22">
        <f>SUM(D16,D18,D20,D22)</f>
        <v>8071563</v>
      </c>
      <c r="E24" s="48"/>
    </row>
    <row r="25" spans="1:14" x14ac:dyDescent="0.3">
      <c r="A25" s="3" t="s">
        <v>56</v>
      </c>
      <c r="B25" s="41">
        <f>B24/7348754-1</f>
        <v>0</v>
      </c>
      <c r="C25" s="41">
        <f>C24/B24-1</f>
        <v>6.1873346148204167E-2</v>
      </c>
      <c r="D25" s="41">
        <f>D24/C24-1</f>
        <v>3.4358794819622007E-2</v>
      </c>
      <c r="E25" s="42">
        <f>AVERAGE(C25:D25)</f>
        <v>4.8116070483913087E-2</v>
      </c>
    </row>
    <row r="27" spans="1:14" x14ac:dyDescent="0.3">
      <c r="A27" s="5" t="s">
        <v>61</v>
      </c>
      <c r="B27" s="14" t="s">
        <v>75</v>
      </c>
      <c r="C27" s="14" t="s">
        <v>77</v>
      </c>
      <c r="D27" s="14" t="s">
        <v>78</v>
      </c>
      <c r="E27" s="14" t="s">
        <v>79</v>
      </c>
      <c r="F27" s="14" t="s">
        <v>80</v>
      </c>
      <c r="G27" s="14" t="s">
        <v>81</v>
      </c>
      <c r="H27" s="14" t="s">
        <v>82</v>
      </c>
      <c r="I27" s="14" t="s">
        <v>83</v>
      </c>
      <c r="J27" s="14" t="s">
        <v>84</v>
      </c>
      <c r="K27" s="14" t="s">
        <v>85</v>
      </c>
      <c r="L27" s="14" t="s">
        <v>86</v>
      </c>
      <c r="M27" s="44" t="s">
        <v>59</v>
      </c>
      <c r="N27" s="47" t="s">
        <v>58</v>
      </c>
    </row>
    <row r="28" spans="1:14" x14ac:dyDescent="0.3">
      <c r="A28" s="6" t="s">
        <v>66</v>
      </c>
      <c r="B28" s="22">
        <f t="shared" ref="B28:B37" si="3">C16</f>
        <v>3441018</v>
      </c>
      <c r="C28" s="22">
        <f>B28*(1+C29)</f>
        <v>3602111.9999999995</v>
      </c>
      <c r="D28" s="22">
        <f t="shared" ref="D28:L28" si="4">C28*(1+D29)</f>
        <v>3770747.7439943636</v>
      </c>
      <c r="E28" s="22">
        <f t="shared" si="4"/>
        <v>3947278.3047386045</v>
      </c>
      <c r="F28" s="22">
        <f t="shared" si="4"/>
        <v>4132073.2843706668</v>
      </c>
      <c r="G28" s="22">
        <f t="shared" si="4"/>
        <v>4325519.5882471381</v>
      </c>
      <c r="H28" s="22">
        <f t="shared" si="4"/>
        <v>4528022.2350072199</v>
      </c>
      <c r="I28" s="22">
        <f t="shared" si="4"/>
        <v>4740005.2045604894</v>
      </c>
      <c r="J28" s="22">
        <f t="shared" si="4"/>
        <v>4961912.3257738817</v>
      </c>
      <c r="K28" s="22">
        <f t="shared" si="4"/>
        <v>5194208.2057164498</v>
      </c>
      <c r="L28" s="22">
        <f t="shared" si="4"/>
        <v>5437379.2024074532</v>
      </c>
      <c r="M28" s="45"/>
      <c r="N28" s="48"/>
    </row>
    <row r="29" spans="1:14" x14ac:dyDescent="0.3">
      <c r="A29" s="7" t="s">
        <v>56</v>
      </c>
      <c r="B29" s="37">
        <f t="shared" si="3"/>
        <v>5.2364922600700581E-3</v>
      </c>
      <c r="C29" s="37">
        <f>D17</f>
        <v>4.6815796953110889E-2</v>
      </c>
      <c r="D29" s="37">
        <f>C29</f>
        <v>4.6815796953110889E-2</v>
      </c>
      <c r="E29" s="37">
        <f t="shared" ref="E29:L29" si="5">D29</f>
        <v>4.6815796953110889E-2</v>
      </c>
      <c r="F29" s="37">
        <f t="shared" si="5"/>
        <v>4.6815796953110889E-2</v>
      </c>
      <c r="G29" s="37">
        <f t="shared" si="5"/>
        <v>4.6815796953110889E-2</v>
      </c>
      <c r="H29" s="37">
        <f t="shared" si="5"/>
        <v>4.6815796953110889E-2</v>
      </c>
      <c r="I29" s="37">
        <f t="shared" si="5"/>
        <v>4.6815796953110889E-2</v>
      </c>
      <c r="J29" s="37">
        <f t="shared" si="5"/>
        <v>4.6815796953110889E-2</v>
      </c>
      <c r="K29" s="37">
        <f t="shared" si="5"/>
        <v>4.6815796953110889E-2</v>
      </c>
      <c r="L29" s="37">
        <f t="shared" si="5"/>
        <v>4.6815796953110889E-2</v>
      </c>
      <c r="M29" s="37">
        <f>(L28/B28)^(1/10)-1</f>
        <v>4.6815796953110889E-2</v>
      </c>
      <c r="N29" s="39">
        <f>M29</f>
        <v>4.6815796953110889E-2</v>
      </c>
    </row>
    <row r="30" spans="1:14" x14ac:dyDescent="0.3">
      <c r="A30" s="6" t="s">
        <v>65</v>
      </c>
      <c r="B30" s="22">
        <f t="shared" si="3"/>
        <v>3015279</v>
      </c>
      <c r="C30" s="22">
        <f>B30*(1+C31)</f>
        <v>3012859</v>
      </c>
      <c r="D30" s="22">
        <f t="shared" ref="D30:L30" si="6">C30*(1+D31)</f>
        <v>3010440.9422414973</v>
      </c>
      <c r="E30" s="22">
        <f t="shared" si="6"/>
        <v>3008024.8251656899</v>
      </c>
      <c r="F30" s="22">
        <f t="shared" si="6"/>
        <v>3005610.647215026</v>
      </c>
      <c r="G30" s="22">
        <f t="shared" si="6"/>
        <v>3003198.406833204</v>
      </c>
      <c r="H30" s="22">
        <f t="shared" si="6"/>
        <v>3000788.1024651718</v>
      </c>
      <c r="I30" s="22">
        <f t="shared" si="6"/>
        <v>2998379.7325571249</v>
      </c>
      <c r="J30" s="22">
        <f t="shared" si="6"/>
        <v>2995973.2955565066</v>
      </c>
      <c r="K30" s="22">
        <f t="shared" si="6"/>
        <v>2993568.7899120054</v>
      </c>
      <c r="L30" s="22">
        <f t="shared" si="6"/>
        <v>2991166.2140735551</v>
      </c>
      <c r="M30" s="45"/>
      <c r="N30" s="48"/>
    </row>
    <row r="31" spans="1:14" x14ac:dyDescent="0.3">
      <c r="A31" s="7" t="s">
        <v>56</v>
      </c>
      <c r="B31" s="37">
        <f t="shared" si="3"/>
        <v>0.12634055743282357</v>
      </c>
      <c r="C31" s="37">
        <f>D19</f>
        <v>-8.0257913115167057E-4</v>
      </c>
      <c r="D31" s="37">
        <f>C31</f>
        <v>-8.0257913115167057E-4</v>
      </c>
      <c r="E31" s="37">
        <f t="shared" ref="E31:L31" si="7">D31</f>
        <v>-8.0257913115167057E-4</v>
      </c>
      <c r="F31" s="37">
        <f t="shared" si="7"/>
        <v>-8.0257913115167057E-4</v>
      </c>
      <c r="G31" s="37">
        <f t="shared" si="7"/>
        <v>-8.0257913115167057E-4</v>
      </c>
      <c r="H31" s="37">
        <f t="shared" si="7"/>
        <v>-8.0257913115167057E-4</v>
      </c>
      <c r="I31" s="37">
        <f t="shared" si="7"/>
        <v>-8.0257913115167057E-4</v>
      </c>
      <c r="J31" s="37">
        <f t="shared" si="7"/>
        <v>-8.0257913115167057E-4</v>
      </c>
      <c r="K31" s="37">
        <f t="shared" si="7"/>
        <v>-8.0257913115167057E-4</v>
      </c>
      <c r="L31" s="37">
        <f t="shared" si="7"/>
        <v>-8.0257913115167057E-4</v>
      </c>
      <c r="M31" s="37">
        <f>(L30/B30)^(1/10)-1</f>
        <v>-8.0257913115167057E-4</v>
      </c>
      <c r="N31" s="39">
        <f>M31</f>
        <v>-8.0257913115167057E-4</v>
      </c>
    </row>
    <row r="32" spans="1:14" x14ac:dyDescent="0.3">
      <c r="A32" s="6" t="s">
        <v>67</v>
      </c>
      <c r="B32" s="22">
        <f t="shared" si="3"/>
        <v>1354018</v>
      </c>
      <c r="C32" s="22">
        <f>B32*(1+C33)</f>
        <v>1456897.9999999998</v>
      </c>
      <c r="D32" s="22">
        <f t="shared" ref="D32:L32" si="8">C32*(1+D33)</f>
        <v>1567594.952507278</v>
      </c>
      <c r="E32" s="22">
        <f t="shared" si="8"/>
        <v>1686702.799459053</v>
      </c>
      <c r="F32" s="22">
        <f t="shared" si="8"/>
        <v>1814860.6112520625</v>
      </c>
      <c r="G32" s="22">
        <f t="shared" si="8"/>
        <v>1952756.0156599891</v>
      </c>
      <c r="H32" s="22">
        <f t="shared" si="8"/>
        <v>2101128.8872843687</v>
      </c>
      <c r="I32" s="22">
        <f t="shared" si="8"/>
        <v>2260775.3173346454</v>
      </c>
      <c r="J32" s="22">
        <f t="shared" si="8"/>
        <v>2432551.8850371339</v>
      </c>
      <c r="K32" s="22">
        <f t="shared" si="8"/>
        <v>2617380.2535910378</v>
      </c>
      <c r="L32" s="22">
        <f t="shared" si="8"/>
        <v>2816252.1153310188</v>
      </c>
      <c r="M32" s="45"/>
      <c r="N32" s="48"/>
    </row>
    <row r="33" spans="1:14" x14ac:dyDescent="0.3">
      <c r="A33" s="7" t="s">
        <v>56</v>
      </c>
      <c r="B33" s="37">
        <f t="shared" si="3"/>
        <v>8.3839558657433644E-2</v>
      </c>
      <c r="C33" s="37">
        <f>D21</f>
        <v>7.5981264650839098E-2</v>
      </c>
      <c r="D33" s="37">
        <f>C33</f>
        <v>7.5981264650839098E-2</v>
      </c>
      <c r="E33" s="37">
        <f t="shared" ref="E33:L33" si="9">D33</f>
        <v>7.5981264650839098E-2</v>
      </c>
      <c r="F33" s="37">
        <f t="shared" si="9"/>
        <v>7.5981264650839098E-2</v>
      </c>
      <c r="G33" s="37">
        <f t="shared" si="9"/>
        <v>7.5981264650839098E-2</v>
      </c>
      <c r="H33" s="37">
        <f t="shared" si="9"/>
        <v>7.5981264650839098E-2</v>
      </c>
      <c r="I33" s="37">
        <f t="shared" si="9"/>
        <v>7.5981264650839098E-2</v>
      </c>
      <c r="J33" s="37">
        <f t="shared" si="9"/>
        <v>7.5981264650839098E-2</v>
      </c>
      <c r="K33" s="37">
        <f t="shared" si="9"/>
        <v>7.5981264650839098E-2</v>
      </c>
      <c r="L33" s="37">
        <f t="shared" si="9"/>
        <v>7.5981264650839098E-2</v>
      </c>
      <c r="M33" s="37">
        <f>(L32/B32)^(1/10)-1</f>
        <v>7.5981264650839098E-2</v>
      </c>
      <c r="N33" s="39">
        <f>M33</f>
        <v>7.5981264650839098E-2</v>
      </c>
    </row>
    <row r="34" spans="1:14" x14ac:dyDescent="0.3">
      <c r="A34" s="6" t="s">
        <v>68</v>
      </c>
      <c r="B34" s="22">
        <f t="shared" si="3"/>
        <v>-6869</v>
      </c>
      <c r="C34" s="22">
        <f>B34*(1+C35)</f>
        <v>-305.99999999999994</v>
      </c>
      <c r="D34" s="22">
        <f t="shared" ref="D34:L34" si="10">C34*(1+D35)</f>
        <v>-13.631678555830538</v>
      </c>
      <c r="E34" s="22">
        <f t="shared" si="10"/>
        <v>-0.60726359558656928</v>
      </c>
      <c r="F34" s="22">
        <f t="shared" si="10"/>
        <v>-2.7052359914032636E-2</v>
      </c>
      <c r="G34" s="22">
        <f t="shared" si="10"/>
        <v>-1.2051276945252564E-3</v>
      </c>
      <c r="H34" s="22">
        <f t="shared" si="10"/>
        <v>-5.3685991341494888E-5</v>
      </c>
      <c r="I34" s="22">
        <f t="shared" si="10"/>
        <v>-2.3916018853541174E-6</v>
      </c>
      <c r="J34" s="22">
        <f t="shared" si="10"/>
        <v>-1.0654100697603143E-7</v>
      </c>
      <c r="K34" s="22">
        <f t="shared" si="10"/>
        <v>-4.7461854905613063E-9</v>
      </c>
      <c r="L34" s="22">
        <f t="shared" si="10"/>
        <v>-2.1143292475058371E-10</v>
      </c>
      <c r="M34" s="45"/>
      <c r="N34" s="48"/>
    </row>
    <row r="35" spans="1:14" x14ac:dyDescent="0.3">
      <c r="A35" s="7" t="s">
        <v>56</v>
      </c>
      <c r="B35" s="37">
        <f t="shared" si="3"/>
        <v>9.1612426035502956</v>
      </c>
      <c r="C35" s="37">
        <f>D23</f>
        <v>-0.95545203086329888</v>
      </c>
      <c r="D35" s="37">
        <f>C35</f>
        <v>-0.95545203086329888</v>
      </c>
      <c r="E35" s="37">
        <f t="shared" ref="E35:L35" si="11">D35</f>
        <v>-0.95545203086329888</v>
      </c>
      <c r="F35" s="37">
        <f t="shared" si="11"/>
        <v>-0.95545203086329888</v>
      </c>
      <c r="G35" s="37">
        <f t="shared" si="11"/>
        <v>-0.95545203086329888</v>
      </c>
      <c r="H35" s="37">
        <f t="shared" si="11"/>
        <v>-0.95545203086329888</v>
      </c>
      <c r="I35" s="37">
        <f t="shared" si="11"/>
        <v>-0.95545203086329888</v>
      </c>
      <c r="J35" s="37">
        <f t="shared" si="11"/>
        <v>-0.95545203086329888</v>
      </c>
      <c r="K35" s="37">
        <f t="shared" si="11"/>
        <v>-0.95545203086329888</v>
      </c>
      <c r="L35" s="37">
        <f t="shared" si="11"/>
        <v>-0.95545203086329888</v>
      </c>
      <c r="M35" s="37">
        <f>(L34/B34)^(1/10)-1</f>
        <v>-0.95545203086329888</v>
      </c>
      <c r="N35" s="39">
        <f>M35</f>
        <v>-0.95545203086329888</v>
      </c>
    </row>
    <row r="36" spans="1:14" x14ac:dyDescent="0.3">
      <c r="A36" s="6" t="s">
        <v>62</v>
      </c>
      <c r="B36" s="22">
        <f t="shared" si="3"/>
        <v>7803446</v>
      </c>
      <c r="C36" s="22">
        <f>SUM(C28,C30,C32,C34)</f>
        <v>8071563</v>
      </c>
      <c r="D36" s="22">
        <f t="shared" ref="D36:L36" si="12">SUM(D28,D30,D32,D34)</f>
        <v>8348770.0070645828</v>
      </c>
      <c r="E36" s="22">
        <f t="shared" si="12"/>
        <v>8642005.3220997527</v>
      </c>
      <c r="F36" s="22">
        <f t="shared" si="12"/>
        <v>8952544.5157853961</v>
      </c>
      <c r="G36" s="22">
        <f t="shared" si="12"/>
        <v>9281474.0095352046</v>
      </c>
      <c r="H36" s="22">
        <f t="shared" si="12"/>
        <v>9629939.2247030754</v>
      </c>
      <c r="I36" s="22">
        <f t="shared" si="12"/>
        <v>9999160.2544498667</v>
      </c>
      <c r="J36" s="22">
        <f t="shared" si="12"/>
        <v>10390437.506367415</v>
      </c>
      <c r="K36" s="22">
        <f t="shared" si="12"/>
        <v>10805157.249219488</v>
      </c>
      <c r="L36" s="22">
        <f t="shared" si="12"/>
        <v>11244797.531812027</v>
      </c>
      <c r="M36" s="45"/>
      <c r="N36" s="48"/>
    </row>
    <row r="37" spans="1:14" x14ac:dyDescent="0.3">
      <c r="A37" s="3" t="s">
        <v>56</v>
      </c>
      <c r="B37" s="41">
        <f t="shared" si="3"/>
        <v>6.1873346148204167E-2</v>
      </c>
      <c r="C37" s="41">
        <f>C36/B36-1</f>
        <v>3.4358794819622007E-2</v>
      </c>
      <c r="D37" s="41">
        <f t="shared" ref="D37:L37" si="13">D36/C36-1</f>
        <v>3.4343658974672397E-2</v>
      </c>
      <c r="E37" s="41">
        <f t="shared" si="13"/>
        <v>3.5123175603956058E-2</v>
      </c>
      <c r="F37" s="41">
        <f t="shared" si="13"/>
        <v>3.5933696186406738E-2</v>
      </c>
      <c r="G37" s="41">
        <f t="shared" si="13"/>
        <v>3.6741453021521542E-2</v>
      </c>
      <c r="H37" s="41">
        <f t="shared" si="13"/>
        <v>3.754416753307499E-2</v>
      </c>
      <c r="I37" s="41">
        <f t="shared" si="13"/>
        <v>3.8340951186862426E-2</v>
      </c>
      <c r="J37" s="41">
        <f t="shared" si="13"/>
        <v>3.9131011201007704E-2</v>
      </c>
      <c r="K37" s="41">
        <f t="shared" si="13"/>
        <v>3.9913597728481243E-2</v>
      </c>
      <c r="L37" s="41">
        <f t="shared" si="13"/>
        <v>4.0688004112507947E-2</v>
      </c>
      <c r="M37" s="41">
        <f>(L36/B36)^(1/10)-1</f>
        <v>3.7209584005252649E-2</v>
      </c>
      <c r="N37" s="42">
        <f>M37</f>
        <v>3.7209584005252649E-2</v>
      </c>
    </row>
    <row r="40" spans="1:14" x14ac:dyDescent="0.3">
      <c r="B40" s="1">
        <v>2005</v>
      </c>
      <c r="C40" s="1">
        <f>B40+1</f>
        <v>2006</v>
      </c>
      <c r="D40" s="1">
        <f t="shared" ref="D40:L40" si="14">C40+1</f>
        <v>2007</v>
      </c>
      <c r="E40" s="1">
        <f t="shared" si="14"/>
        <v>2008</v>
      </c>
      <c r="F40" s="1">
        <f t="shared" si="14"/>
        <v>2009</v>
      </c>
      <c r="G40" s="1">
        <f t="shared" si="14"/>
        <v>2010</v>
      </c>
      <c r="H40" s="1">
        <f t="shared" si="14"/>
        <v>2011</v>
      </c>
      <c r="I40" s="1">
        <f t="shared" si="14"/>
        <v>2012</v>
      </c>
      <c r="J40" s="1">
        <f t="shared" si="14"/>
        <v>2013</v>
      </c>
      <c r="K40" s="1">
        <f>J40+1</f>
        <v>2014</v>
      </c>
      <c r="L40" s="1">
        <f t="shared" si="14"/>
        <v>2015</v>
      </c>
      <c r="M40" s="1" t="s">
        <v>179</v>
      </c>
      <c r="N40" s="1" t="s">
        <v>59</v>
      </c>
    </row>
    <row r="41" spans="1:14" x14ac:dyDescent="0.3">
      <c r="A41" s="1" t="s">
        <v>39</v>
      </c>
      <c r="B41" s="1">
        <v>6620099</v>
      </c>
      <c r="C41" s="1">
        <v>7905842</v>
      </c>
      <c r="D41" s="1">
        <v>7586018</v>
      </c>
      <c r="E41" s="1">
        <v>6826348</v>
      </c>
      <c r="F41" s="1">
        <v>5344024</v>
      </c>
      <c r="G41" s="1">
        <v>5319072</v>
      </c>
      <c r="H41" s="2">
        <f>B7</f>
        <v>5642258</v>
      </c>
      <c r="I41" s="2">
        <f t="shared" ref="I41:L41" si="15">C7</f>
        <v>5787980</v>
      </c>
      <c r="J41" s="2">
        <f t="shared" si="15"/>
        <v>7348754</v>
      </c>
      <c r="K41" s="2">
        <f t="shared" si="15"/>
        <v>7803446</v>
      </c>
      <c r="L41" s="2">
        <f t="shared" si="15"/>
        <v>8071563</v>
      </c>
    </row>
    <row r="42" spans="1:14" x14ac:dyDescent="0.3">
      <c r="A42" s="1" t="s">
        <v>56</v>
      </c>
      <c r="C42" s="1">
        <f>C41/B41-1</f>
        <v>0.19421809250888855</v>
      </c>
      <c r="D42" s="1">
        <f t="shared" ref="D42:L42" si="16">D41/C41-1</f>
        <v>-4.0454135056076201E-2</v>
      </c>
      <c r="E42" s="1">
        <f t="shared" si="16"/>
        <v>-0.10014081168802924</v>
      </c>
      <c r="F42" s="1">
        <f t="shared" si="16"/>
        <v>-0.21714744106219019</v>
      </c>
      <c r="G42" s="1">
        <f t="shared" si="16"/>
        <v>-4.6691407074519464E-3</v>
      </c>
      <c r="H42" s="1">
        <f t="shared" si="16"/>
        <v>6.0759846830424458E-2</v>
      </c>
      <c r="I42" s="1">
        <f t="shared" si="16"/>
        <v>2.5826894126429467E-2</v>
      </c>
      <c r="J42" s="1">
        <f t="shared" si="16"/>
        <v>0.26965780807812045</v>
      </c>
      <c r="K42" s="1">
        <f t="shared" si="16"/>
        <v>6.1873346148204167E-2</v>
      </c>
      <c r="L42" s="1">
        <f t="shared" si="16"/>
        <v>3.4358794819622007E-2</v>
      </c>
      <c r="M42" s="1">
        <f>AVERAGE(C42:L42)</f>
        <v>2.8428325399794153E-2</v>
      </c>
      <c r="N42" s="1">
        <f>(L41/B41)^(1/10)-1</f>
        <v>2.0021475953168721E-2</v>
      </c>
    </row>
    <row r="43" spans="1:14" x14ac:dyDescent="0.3">
      <c r="A43" s="1" t="s">
        <v>11</v>
      </c>
      <c r="B43" s="1">
        <f>8040037-2389001</f>
        <v>5651036</v>
      </c>
      <c r="C43" s="1">
        <f>8212209-2412726</f>
        <v>5799483</v>
      </c>
      <c r="D43" s="1">
        <f>8680050-2449720</f>
        <v>6230330</v>
      </c>
      <c r="E43" s="1">
        <f>6446175-2246249</f>
        <v>4199926</v>
      </c>
      <c r="F43" s="1">
        <f>6391446-2359000</f>
        <v>4032446</v>
      </c>
      <c r="G43" s="1">
        <f>6098926-2248613</f>
        <v>3850313</v>
      </c>
      <c r="H43" s="1">
        <f>'Balance Sheet'!B19-'Balance Sheet'!B13</f>
        <v>3808064</v>
      </c>
      <c r="I43" s="1">
        <f>'Balance Sheet'!C19-'Balance Sheet'!C13</f>
        <v>3753638</v>
      </c>
      <c r="J43" s="1">
        <f>'Balance Sheet'!D19-'Balance Sheet'!D13</f>
        <v>5408459</v>
      </c>
      <c r="K43" s="1">
        <f>'Balance Sheet'!E19-'Balance Sheet'!E13</f>
        <v>5153274</v>
      </c>
      <c r="L43" s="1">
        <f>'Balance Sheet'!F19-'Balance Sheet'!F13</f>
        <v>6692392</v>
      </c>
    </row>
    <row r="44" spans="1:14" x14ac:dyDescent="0.3">
      <c r="A44" s="1" t="s">
        <v>56</v>
      </c>
      <c r="C44" s="1">
        <f>C43/B43-1</f>
        <v>2.6268988553603378E-2</v>
      </c>
      <c r="D44" s="1">
        <f t="shared" ref="D44:L44" si="17">D43/C43-1</f>
        <v>7.4290587626517635E-2</v>
      </c>
      <c r="E44" s="1">
        <f t="shared" si="17"/>
        <v>-0.32589028189518054</v>
      </c>
      <c r="F44" s="1">
        <f t="shared" si="17"/>
        <v>-3.9876893069068386E-2</v>
      </c>
      <c r="G44" s="1">
        <f t="shared" si="17"/>
        <v>-4.5166878862110016E-2</v>
      </c>
      <c r="H44" s="1">
        <f t="shared" si="17"/>
        <v>-1.0972874153348022E-2</v>
      </c>
      <c r="I44" s="1">
        <f t="shared" si="17"/>
        <v>-1.4292301810053587E-2</v>
      </c>
      <c r="J44" s="1">
        <f t="shared" si="17"/>
        <v>0.44085790904716982</v>
      </c>
      <c r="K44" s="1">
        <f t="shared" si="17"/>
        <v>-4.7182570857983719E-2</v>
      </c>
      <c r="L44" s="1">
        <f t="shared" si="17"/>
        <v>0.29866799242578601</v>
      </c>
      <c r="M44" s="1">
        <f>AVERAGE(C44:L44)</f>
        <v>3.5670367700533258E-2</v>
      </c>
    </row>
    <row r="45" spans="1:14" x14ac:dyDescent="0.3">
      <c r="A45" s="1" t="s">
        <v>70</v>
      </c>
      <c r="B45" s="1">
        <f>B41/B43</f>
        <v>1.1714841314052857</v>
      </c>
      <c r="C45" s="1">
        <f>C41/C43</f>
        <v>1.3631977195208607</v>
      </c>
      <c r="D45" s="1">
        <f t="shared" ref="D45:L45" si="18">D41/D43</f>
        <v>1.2175948946524502</v>
      </c>
      <c r="E45" s="1">
        <f t="shared" si="18"/>
        <v>1.6253495894927672</v>
      </c>
      <c r="F45" s="1">
        <f t="shared" si="18"/>
        <v>1.3252561844597548</v>
      </c>
      <c r="G45" s="1">
        <f t="shared" si="18"/>
        <v>1.3814648315604472</v>
      </c>
      <c r="H45" s="1">
        <f t="shared" si="18"/>
        <v>1.4816604973025664</v>
      </c>
      <c r="I45" s="1">
        <f t="shared" si="18"/>
        <v>1.5419654212793028</v>
      </c>
      <c r="J45" s="1">
        <f t="shared" si="18"/>
        <v>1.3587519106643871</v>
      </c>
      <c r="K45" s="1">
        <f t="shared" si="18"/>
        <v>1.5142695692097878</v>
      </c>
      <c r="L45" s="1">
        <f t="shared" si="18"/>
        <v>1.2060804268488756</v>
      </c>
      <c r="M45" s="1">
        <f>AVERAGE(B45:L45)</f>
        <v>1.380643197854226</v>
      </c>
    </row>
    <row r="46" spans="1:14" x14ac:dyDescent="0.3">
      <c r="A46" s="1" t="s">
        <v>185</v>
      </c>
      <c r="B46" s="1">
        <f>M45</f>
        <v>1.380643197854226</v>
      </c>
      <c r="C46" s="1">
        <f>B46</f>
        <v>1.380643197854226</v>
      </c>
      <c r="D46" s="1">
        <f t="shared" ref="D46:L46" si="19">C46</f>
        <v>1.380643197854226</v>
      </c>
      <c r="E46" s="1">
        <f t="shared" si="19"/>
        <v>1.380643197854226</v>
      </c>
      <c r="F46" s="1">
        <f t="shared" si="19"/>
        <v>1.380643197854226</v>
      </c>
      <c r="G46" s="1">
        <f t="shared" si="19"/>
        <v>1.380643197854226</v>
      </c>
      <c r="H46" s="1">
        <f t="shared" si="19"/>
        <v>1.380643197854226</v>
      </c>
      <c r="I46" s="1">
        <f t="shared" si="19"/>
        <v>1.380643197854226</v>
      </c>
      <c r="J46" s="1">
        <f t="shared" si="19"/>
        <v>1.380643197854226</v>
      </c>
      <c r="K46" s="1">
        <f t="shared" si="19"/>
        <v>1.380643197854226</v>
      </c>
      <c r="L46" s="1">
        <f t="shared" si="19"/>
        <v>1.380643197854226</v>
      </c>
    </row>
    <row r="47" spans="1:14" x14ac:dyDescent="0.3">
      <c r="A47" s="1" t="s">
        <v>53</v>
      </c>
      <c r="B47" s="1">
        <v>150657</v>
      </c>
      <c r="C47" s="1">
        <v>274952</v>
      </c>
      <c r="D47" s="1">
        <v>306437</v>
      </c>
      <c r="E47" s="1">
        <v>295054</v>
      </c>
      <c r="F47" s="1">
        <v>303004</v>
      </c>
      <c r="G47" s="1">
        <v>296773</v>
      </c>
      <c r="H47" s="1">
        <v>297734</v>
      </c>
      <c r="I47" s="1">
        <v>280293</v>
      </c>
      <c r="J47" s="1">
        <v>308871</v>
      </c>
      <c r="K47" s="1">
        <v>345570</v>
      </c>
      <c r="L47" s="1">
        <v>362647</v>
      </c>
    </row>
    <row r="48" spans="1:14" x14ac:dyDescent="0.3">
      <c r="A48" s="1" t="s">
        <v>203</v>
      </c>
      <c r="C48" s="1">
        <f>C47/C41</f>
        <v>3.4778332276309089E-2</v>
      </c>
      <c r="D48" s="1">
        <f t="shared" ref="D48:L48" si="20">D47/D41</f>
        <v>4.0394974016671199E-2</v>
      </c>
      <c r="E48" s="1">
        <f t="shared" si="20"/>
        <v>4.3222818408906197E-2</v>
      </c>
      <c r="F48" s="1">
        <f t="shared" si="20"/>
        <v>5.6699595660498529E-2</v>
      </c>
      <c r="G48" s="1">
        <f t="shared" si="20"/>
        <v>5.5794131006310872E-2</v>
      </c>
      <c r="H48" s="1">
        <f t="shared" si="20"/>
        <v>5.2768590163725232E-2</v>
      </c>
      <c r="I48" s="1">
        <f t="shared" si="20"/>
        <v>4.8426739553350216E-2</v>
      </c>
      <c r="J48" s="1">
        <f t="shared" si="20"/>
        <v>4.2030390458028664E-2</v>
      </c>
      <c r="K48" s="1">
        <f t="shared" si="20"/>
        <v>4.4284281585340632E-2</v>
      </c>
      <c r="L48" s="1">
        <f t="shared" si="20"/>
        <v>4.492896852815248E-2</v>
      </c>
      <c r="M48" s="1">
        <f>AVERAGE(C48:L48)</f>
        <v>4.6332882165729311E-2</v>
      </c>
    </row>
    <row r="49" spans="1:13" x14ac:dyDescent="0.3">
      <c r="A49" s="1" t="s">
        <v>184</v>
      </c>
      <c r="B49" s="1">
        <f>B43/B47</f>
        <v>37.509282675215886</v>
      </c>
      <c r="C49" s="1">
        <f t="shared" ref="C49:L49" si="21">C43/C47</f>
        <v>21.092710727690651</v>
      </c>
      <c r="D49" s="1">
        <f t="shared" si="21"/>
        <v>20.331520018796684</v>
      </c>
      <c r="E49" s="1">
        <f t="shared" si="21"/>
        <v>14.234431663356538</v>
      </c>
      <c r="F49" s="1">
        <f t="shared" si="21"/>
        <v>13.308226954099617</v>
      </c>
      <c r="G49" s="1">
        <f t="shared" si="21"/>
        <v>12.97393293864334</v>
      </c>
      <c r="H49" s="1">
        <f t="shared" si="21"/>
        <v>12.790154970544178</v>
      </c>
      <c r="I49" s="1">
        <f t="shared" si="21"/>
        <v>13.391836399767387</v>
      </c>
      <c r="J49" s="1">
        <f t="shared" si="21"/>
        <v>17.510413732593864</v>
      </c>
      <c r="K49" s="1">
        <f t="shared" si="21"/>
        <v>14.912388228144804</v>
      </c>
      <c r="L49" s="1">
        <f t="shared" si="21"/>
        <v>18.454287502723034</v>
      </c>
      <c r="M49" s="1">
        <f>AVERAGE(B49:L49)</f>
        <v>17.864471437415997</v>
      </c>
    </row>
    <row r="50" spans="1:13" x14ac:dyDescent="0.3">
      <c r="A50" s="1" t="s">
        <v>186</v>
      </c>
      <c r="B50" s="1">
        <f>M49</f>
        <v>17.864471437415997</v>
      </c>
      <c r="C50" s="1">
        <f>B50</f>
        <v>17.864471437415997</v>
      </c>
      <c r="D50" s="1">
        <f t="shared" ref="D50:L50" si="22">C50</f>
        <v>17.864471437415997</v>
      </c>
      <c r="E50" s="1">
        <f t="shared" si="22"/>
        <v>17.864471437415997</v>
      </c>
      <c r="F50" s="1">
        <f t="shared" si="22"/>
        <v>17.864471437415997</v>
      </c>
      <c r="G50" s="1">
        <f t="shared" si="22"/>
        <v>17.864471437415997</v>
      </c>
      <c r="H50" s="1">
        <f t="shared" si="22"/>
        <v>17.864471437415997</v>
      </c>
      <c r="I50" s="1">
        <f t="shared" si="22"/>
        <v>17.864471437415997</v>
      </c>
      <c r="J50" s="1">
        <f t="shared" si="22"/>
        <v>17.864471437415997</v>
      </c>
      <c r="K50" s="1">
        <f t="shared" si="22"/>
        <v>17.864471437415997</v>
      </c>
      <c r="L50" s="1">
        <f t="shared" si="22"/>
        <v>17.864471437415997</v>
      </c>
    </row>
    <row r="51" spans="1:13" x14ac:dyDescent="0.3">
      <c r="A51" s="1" t="s">
        <v>202</v>
      </c>
      <c r="C51" s="1">
        <f>C43-B43+C47</f>
        <v>423399</v>
      </c>
      <c r="D51" s="1">
        <f t="shared" ref="D51:L51" si="23">D43-C43+D47</f>
        <v>737284</v>
      </c>
      <c r="E51" s="1">
        <f t="shared" si="23"/>
        <v>-1735350</v>
      </c>
      <c r="F51" s="1">
        <f t="shared" si="23"/>
        <v>135524</v>
      </c>
      <c r="G51" s="1">
        <f t="shared" si="23"/>
        <v>114640</v>
      </c>
      <c r="H51" s="1">
        <f t="shared" si="23"/>
        <v>255485</v>
      </c>
      <c r="I51" s="1">
        <f t="shared" si="23"/>
        <v>225867</v>
      </c>
      <c r="J51" s="1">
        <f t="shared" si="23"/>
        <v>1963692</v>
      </c>
      <c r="K51" s="1">
        <f t="shared" si="23"/>
        <v>90385</v>
      </c>
      <c r="L51" s="1">
        <f t="shared" si="23"/>
        <v>1901765</v>
      </c>
    </row>
    <row r="52" spans="1:13" x14ac:dyDescent="0.3">
      <c r="A52" s="1" t="s">
        <v>203</v>
      </c>
      <c r="C52" s="1">
        <f>C51/C41</f>
        <v>5.3555206390413571E-2</v>
      </c>
      <c r="D52" s="1">
        <f t="shared" ref="D52:L52" si="24">D51/D41</f>
        <v>9.7189856391060495E-2</v>
      </c>
      <c r="E52" s="1">
        <f t="shared" si="24"/>
        <v>-0.25421352676423764</v>
      </c>
      <c r="F52" s="1">
        <f t="shared" si="24"/>
        <v>2.5359916048281219E-2</v>
      </c>
      <c r="G52" s="1">
        <f t="shared" si="24"/>
        <v>2.1552631737265449E-2</v>
      </c>
      <c r="H52" s="1">
        <f t="shared" si="24"/>
        <v>4.5280630556064613E-2</v>
      </c>
      <c r="I52" s="1">
        <f t="shared" si="24"/>
        <v>3.9023458961502978E-2</v>
      </c>
      <c r="J52" s="1">
        <f t="shared" si="24"/>
        <v>0.26721427877433374</v>
      </c>
      <c r="K52" s="1">
        <f t="shared" si="24"/>
        <v>1.158270333388608E-2</v>
      </c>
      <c r="L52" s="1">
        <f t="shared" si="24"/>
        <v>0.23561297855198554</v>
      </c>
      <c r="M52" s="1">
        <f>AVERAGE(C52:L52)</f>
        <v>5.4215813398055604E-2</v>
      </c>
    </row>
    <row r="56" spans="1:13" x14ac:dyDescent="0.3">
      <c r="A56" s="1" t="s">
        <v>183</v>
      </c>
      <c r="B56" s="1">
        <v>2011</v>
      </c>
      <c r="C56" s="1">
        <v>2012</v>
      </c>
      <c r="D56" s="1">
        <v>2013</v>
      </c>
      <c r="E56" s="1">
        <v>2014</v>
      </c>
      <c r="F56" s="1">
        <v>2015</v>
      </c>
      <c r="G56" s="1" t="s">
        <v>57</v>
      </c>
      <c r="H56" s="1" t="s">
        <v>58</v>
      </c>
    </row>
    <row r="57" spans="1:13" x14ac:dyDescent="0.3">
      <c r="A57" s="1" t="s">
        <v>180</v>
      </c>
      <c r="B57" s="1">
        <v>2722113</v>
      </c>
      <c r="C57" s="1">
        <v>2696462</v>
      </c>
      <c r="D57" s="1">
        <v>2756627</v>
      </c>
      <c r="E57" s="1">
        <v>2764370</v>
      </c>
      <c r="F57" s="1">
        <v>3056945</v>
      </c>
    </row>
    <row r="58" spans="1:13" x14ac:dyDescent="0.3">
      <c r="A58" s="1" t="s">
        <v>56</v>
      </c>
      <c r="C58" s="225">
        <f>C57/B57-1</f>
        <v>-9.4231944081675234E-3</v>
      </c>
      <c r="D58" s="225">
        <f t="shared" ref="D58:F58" si="25">D57/C57-1</f>
        <v>2.2312571065344233E-2</v>
      </c>
      <c r="E58" s="225">
        <f t="shared" si="25"/>
        <v>2.8088675036557209E-3</v>
      </c>
      <c r="F58" s="225">
        <f t="shared" si="25"/>
        <v>0.10583785817383351</v>
      </c>
      <c r="G58" s="225">
        <f>AVERAGE(C58:F58)</f>
        <v>3.0384025583666485E-2</v>
      </c>
      <c r="H58" s="225">
        <f>G58</f>
        <v>3.0384025583666485E-2</v>
      </c>
    </row>
    <row r="59" spans="1:13" x14ac:dyDescent="0.3">
      <c r="A59" s="1" t="s">
        <v>181</v>
      </c>
      <c r="B59" s="1">
        <v>1513210</v>
      </c>
      <c r="C59" s="1">
        <v>1676971</v>
      </c>
      <c r="D59" s="1">
        <v>2744289</v>
      </c>
      <c r="E59" s="1">
        <v>3087895</v>
      </c>
      <c r="F59" s="1">
        <v>3094389</v>
      </c>
    </row>
    <row r="60" spans="1:13" x14ac:dyDescent="0.3">
      <c r="A60" s="1" t="s">
        <v>56</v>
      </c>
      <c r="C60" s="225">
        <f>C59/B59-1</f>
        <v>0.10822093430521873</v>
      </c>
      <c r="D60" s="225">
        <f t="shared" ref="D60:F60" si="26">D59/C59-1</f>
        <v>0.63645584807369948</v>
      </c>
      <c r="E60" s="225">
        <f t="shared" si="26"/>
        <v>0.12520765852284499</v>
      </c>
      <c r="F60" s="225">
        <f t="shared" si="26"/>
        <v>2.1030507837864754E-3</v>
      </c>
      <c r="G60" s="225">
        <f>AVERAGE(C60:F60)</f>
        <v>0.21799687292138742</v>
      </c>
      <c r="H60" s="225">
        <f>AVERAGE(F60,E60,C60)</f>
        <v>7.8510547870616731E-2</v>
      </c>
    </row>
    <row r="61" spans="1:13" x14ac:dyDescent="0.3">
      <c r="A61" s="1" t="s">
        <v>182</v>
      </c>
      <c r="B61" s="1">
        <v>1406935</v>
      </c>
      <c r="C61" s="1">
        <v>1414547</v>
      </c>
      <c r="D61" s="1">
        <v>1847838</v>
      </c>
      <c r="E61" s="1">
        <v>1951181</v>
      </c>
      <c r="F61" s="1">
        <v>1920228</v>
      </c>
    </row>
    <row r="62" spans="1:13" x14ac:dyDescent="0.3">
      <c r="A62" s="1" t="s">
        <v>56</v>
      </c>
      <c r="C62" s="225">
        <f>C61/B61-1</f>
        <v>5.4103423399090023E-3</v>
      </c>
      <c r="D62" s="225">
        <f t="shared" ref="D62:F62" si="27">D61/C61-1</f>
        <v>0.30631078359361696</v>
      </c>
      <c r="E62" s="225">
        <f t="shared" si="27"/>
        <v>5.5926439438955144E-2</v>
      </c>
      <c r="F62" s="225">
        <f t="shared" si="27"/>
        <v>-1.5863725610284263E-2</v>
      </c>
      <c r="G62" s="225">
        <f>AVERAGE(C62:F62)</f>
        <v>8.7945959940549212E-2</v>
      </c>
      <c r="H62" s="225">
        <f>AVERAGE(F62,E62,C62)</f>
        <v>1.5157685389526629E-2</v>
      </c>
    </row>
    <row r="63" spans="1:13" x14ac:dyDescent="0.3">
      <c r="A63" s="1" t="s">
        <v>62</v>
      </c>
      <c r="B63" s="1">
        <f>SUM(B57,B59,B61)</f>
        <v>5642258</v>
      </c>
      <c r="C63" s="1">
        <f t="shared" ref="C63:F63" si="28">SUM(C57,C59,C61)</f>
        <v>5787980</v>
      </c>
      <c r="D63" s="1">
        <f t="shared" si="28"/>
        <v>7348754</v>
      </c>
      <c r="E63" s="1">
        <f t="shared" si="28"/>
        <v>7803446</v>
      </c>
      <c r="F63" s="1">
        <f t="shared" si="28"/>
        <v>8071562</v>
      </c>
    </row>
    <row r="64" spans="1:13" x14ac:dyDescent="0.3">
      <c r="A64" s="1" t="s">
        <v>56</v>
      </c>
      <c r="C64" s="225">
        <f>C63/B63-1</f>
        <v>2.5826894126429467E-2</v>
      </c>
      <c r="D64" s="225">
        <f t="shared" ref="D64:F64" si="29">D63/C63-1</f>
        <v>0.26965780807812045</v>
      </c>
      <c r="E64" s="225">
        <f t="shared" si="29"/>
        <v>6.1873346148204167E-2</v>
      </c>
      <c r="F64" s="225">
        <f t="shared" si="29"/>
        <v>3.4358666671109095E-2</v>
      </c>
      <c r="G64" s="225">
        <f>AVERAGE(C64:F64)</f>
        <v>9.7929178755965796E-2</v>
      </c>
      <c r="H64" s="225">
        <f>AVERAGE(F64,E64,C64)</f>
        <v>4.0686302315247579E-2</v>
      </c>
    </row>
    <row r="66" spans="1:14" x14ac:dyDescent="0.3">
      <c r="A66" s="1" t="s">
        <v>183</v>
      </c>
      <c r="B66" s="1">
        <v>2015</v>
      </c>
      <c r="C66" s="1">
        <f>B66+1</f>
        <v>2016</v>
      </c>
      <c r="D66" s="1">
        <f t="shared" ref="D66:L66" si="30">C66+1</f>
        <v>2017</v>
      </c>
      <c r="E66" s="1">
        <f t="shared" si="30"/>
        <v>2018</v>
      </c>
      <c r="F66" s="1">
        <f t="shared" si="30"/>
        <v>2019</v>
      </c>
      <c r="G66" s="1">
        <f t="shared" si="30"/>
        <v>2020</v>
      </c>
      <c r="H66" s="1">
        <f t="shared" si="30"/>
        <v>2021</v>
      </c>
      <c r="I66" s="1">
        <f t="shared" si="30"/>
        <v>2022</v>
      </c>
      <c r="J66" s="1">
        <f t="shared" si="30"/>
        <v>2023</v>
      </c>
      <c r="K66" s="1">
        <f t="shared" si="30"/>
        <v>2024</v>
      </c>
      <c r="L66" s="1">
        <f t="shared" si="30"/>
        <v>2025</v>
      </c>
      <c r="M66" s="1" t="s">
        <v>59</v>
      </c>
      <c r="N66" s="1" t="s">
        <v>58</v>
      </c>
    </row>
    <row r="67" spans="1:14" x14ac:dyDescent="0.3">
      <c r="A67" s="1" t="s">
        <v>180</v>
      </c>
      <c r="B67" s="1">
        <v>3056945</v>
      </c>
      <c r="C67" s="1">
        <f>B67*(1+C68)</f>
        <v>3149827.2950878614</v>
      </c>
      <c r="D67" s="1">
        <f t="shared" ref="D67:L67" si="31">C67*(1+D68)</f>
        <v>3245531.7282059421</v>
      </c>
      <c r="E67" s="1">
        <f t="shared" si="31"/>
        <v>3344144.0472683529</v>
      </c>
      <c r="F67" s="1">
        <f t="shared" si="31"/>
        <v>3445752.6055560205</v>
      </c>
      <c r="G67" s="1">
        <f t="shared" si="31"/>
        <v>3550448.4408782199</v>
      </c>
      <c r="H67" s="1">
        <f t="shared" si="31"/>
        <v>3658325.3571393527</v>
      </c>
      <c r="I67" s="1">
        <f t="shared" si="31"/>
        <v>3769480.0083840508</v>
      </c>
      <c r="J67" s="1">
        <f t="shared" si="31"/>
        <v>3884011.9853959111</v>
      </c>
      <c r="K67" s="1">
        <f t="shared" si="31"/>
        <v>4002023.9049274479</v>
      </c>
      <c r="L67" s="1">
        <f t="shared" si="31"/>
        <v>4123621.5016412083</v>
      </c>
    </row>
    <row r="68" spans="1:14" x14ac:dyDescent="0.3">
      <c r="A68" s="1" t="s">
        <v>56</v>
      </c>
      <c r="B68" s="225">
        <v>0.10583785817383351</v>
      </c>
      <c r="C68" s="225">
        <f>H58</f>
        <v>3.0384025583666485E-2</v>
      </c>
      <c r="D68" s="225">
        <f>C68</f>
        <v>3.0384025583666485E-2</v>
      </c>
      <c r="E68" s="225">
        <f t="shared" ref="E68:L72" si="32">D68</f>
        <v>3.0384025583666485E-2</v>
      </c>
      <c r="F68" s="225">
        <f t="shared" si="32"/>
        <v>3.0384025583666485E-2</v>
      </c>
      <c r="G68" s="225">
        <f t="shared" si="32"/>
        <v>3.0384025583666485E-2</v>
      </c>
      <c r="H68" s="225">
        <f t="shared" si="32"/>
        <v>3.0384025583666485E-2</v>
      </c>
      <c r="I68" s="225">
        <f t="shared" si="32"/>
        <v>3.0384025583666485E-2</v>
      </c>
      <c r="J68" s="225">
        <f t="shared" si="32"/>
        <v>3.0384025583666485E-2</v>
      </c>
      <c r="K68" s="225">
        <f t="shared" si="32"/>
        <v>3.0384025583666485E-2</v>
      </c>
      <c r="L68" s="225">
        <f t="shared" si="32"/>
        <v>3.0384025583666485E-2</v>
      </c>
      <c r="M68" s="1">
        <f>(L67/B67)^(1/10)-1</f>
        <v>3.0384025583666485E-2</v>
      </c>
      <c r="N68" s="1">
        <f>M68</f>
        <v>3.0384025583666485E-2</v>
      </c>
    </row>
    <row r="69" spans="1:14" x14ac:dyDescent="0.3">
      <c r="A69" s="1" t="s">
        <v>181</v>
      </c>
      <c r="B69" s="1">
        <v>3094389</v>
      </c>
      <c r="C69" s="1">
        <f>B69*(1+C70)</f>
        <v>3337331.1757148099</v>
      </c>
      <c r="D69" s="1">
        <f t="shared" ref="D69:L69" si="33">C69*(1+D70)</f>
        <v>3599346.8747458691</v>
      </c>
      <c r="E69" s="1">
        <f t="shared" si="33"/>
        <v>3881933.5698585594</v>
      </c>
      <c r="F69" s="1">
        <f t="shared" si="33"/>
        <v>4186706.3012254941</v>
      </c>
      <c r="G69" s="1">
        <f t="shared" si="33"/>
        <v>4515406.906708071</v>
      </c>
      <c r="H69" s="1">
        <f t="shared" si="33"/>
        <v>4869913.9768124884</v>
      </c>
      <c r="I69" s="1">
        <f t="shared" si="33"/>
        <v>5252253.5912148105</v>
      </c>
      <c r="J69" s="1">
        <f t="shared" si="33"/>
        <v>5664610.8982164999</v>
      </c>
      <c r="K69" s="1">
        <f t="shared" si="33"/>
        <v>6109342.6033093436</v>
      </c>
      <c r="L69" s="1">
        <f t="shared" si="33"/>
        <v>6588990.43822446</v>
      </c>
    </row>
    <row r="70" spans="1:14" x14ac:dyDescent="0.3">
      <c r="A70" s="1" t="s">
        <v>56</v>
      </c>
      <c r="B70" s="225">
        <v>2.1030507837864754E-3</v>
      </c>
      <c r="C70" s="225">
        <f>H60</f>
        <v>7.8510547870616731E-2</v>
      </c>
      <c r="D70" s="225">
        <f>C70</f>
        <v>7.8510547870616731E-2</v>
      </c>
      <c r="E70" s="225">
        <f t="shared" si="32"/>
        <v>7.8510547870616731E-2</v>
      </c>
      <c r="F70" s="225">
        <f t="shared" si="32"/>
        <v>7.8510547870616731E-2</v>
      </c>
      <c r="G70" s="225">
        <f t="shared" si="32"/>
        <v>7.8510547870616731E-2</v>
      </c>
      <c r="H70" s="225">
        <f t="shared" si="32"/>
        <v>7.8510547870616731E-2</v>
      </c>
      <c r="I70" s="225">
        <f t="shared" si="32"/>
        <v>7.8510547870616731E-2</v>
      </c>
      <c r="J70" s="225">
        <f t="shared" si="32"/>
        <v>7.8510547870616731E-2</v>
      </c>
      <c r="K70" s="225">
        <f t="shared" si="32"/>
        <v>7.8510547870616731E-2</v>
      </c>
      <c r="L70" s="225">
        <f t="shared" si="32"/>
        <v>7.8510547870616731E-2</v>
      </c>
      <c r="M70" s="1">
        <f>(L69/B69)^(1/10)-1</f>
        <v>7.8510547870616731E-2</v>
      </c>
      <c r="N70" s="1">
        <f>M70</f>
        <v>7.8510547870616731E-2</v>
      </c>
    </row>
    <row r="71" spans="1:14" x14ac:dyDescent="0.3">
      <c r="A71" s="1" t="s">
        <v>182</v>
      </c>
      <c r="B71" s="1">
        <v>1920228</v>
      </c>
      <c r="C71" s="1">
        <f>B71*(1+C72)</f>
        <v>1949334.2119001597</v>
      </c>
      <c r="D71" s="1">
        <f t="shared" ref="D71:L71" si="34">C71*(1+D72)</f>
        <v>1978881.6066031831</v>
      </c>
      <c r="E71" s="1">
        <f t="shared" si="34"/>
        <v>2008876.8714191951</v>
      </c>
      <c r="F71" s="1">
        <f t="shared" si="34"/>
        <v>2039326.7950224637</v>
      </c>
      <c r="G71" s="1">
        <f t="shared" si="34"/>
        <v>2070238.2689878456</v>
      </c>
      <c r="H71" s="1">
        <f t="shared" si="34"/>
        <v>2101618.2893505213</v>
      </c>
      <c r="I71" s="1">
        <f t="shared" si="34"/>
        <v>2133473.9581893715</v>
      </c>
      <c r="J71" s="1">
        <f t="shared" si="34"/>
        <v>2165812.4852343542</v>
      </c>
      <c r="K71" s="1">
        <f t="shared" si="34"/>
        <v>2198641.1894982453</v>
      </c>
      <c r="L71" s="1">
        <f t="shared" si="34"/>
        <v>2231967.500933114</v>
      </c>
    </row>
    <row r="72" spans="1:14" x14ac:dyDescent="0.3">
      <c r="A72" s="1" t="s">
        <v>56</v>
      </c>
      <c r="B72" s="225">
        <v>-1.5863725610284263E-2</v>
      </c>
      <c r="C72" s="225">
        <f>H62</f>
        <v>1.5157685389526629E-2</v>
      </c>
      <c r="D72" s="225">
        <f>C72</f>
        <v>1.5157685389526629E-2</v>
      </c>
      <c r="E72" s="225">
        <f t="shared" si="32"/>
        <v>1.5157685389526629E-2</v>
      </c>
      <c r="F72" s="225">
        <f t="shared" si="32"/>
        <v>1.5157685389526629E-2</v>
      </c>
      <c r="G72" s="225">
        <f t="shared" si="32"/>
        <v>1.5157685389526629E-2</v>
      </c>
      <c r="H72" s="225">
        <f t="shared" si="32"/>
        <v>1.5157685389526629E-2</v>
      </c>
      <c r="I72" s="225">
        <f t="shared" si="32"/>
        <v>1.5157685389526629E-2</v>
      </c>
      <c r="J72" s="225">
        <f t="shared" si="32"/>
        <v>1.5157685389526629E-2</v>
      </c>
      <c r="K72" s="225">
        <f t="shared" si="32"/>
        <v>1.5157685389526629E-2</v>
      </c>
      <c r="L72" s="225">
        <f t="shared" si="32"/>
        <v>1.5157685389526629E-2</v>
      </c>
      <c r="M72" s="1">
        <f>(L71/B71)^(1/10)-1</f>
        <v>1.5157685389526554E-2</v>
      </c>
      <c r="N72" s="1">
        <f>M72</f>
        <v>1.5157685389526554E-2</v>
      </c>
    </row>
    <row r="73" spans="1:14" x14ac:dyDescent="0.3">
      <c r="A73" s="1" t="s">
        <v>62</v>
      </c>
      <c r="B73" s="1">
        <v>8071562</v>
      </c>
      <c r="C73" s="1">
        <f>SUM(C67,C69,C71)</f>
        <v>8436492.6827028319</v>
      </c>
      <c r="D73" s="1">
        <f t="shared" ref="D73:L73" si="35">SUM(D67,D69,D71)</f>
        <v>8823760.2095549945</v>
      </c>
      <c r="E73" s="1">
        <f t="shared" si="35"/>
        <v>9234954.488546107</v>
      </c>
      <c r="F73" s="1">
        <f t="shared" si="35"/>
        <v>9671785.7018039785</v>
      </c>
      <c r="G73" s="1">
        <f t="shared" si="35"/>
        <v>10136093.616574137</v>
      </c>
      <c r="H73" s="1">
        <f t="shared" si="35"/>
        <v>10629857.623302363</v>
      </c>
      <c r="I73" s="1">
        <f t="shared" si="35"/>
        <v>11155207.557788234</v>
      </c>
      <c r="J73" s="1">
        <f t="shared" si="35"/>
        <v>11714435.368846765</v>
      </c>
      <c r="K73" s="1">
        <f t="shared" si="35"/>
        <v>12310007.697735038</v>
      </c>
      <c r="L73" s="1">
        <f t="shared" si="35"/>
        <v>12944579.440798782</v>
      </c>
    </row>
    <row r="74" spans="1:14" x14ac:dyDescent="0.3">
      <c r="A74" s="1" t="s">
        <v>56</v>
      </c>
      <c r="B74" s="225">
        <v>3.4358666671109095E-2</v>
      </c>
      <c r="C74" s="1">
        <f>C73/B73-1</f>
        <v>4.5211903557555777E-2</v>
      </c>
      <c r="D74" s="1">
        <f t="shared" ref="D74:L74" si="36">D73/C73-1</f>
        <v>4.5903853819036611E-2</v>
      </c>
      <c r="E74" s="1">
        <f t="shared" si="36"/>
        <v>4.6600799344687749E-2</v>
      </c>
      <c r="F74" s="1">
        <f t="shared" si="36"/>
        <v>4.7301934600724183E-2</v>
      </c>
      <c r="G74" s="1">
        <f t="shared" si="36"/>
        <v>4.800643118918102E-2</v>
      </c>
      <c r="H74" s="1">
        <f t="shared" si="36"/>
        <v>4.8713441825442905E-2</v>
      </c>
      <c r="I74" s="1">
        <f t="shared" si="36"/>
        <v>4.942210451946405E-2</v>
      </c>
      <c r="J74" s="1">
        <f t="shared" si="36"/>
        <v>5.0131546917573377E-2</v>
      </c>
      <c r="K74" s="1">
        <f t="shared" si="36"/>
        <v>5.0840890758775403E-2</v>
      </c>
      <c r="L74" s="1">
        <f t="shared" si="36"/>
        <v>5.1549256397337651E-2</v>
      </c>
      <c r="M74" s="1">
        <f>(L73/B73)^(1/10)-1</f>
        <v>4.8366260924979976E-2</v>
      </c>
      <c r="N74" s="1">
        <f>M74</f>
        <v>4.8366260924979976E-2</v>
      </c>
    </row>
  </sheetData>
  <pageMargins left="0.7" right="0.7" top="0.75" bottom="0.75" header="0.3" footer="0.3"/>
  <pageSetup orientation="portrait" horizontalDpi="200" verticalDpi="200" copies="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3"/>
  <sheetViews>
    <sheetView showGridLines="0" topLeftCell="A4" workbookViewId="0">
      <selection activeCell="C43" sqref="C43"/>
    </sheetView>
  </sheetViews>
  <sheetFormatPr defaultColWidth="8.88671875" defaultRowHeight="13.8" x14ac:dyDescent="0.3"/>
  <cols>
    <col min="1" max="1" width="30.6640625" style="8" customWidth="1"/>
    <col min="2" max="5" width="8.88671875" style="1"/>
    <col min="6" max="6" width="10.44140625" style="1" customWidth="1"/>
    <col min="7" max="7" width="9.33203125" style="1" customWidth="1"/>
    <col min="8" max="8" width="10.109375" style="1" customWidth="1"/>
    <col min="9" max="9" width="9.33203125" style="1" customWidth="1"/>
    <col min="10" max="16384" width="8.88671875" style="1"/>
  </cols>
  <sheetData>
    <row r="1" spans="1:9" x14ac:dyDescent="0.3">
      <c r="A1" s="8" t="s">
        <v>0</v>
      </c>
    </row>
    <row r="2" spans="1:9" x14ac:dyDescent="0.3">
      <c r="A2" s="8" t="s">
        <v>1</v>
      </c>
    </row>
    <row r="3" spans="1:9" x14ac:dyDescent="0.3">
      <c r="A3" s="8" t="s">
        <v>87</v>
      </c>
    </row>
    <row r="4" spans="1:9" x14ac:dyDescent="0.3">
      <c r="A4" s="8" t="s">
        <v>3</v>
      </c>
    </row>
    <row r="6" spans="1:9" x14ac:dyDescent="0.3">
      <c r="A6" s="9"/>
      <c r="B6" s="59" t="s">
        <v>71</v>
      </c>
      <c r="C6" s="59" t="s">
        <v>72</v>
      </c>
      <c r="D6" s="59" t="s">
        <v>73</v>
      </c>
      <c r="E6" s="59" t="s">
        <v>74</v>
      </c>
      <c r="F6" s="59" t="s">
        <v>75</v>
      </c>
      <c r="G6" s="60" t="s">
        <v>57</v>
      </c>
      <c r="H6" s="61" t="s">
        <v>58</v>
      </c>
      <c r="I6" s="62" t="s">
        <v>88</v>
      </c>
    </row>
    <row r="7" spans="1:9" x14ac:dyDescent="0.3">
      <c r="A7" s="10" t="s">
        <v>39</v>
      </c>
      <c r="B7" s="63">
        <f>B125</f>
        <v>5642258</v>
      </c>
      <c r="C7" s="63">
        <f t="shared" ref="C7:F7" si="0">C125</f>
        <v>5787980</v>
      </c>
      <c r="D7" s="63">
        <f t="shared" si="0"/>
        <v>7348754</v>
      </c>
      <c r="E7" s="63">
        <f t="shared" si="0"/>
        <v>7803446</v>
      </c>
      <c r="F7" s="63">
        <f t="shared" si="0"/>
        <v>8071563</v>
      </c>
      <c r="G7" s="64"/>
      <c r="H7" s="65"/>
      <c r="I7" s="66">
        <f>STDEV(B7:F7)</f>
        <v>1140604.5379276741</v>
      </c>
    </row>
    <row r="8" spans="1:9" x14ac:dyDescent="0.3">
      <c r="A8" s="11" t="s">
        <v>56</v>
      </c>
      <c r="B8" s="67">
        <f>B7/5319072-1</f>
        <v>6.0759846830424458E-2</v>
      </c>
      <c r="C8" s="67">
        <f>C7/B7-1</f>
        <v>2.5826894126429467E-2</v>
      </c>
      <c r="D8" s="67">
        <f t="shared" ref="D8:F8" si="1">D7/C7-1</f>
        <v>0.26965780807812045</v>
      </c>
      <c r="E8" s="67">
        <f t="shared" si="1"/>
        <v>6.1873346148204167E-2</v>
      </c>
      <c r="F8" s="67">
        <f t="shared" si="1"/>
        <v>3.4358794819622007E-2</v>
      </c>
      <c r="G8" s="67">
        <f>AVERAGE(B8:F8)</f>
        <v>9.0495338000560116E-2</v>
      </c>
      <c r="H8" s="67">
        <f>AVERAGE(E8:F8)</f>
        <v>4.8116070483913087E-2</v>
      </c>
      <c r="I8" s="75">
        <f>STDEV(B8:F8)</f>
        <v>0.10140996949317306</v>
      </c>
    </row>
    <row r="9" spans="1:9" x14ac:dyDescent="0.3">
      <c r="A9" s="10"/>
      <c r="B9" s="69"/>
      <c r="C9" s="69"/>
      <c r="D9" s="69"/>
      <c r="E9" s="69"/>
      <c r="F9" s="69"/>
      <c r="G9" s="64"/>
      <c r="H9" s="65"/>
      <c r="I9" s="70"/>
    </row>
    <row r="10" spans="1:9" x14ac:dyDescent="0.3">
      <c r="A10" s="51" t="s">
        <v>89</v>
      </c>
      <c r="B10" s="71"/>
      <c r="C10" s="71"/>
      <c r="D10" s="71"/>
      <c r="E10" s="71"/>
      <c r="F10" s="71"/>
      <c r="G10" s="71"/>
      <c r="H10" s="71"/>
      <c r="I10" s="68"/>
    </row>
    <row r="11" spans="1:9" x14ac:dyDescent="0.3">
      <c r="A11" s="10" t="s">
        <v>54</v>
      </c>
      <c r="B11" s="72">
        <f>B143/B7</f>
        <v>0.69611226569221041</v>
      </c>
      <c r="C11" s="72">
        <f t="shared" ref="C11:F11" si="2">C143/C7</f>
        <v>0.69413318636208143</v>
      </c>
      <c r="D11" s="72">
        <f t="shared" si="2"/>
        <v>0.69659074177744962</v>
      </c>
      <c r="E11" s="72">
        <f t="shared" si="2"/>
        <v>0.67965921722275002</v>
      </c>
      <c r="F11" s="72">
        <f t="shared" si="2"/>
        <v>0.65640694373568043</v>
      </c>
      <c r="G11" s="73">
        <f>AVERAGE(B11:F11)</f>
        <v>0.68458047095803443</v>
      </c>
      <c r="H11" s="74">
        <f>AVERAGE(E11:F11)</f>
        <v>0.66803308047921517</v>
      </c>
      <c r="I11" s="75">
        <f>STDEV(B11:F11)</f>
        <v>1.7222439149357987E-2</v>
      </c>
    </row>
    <row r="12" spans="1:9" x14ac:dyDescent="0.3">
      <c r="A12" s="11" t="s">
        <v>42</v>
      </c>
      <c r="B12" s="67">
        <f>B128/B7</f>
        <v>0.19519437076432875</v>
      </c>
      <c r="C12" s="67">
        <f t="shared" ref="C12:F12" si="3">C128/C7</f>
        <v>0.19187177564538924</v>
      </c>
      <c r="D12" s="67">
        <f t="shared" si="3"/>
        <v>0.18695387000299643</v>
      </c>
      <c r="E12" s="67">
        <f t="shared" si="3"/>
        <v>0.17702384305600372</v>
      </c>
      <c r="F12" s="67">
        <f t="shared" si="3"/>
        <v>0.19489657703223032</v>
      </c>
      <c r="G12" s="67">
        <f>AVERAGE(B12:F12)</f>
        <v>0.18918808730018968</v>
      </c>
      <c r="H12" s="67">
        <f>AVERAGE(E12:F12)</f>
        <v>0.185960210044117</v>
      </c>
      <c r="I12" s="76">
        <f>STDEV(B12:F12)</f>
        <v>7.5634820712726716E-3</v>
      </c>
    </row>
    <row r="13" spans="1:9" x14ac:dyDescent="0.3">
      <c r="A13" s="10"/>
      <c r="B13" s="69"/>
      <c r="C13" s="69"/>
      <c r="D13" s="69"/>
      <c r="E13" s="69"/>
      <c r="F13" s="69"/>
      <c r="G13" s="64"/>
      <c r="H13" s="65"/>
      <c r="I13" s="70"/>
    </row>
    <row r="14" spans="1:9" x14ac:dyDescent="0.3">
      <c r="A14" s="11" t="s">
        <v>90</v>
      </c>
      <c r="B14" s="67">
        <f>1-B11-B12</f>
        <v>0.10869336354346085</v>
      </c>
      <c r="C14" s="67">
        <f t="shared" ref="C14:F14" si="4">1-C11-C12</f>
        <v>0.11399503799252933</v>
      </c>
      <c r="D14" s="67">
        <f t="shared" si="4"/>
        <v>0.11645538821955395</v>
      </c>
      <c r="E14" s="67">
        <f t="shared" si="4"/>
        <v>0.14331693972124626</v>
      </c>
      <c r="F14" s="67">
        <f t="shared" si="4"/>
        <v>0.14869647923208926</v>
      </c>
      <c r="G14" s="67">
        <f>AVERAGE(B14:F14)</f>
        <v>0.12623144174177595</v>
      </c>
      <c r="H14" s="67">
        <f>AVERAGE(E14:F14)</f>
        <v>0.14600670947666777</v>
      </c>
      <c r="I14" s="76">
        <f>STDEV(B14:F14)</f>
        <v>1.8367615092342474E-2</v>
      </c>
    </row>
    <row r="15" spans="1:9" x14ac:dyDescent="0.3">
      <c r="A15" s="10"/>
      <c r="B15" s="69"/>
      <c r="C15" s="69"/>
      <c r="D15" s="69"/>
      <c r="E15" s="69"/>
      <c r="F15" s="69"/>
      <c r="G15" s="64"/>
      <c r="H15" s="65"/>
      <c r="I15" s="70"/>
    </row>
    <row r="16" spans="1:9" x14ac:dyDescent="0.3">
      <c r="A16" s="51" t="s">
        <v>91</v>
      </c>
      <c r="B16" s="67">
        <f>B130/B7</f>
        <v>1.8009988199759741E-2</v>
      </c>
      <c r="C16" s="67">
        <f t="shared" ref="C16:F16" si="5">C130/C7</f>
        <v>1.2908303069464649E-2</v>
      </c>
      <c r="D16" s="67">
        <f t="shared" si="5"/>
        <v>1.2552604155752118E-2</v>
      </c>
      <c r="E16" s="67">
        <f t="shared" si="5"/>
        <v>1.2585081001393487E-2</v>
      </c>
      <c r="F16" s="67">
        <f t="shared" si="5"/>
        <v>8.8069683653587295E-3</v>
      </c>
      <c r="G16" s="67">
        <f>AVERAGE(B16:F16)</f>
        <v>1.2972588958345747E-2</v>
      </c>
      <c r="H16" s="67">
        <f>AVERAGE(E16:F16)</f>
        <v>1.0696024683376108E-2</v>
      </c>
      <c r="I16" s="76">
        <f>STDEV(B16:F16)</f>
        <v>3.280947590587815E-3</v>
      </c>
    </row>
    <row r="17" spans="1:9" x14ac:dyDescent="0.3">
      <c r="A17" s="10" t="s">
        <v>92</v>
      </c>
      <c r="B17" s="72">
        <f>B131/B7</f>
        <v>2.4903150476280949E-3</v>
      </c>
      <c r="C17" s="72">
        <f t="shared" ref="C17:F17" si="6">C131/C7</f>
        <v>5.2349869902798561E-5</v>
      </c>
      <c r="D17" s="72">
        <f t="shared" si="6"/>
        <v>1.2402102451653709E-3</v>
      </c>
      <c r="E17" s="72">
        <f t="shared" si="6"/>
        <v>1.37093279046206E-3</v>
      </c>
      <c r="F17" s="72">
        <f t="shared" si="6"/>
        <v>2.1828486006985263E-3</v>
      </c>
      <c r="G17" s="73">
        <f>AVERAGE(B17:F17)</f>
        <v>1.4673313107713703E-3</v>
      </c>
      <c r="H17" s="74">
        <f>AVERAGE(E17:F17)</f>
        <v>1.7768906955802932E-3</v>
      </c>
      <c r="I17" s="75">
        <f>STDEV(B17:F17)</f>
        <v>9.5151324862299987E-4</v>
      </c>
    </row>
    <row r="18" spans="1:9" x14ac:dyDescent="0.3">
      <c r="A18" s="11"/>
      <c r="B18" s="71"/>
      <c r="C18" s="71"/>
      <c r="D18" s="71"/>
      <c r="E18" s="71"/>
      <c r="F18" s="71"/>
      <c r="G18" s="71"/>
      <c r="H18" s="71"/>
      <c r="I18" s="68"/>
    </row>
    <row r="19" spans="1:9" x14ac:dyDescent="0.3">
      <c r="A19" s="52" t="s">
        <v>93</v>
      </c>
      <c r="B19" s="72">
        <f>B133/(B14*B7)</f>
        <v>3.5300582445750343E-2</v>
      </c>
      <c r="C19" s="72">
        <f t="shared" ref="C19:F19" si="7">C133/(C14*C7)</f>
        <v>8.1235099673992631E-2</v>
      </c>
      <c r="D19" s="72">
        <f t="shared" si="7"/>
        <v>9.1592447785819611E-2</v>
      </c>
      <c r="E19" s="72">
        <f t="shared" si="7"/>
        <v>0.11770475854952669</v>
      </c>
      <c r="F19" s="72">
        <f t="shared" si="7"/>
        <v>0.10987633028470779</v>
      </c>
      <c r="G19" s="73">
        <f>AVERAGE(B19:F19)</f>
        <v>8.7141843747959413E-2</v>
      </c>
      <c r="H19" s="74">
        <f>AVERAGE(E19:F19)</f>
        <v>0.11379054441711725</v>
      </c>
      <c r="I19" s="75">
        <f>STDEV(B19:F19)</f>
        <v>3.237731657549206E-2</v>
      </c>
    </row>
    <row r="20" spans="1:9" x14ac:dyDescent="0.3">
      <c r="A20" s="11"/>
      <c r="B20" s="71"/>
      <c r="C20" s="71"/>
      <c r="D20" s="71"/>
      <c r="E20" s="71"/>
      <c r="F20" s="71"/>
      <c r="G20" s="71"/>
      <c r="H20" s="71"/>
      <c r="I20" s="68"/>
    </row>
    <row r="21" spans="1:9" ht="27.6" x14ac:dyDescent="0.3">
      <c r="A21" s="10" t="s">
        <v>95</v>
      </c>
      <c r="B21" s="69"/>
      <c r="C21" s="72">
        <f>C38/C7</f>
        <v>4.4722338363297733E-2</v>
      </c>
      <c r="D21" s="72">
        <f t="shared" ref="D21:F21" si="8">D38/D7</f>
        <v>6.3563972885743628E-2</v>
      </c>
      <c r="E21" s="72">
        <f t="shared" si="8"/>
        <v>-8.1023435031138805E-2</v>
      </c>
      <c r="F21" s="72">
        <f t="shared" si="8"/>
        <v>-0.1448699588914811</v>
      </c>
      <c r="G21" s="73">
        <f>AVERAGE(C21:F21)</f>
        <v>-2.9401770668394635E-2</v>
      </c>
      <c r="H21" s="74">
        <f>G21</f>
        <v>-2.9401770668394635E-2</v>
      </c>
      <c r="I21" s="75">
        <f>STDEV(C21:F21)</f>
        <v>0.10022426808150135</v>
      </c>
    </row>
    <row r="22" spans="1:9" ht="27.6" x14ac:dyDescent="0.3">
      <c r="A22" s="11" t="s">
        <v>96</v>
      </c>
      <c r="B22" s="71"/>
      <c r="C22" s="67">
        <f>C43/C7</f>
        <v>3.9023458961502978E-2</v>
      </c>
      <c r="D22" s="67">
        <f t="shared" ref="D22:F22" si="9">D43/D7</f>
        <v>0.26721427877433374</v>
      </c>
      <c r="E22" s="67">
        <f t="shared" si="9"/>
        <v>1.158270333388608E-2</v>
      </c>
      <c r="F22" s="67">
        <f t="shared" si="9"/>
        <v>0.23561297855198554</v>
      </c>
      <c r="G22" s="67">
        <f>AVERAGE(C22:F22)</f>
        <v>0.13835835490542708</v>
      </c>
      <c r="H22" s="67">
        <f>0.048</f>
        <v>4.8000000000000001E-2</v>
      </c>
      <c r="I22" s="76">
        <f>STDEV(C22:F22)</f>
        <v>0.13165839423842571</v>
      </c>
    </row>
    <row r="23" spans="1:9" x14ac:dyDescent="0.3">
      <c r="A23" s="10"/>
      <c r="B23" s="69"/>
      <c r="C23" s="69"/>
      <c r="D23" s="69"/>
      <c r="E23" s="69"/>
      <c r="F23" s="69"/>
      <c r="G23" s="64"/>
      <c r="H23" s="65"/>
      <c r="I23" s="70"/>
    </row>
    <row r="24" spans="1:9" x14ac:dyDescent="0.3">
      <c r="A24" s="13" t="s">
        <v>97</v>
      </c>
      <c r="B24" s="77">
        <f>B42/B7</f>
        <v>5.2768590163725232E-2</v>
      </c>
      <c r="C24" s="77">
        <f t="shared" ref="C24:F24" si="10">C42/C7</f>
        <v>4.8426739553350216E-2</v>
      </c>
      <c r="D24" s="77">
        <f t="shared" si="10"/>
        <v>4.2030390458028664E-2</v>
      </c>
      <c r="E24" s="77">
        <f t="shared" si="10"/>
        <v>4.4284281585340632E-2</v>
      </c>
      <c r="F24" s="77">
        <f t="shared" si="10"/>
        <v>4.492896852815248E-2</v>
      </c>
      <c r="G24" s="77">
        <f>AVERAGE(B24:F24)</f>
        <v>4.6487794057719446E-2</v>
      </c>
      <c r="H24" s="77">
        <f>G24</f>
        <v>4.6487794057719446E-2</v>
      </c>
      <c r="I24" s="78">
        <f>STDEV(B24:F24)</f>
        <v>4.1940958637809939E-3</v>
      </c>
    </row>
    <row r="34" spans="1:9" x14ac:dyDescent="0.3">
      <c r="A34" s="8" t="s">
        <v>98</v>
      </c>
      <c r="B34" s="1">
        <v>2011</v>
      </c>
      <c r="C34" s="1">
        <v>2012</v>
      </c>
      <c r="D34" s="1">
        <v>2013</v>
      </c>
      <c r="E34" s="1">
        <v>2014</v>
      </c>
      <c r="F34" s="1">
        <v>2015</v>
      </c>
    </row>
    <row r="35" spans="1:9" x14ac:dyDescent="0.3">
      <c r="A35" s="8" t="s">
        <v>99</v>
      </c>
      <c r="B35" s="2">
        <f>B82-B76</f>
        <v>2086219</v>
      </c>
      <c r="C35" s="2">
        <f t="shared" ref="C35:F35" si="11">C82-C76</f>
        <v>2072374</v>
      </c>
      <c r="D35" s="2">
        <f t="shared" si="11"/>
        <v>3031652</v>
      </c>
      <c r="E35" s="2">
        <f t="shared" si="11"/>
        <v>3034393</v>
      </c>
      <c r="F35" s="2">
        <f t="shared" si="11"/>
        <v>3168280</v>
      </c>
    </row>
    <row r="36" spans="1:9" x14ac:dyDescent="0.3">
      <c r="A36" s="8" t="s">
        <v>100</v>
      </c>
      <c r="B36" s="2">
        <f>B93</f>
        <v>1101346</v>
      </c>
      <c r="C36" s="2">
        <f t="shared" ref="C36:F36" si="12">C93</f>
        <v>828649</v>
      </c>
      <c r="D36" s="2">
        <f t="shared" si="12"/>
        <v>1320811</v>
      </c>
      <c r="E36" s="2">
        <f t="shared" si="12"/>
        <v>1955814</v>
      </c>
      <c r="F36" s="2">
        <f t="shared" si="12"/>
        <v>3259028</v>
      </c>
      <c r="I36" s="1" t="s">
        <v>102</v>
      </c>
    </row>
    <row r="37" spans="1:9" x14ac:dyDescent="0.3">
      <c r="A37" s="8" t="s">
        <v>98</v>
      </c>
      <c r="B37" s="2">
        <f>B35-B36</f>
        <v>984873</v>
      </c>
      <c r="C37" s="2">
        <f t="shared" ref="C37:F37" si="13">C35-C36</f>
        <v>1243725</v>
      </c>
      <c r="D37" s="2">
        <f t="shared" si="13"/>
        <v>1710841</v>
      </c>
      <c r="E37" s="2">
        <f t="shared" si="13"/>
        <v>1078579</v>
      </c>
      <c r="F37" s="2">
        <f t="shared" si="13"/>
        <v>-90748</v>
      </c>
    </row>
    <row r="38" spans="1:9" x14ac:dyDescent="0.3">
      <c r="A38" s="8" t="s">
        <v>94</v>
      </c>
      <c r="C38" s="2">
        <f>C37-B37</f>
        <v>258852</v>
      </c>
      <c r="D38" s="2">
        <f t="shared" ref="D38:F38" si="14">D37-C37</f>
        <v>467116</v>
      </c>
      <c r="E38" s="2">
        <f t="shared" si="14"/>
        <v>-632262</v>
      </c>
      <c r="F38" s="2">
        <f t="shared" si="14"/>
        <v>-1169327</v>
      </c>
    </row>
    <row r="40" spans="1:9" x14ac:dyDescent="0.3">
      <c r="A40" s="8" t="s">
        <v>101</v>
      </c>
      <c r="B40" s="1">
        <v>2011</v>
      </c>
      <c r="C40" s="1">
        <v>2012</v>
      </c>
      <c r="D40" s="1">
        <v>2013</v>
      </c>
      <c r="E40" s="1">
        <v>2014</v>
      </c>
      <c r="F40" s="1">
        <v>2015</v>
      </c>
    </row>
    <row r="41" spans="1:9" x14ac:dyDescent="0.3">
      <c r="A41" s="8" t="s">
        <v>11</v>
      </c>
      <c r="B41" s="2">
        <f>B88-B82</f>
        <v>3808064</v>
      </c>
      <c r="C41" s="2">
        <f t="shared" ref="C41:F41" si="15">C88-C82</f>
        <v>3753638</v>
      </c>
      <c r="D41" s="2">
        <f t="shared" si="15"/>
        <v>5408459</v>
      </c>
      <c r="E41" s="2">
        <f t="shared" si="15"/>
        <v>5153274</v>
      </c>
      <c r="F41" s="2">
        <f t="shared" si="15"/>
        <v>6692392</v>
      </c>
    </row>
    <row r="42" spans="1:9" x14ac:dyDescent="0.3">
      <c r="A42" s="8" t="s">
        <v>53</v>
      </c>
      <c r="B42" s="2">
        <f>B142</f>
        <v>297734</v>
      </c>
      <c r="C42" s="2">
        <f t="shared" ref="C42:F42" si="16">C142</f>
        <v>280293</v>
      </c>
      <c r="D42" s="2">
        <f t="shared" si="16"/>
        <v>308871</v>
      </c>
      <c r="E42" s="2">
        <f t="shared" si="16"/>
        <v>345570</v>
      </c>
      <c r="F42" s="2">
        <f t="shared" si="16"/>
        <v>362647</v>
      </c>
    </row>
    <row r="43" spans="1:9" x14ac:dyDescent="0.3">
      <c r="A43" s="8" t="s">
        <v>101</v>
      </c>
      <c r="C43" s="2">
        <f>C41-B41+C42</f>
        <v>225867</v>
      </c>
      <c r="D43" s="2">
        <f t="shared" ref="D43:F43" si="17">D41-C41+D42</f>
        <v>1963692</v>
      </c>
      <c r="E43" s="2">
        <f t="shared" si="17"/>
        <v>90385</v>
      </c>
      <c r="F43" s="2">
        <f t="shared" si="17"/>
        <v>1901765</v>
      </c>
    </row>
    <row r="70" spans="1:6" x14ac:dyDescent="0.3">
      <c r="A70" s="8" t="s">
        <v>0</v>
      </c>
    </row>
    <row r="71" spans="1:6" x14ac:dyDescent="0.3">
      <c r="A71" s="8" t="s">
        <v>1</v>
      </c>
    </row>
    <row r="72" spans="1:6" x14ac:dyDescent="0.3">
      <c r="A72" s="8" t="s">
        <v>2</v>
      </c>
    </row>
    <row r="73" spans="1:6" x14ac:dyDescent="0.3">
      <c r="A73" s="8" t="s">
        <v>3</v>
      </c>
    </row>
    <row r="75" spans="1:6" x14ac:dyDescent="0.3">
      <c r="A75" s="9" t="s">
        <v>4</v>
      </c>
      <c r="B75" s="14" t="s">
        <v>71</v>
      </c>
      <c r="C75" s="14" t="s">
        <v>72</v>
      </c>
      <c r="D75" s="14" t="s">
        <v>73</v>
      </c>
      <c r="E75" s="14" t="s">
        <v>74</v>
      </c>
      <c r="F75" s="15" t="s">
        <v>75</v>
      </c>
    </row>
    <row r="76" spans="1:6" x14ac:dyDescent="0.3">
      <c r="A76" s="10" t="s">
        <v>5</v>
      </c>
      <c r="B76" s="16">
        <v>311945</v>
      </c>
      <c r="C76" s="16">
        <v>477672</v>
      </c>
      <c r="D76" s="16">
        <v>54066</v>
      </c>
      <c r="E76" s="16">
        <v>97877</v>
      </c>
      <c r="F76" s="17">
        <v>81692</v>
      </c>
    </row>
    <row r="77" spans="1:6" x14ac:dyDescent="0.3">
      <c r="A77" s="11" t="s">
        <v>6</v>
      </c>
      <c r="B77" s="18">
        <v>686165</v>
      </c>
      <c r="C77" s="18">
        <v>679473</v>
      </c>
      <c r="D77" s="18">
        <v>1062875</v>
      </c>
      <c r="E77" s="18">
        <v>1081963</v>
      </c>
      <c r="F77" s="19">
        <v>1257505</v>
      </c>
    </row>
    <row r="78" spans="1:6" x14ac:dyDescent="0.3">
      <c r="A78" s="10" t="s">
        <v>7</v>
      </c>
      <c r="B78" s="16">
        <v>1113630</v>
      </c>
      <c r="C78" s="16">
        <v>1133736</v>
      </c>
      <c r="D78" s="16">
        <v>1572325</v>
      </c>
      <c r="E78" s="16">
        <v>1543313</v>
      </c>
      <c r="F78" s="17">
        <v>1607256</v>
      </c>
    </row>
    <row r="79" spans="1:6" x14ac:dyDescent="0.3">
      <c r="A79" s="11" t="s">
        <v>8</v>
      </c>
      <c r="B79" s="18">
        <v>112779</v>
      </c>
      <c r="C79" s="18">
        <v>138117</v>
      </c>
      <c r="D79" s="18">
        <v>204034</v>
      </c>
      <c r="E79" s="18">
        <v>225759</v>
      </c>
      <c r="F79" s="19">
        <v>303519</v>
      </c>
    </row>
    <row r="80" spans="1:6" x14ac:dyDescent="0.3">
      <c r="A80" s="10" t="s">
        <v>9</v>
      </c>
      <c r="B80" s="16">
        <v>150910</v>
      </c>
      <c r="C80" s="16">
        <v>111585</v>
      </c>
      <c r="D80" s="16">
        <v>147534</v>
      </c>
      <c r="E80" s="16">
        <v>151784</v>
      </c>
      <c r="F80" s="17">
        <v>0</v>
      </c>
    </row>
    <row r="81" spans="1:6" x14ac:dyDescent="0.3">
      <c r="A81" s="11" t="s">
        <v>10</v>
      </c>
      <c r="B81" s="18">
        <v>22735</v>
      </c>
      <c r="C81" s="18">
        <v>9463</v>
      </c>
      <c r="D81" s="18">
        <v>44884</v>
      </c>
      <c r="E81" s="18">
        <v>31574</v>
      </c>
      <c r="F81" s="19">
        <v>0</v>
      </c>
    </row>
    <row r="82" spans="1:6" x14ac:dyDescent="0.3">
      <c r="A82" s="10" t="s">
        <v>36</v>
      </c>
      <c r="B82" s="16">
        <f>SUM(B76:B81)</f>
        <v>2398164</v>
      </c>
      <c r="C82" s="16">
        <f>SUM(C76:C81)</f>
        <v>2550046</v>
      </c>
      <c r="D82" s="16">
        <f>SUM(D76:D81)</f>
        <v>3085718</v>
      </c>
      <c r="E82" s="16">
        <f>SUM(E76:E81)</f>
        <v>3132270</v>
      </c>
      <c r="F82" s="17">
        <f>SUM(F76:F81)</f>
        <v>3249972</v>
      </c>
    </row>
    <row r="83" spans="1:6" x14ac:dyDescent="0.3">
      <c r="A83" s="11" t="s">
        <v>37</v>
      </c>
      <c r="B83" s="18">
        <v>1712154</v>
      </c>
      <c r="C83" s="18">
        <v>1692852</v>
      </c>
      <c r="D83" s="18">
        <v>2701743</v>
      </c>
      <c r="E83" s="18">
        <v>2703210</v>
      </c>
      <c r="F83" s="19">
        <v>3147118</v>
      </c>
    </row>
    <row r="84" spans="1:6" x14ac:dyDescent="0.3">
      <c r="A84" s="10" t="s">
        <v>12</v>
      </c>
      <c r="B84" s="16">
        <v>1375175</v>
      </c>
      <c r="C84" s="16">
        <v>1385771</v>
      </c>
      <c r="D84" s="16">
        <v>1736092</v>
      </c>
      <c r="E84" s="16">
        <v>1604352</v>
      </c>
      <c r="F84" s="17">
        <v>2293365</v>
      </c>
    </row>
    <row r="85" spans="1:6" x14ac:dyDescent="0.3">
      <c r="A85" s="11" t="s">
        <v>13</v>
      </c>
      <c r="B85" s="18">
        <v>450432</v>
      </c>
      <c r="C85" s="18">
        <v>455503</v>
      </c>
      <c r="D85" s="18">
        <v>700592</v>
      </c>
      <c r="E85" s="18">
        <v>622691</v>
      </c>
      <c r="F85" s="19">
        <v>0</v>
      </c>
    </row>
    <row r="86" spans="1:6" x14ac:dyDescent="0.3">
      <c r="A86" s="10" t="s">
        <v>14</v>
      </c>
      <c r="B86" s="16">
        <v>154668</v>
      </c>
      <c r="C86" s="16">
        <v>98296</v>
      </c>
      <c r="D86" s="16">
        <v>111010</v>
      </c>
      <c r="E86" s="16">
        <v>79318</v>
      </c>
      <c r="F86" s="17">
        <v>936541</v>
      </c>
    </row>
    <row r="87" spans="1:6" ht="27.6" x14ac:dyDescent="0.3">
      <c r="A87" s="11" t="s">
        <v>15</v>
      </c>
      <c r="B87" s="18">
        <v>115635</v>
      </c>
      <c r="C87" s="18">
        <v>121216</v>
      </c>
      <c r="D87" s="18">
        <v>159022</v>
      </c>
      <c r="E87" s="18">
        <v>143703</v>
      </c>
      <c r="F87" s="19">
        <v>315368</v>
      </c>
    </row>
    <row r="88" spans="1:6" x14ac:dyDescent="0.3">
      <c r="A88" s="12" t="s">
        <v>34</v>
      </c>
      <c r="B88" s="20">
        <f>SUM(B82:B87)</f>
        <v>6206228</v>
      </c>
      <c r="C88" s="20">
        <f>SUM(C82:C87)</f>
        <v>6303684</v>
      </c>
      <c r="D88" s="20">
        <f>SUM(D82:D87)</f>
        <v>8494177</v>
      </c>
      <c r="E88" s="20">
        <f>SUM(E82:E87)</f>
        <v>8285544</v>
      </c>
      <c r="F88" s="21">
        <f>SUM(F82:F87)</f>
        <v>9942364</v>
      </c>
    </row>
    <row r="90" spans="1:6" x14ac:dyDescent="0.3">
      <c r="A90" s="9" t="s">
        <v>35</v>
      </c>
      <c r="B90" s="14" t="s">
        <v>71</v>
      </c>
      <c r="C90" s="14" t="s">
        <v>72</v>
      </c>
      <c r="D90" s="14" t="s">
        <v>73</v>
      </c>
      <c r="E90" s="14" t="s">
        <v>74</v>
      </c>
      <c r="F90" s="15" t="s">
        <v>75</v>
      </c>
    </row>
    <row r="91" spans="1:6" x14ac:dyDescent="0.3">
      <c r="A91" s="10" t="s">
        <v>16</v>
      </c>
      <c r="B91" s="22">
        <v>386255</v>
      </c>
      <c r="C91" s="22">
        <v>55213</v>
      </c>
      <c r="D91" s="22">
        <v>127218</v>
      </c>
      <c r="E91" s="22">
        <v>851305</v>
      </c>
      <c r="F91" s="23">
        <v>2003003</v>
      </c>
    </row>
    <row r="92" spans="1:6" ht="27.6" x14ac:dyDescent="0.3">
      <c r="A92" s="11" t="s">
        <v>17</v>
      </c>
      <c r="B92" s="24">
        <v>715091</v>
      </c>
      <c r="C92" s="24">
        <v>773436</v>
      </c>
      <c r="D92" s="24">
        <v>1193593</v>
      </c>
      <c r="E92" s="24">
        <v>1104509</v>
      </c>
      <c r="F92" s="25">
        <v>1256025</v>
      </c>
    </row>
    <row r="93" spans="1:6" x14ac:dyDescent="0.3">
      <c r="A93" s="10" t="s">
        <v>18</v>
      </c>
      <c r="B93" s="22">
        <f t="shared" ref="B93:D93" si="18">SUM(B91:B92)</f>
        <v>1101346</v>
      </c>
      <c r="C93" s="22">
        <f t="shared" si="18"/>
        <v>828649</v>
      </c>
      <c r="D93" s="22">
        <f t="shared" si="18"/>
        <v>1320811</v>
      </c>
      <c r="E93" s="22">
        <f>SUM(E91:E92)</f>
        <v>1955814</v>
      </c>
      <c r="F93" s="23">
        <f>SUM(F91:F92)</f>
        <v>3259028</v>
      </c>
    </row>
    <row r="94" spans="1:6" x14ac:dyDescent="0.3">
      <c r="A94" s="11" t="s">
        <v>9</v>
      </c>
      <c r="B94" s="24">
        <v>355653</v>
      </c>
      <c r="C94" s="24">
        <v>329810</v>
      </c>
      <c r="D94" s="24">
        <v>445823</v>
      </c>
      <c r="E94" s="24">
        <v>401674</v>
      </c>
      <c r="F94" s="25">
        <v>603593</v>
      </c>
    </row>
    <row r="95" spans="1:6" x14ac:dyDescent="0.3">
      <c r="A95" s="10" t="s">
        <v>19</v>
      </c>
      <c r="B95" s="22">
        <v>1200184</v>
      </c>
      <c r="C95" s="22">
        <v>1327729</v>
      </c>
      <c r="D95" s="22">
        <v>2132790</v>
      </c>
      <c r="E95" s="22">
        <v>1402135</v>
      </c>
      <c r="F95" s="23">
        <v>1196928</v>
      </c>
    </row>
    <row r="96" spans="1:6" x14ac:dyDescent="0.3">
      <c r="A96" s="11" t="s">
        <v>20</v>
      </c>
      <c r="B96" s="24">
        <v>99537</v>
      </c>
      <c r="C96" s="24">
        <v>97879</v>
      </c>
      <c r="D96" s="24">
        <v>124447</v>
      </c>
      <c r="E96" s="24">
        <v>103108</v>
      </c>
      <c r="F96" s="25">
        <v>0</v>
      </c>
    </row>
    <row r="97" spans="1:6" x14ac:dyDescent="0.3">
      <c r="A97" s="12" t="s">
        <v>21</v>
      </c>
      <c r="B97" s="26">
        <f t="shared" ref="B97:C97" si="19">SUM(B93:B96)</f>
        <v>2756720</v>
      </c>
      <c r="C97" s="26">
        <f t="shared" si="19"/>
        <v>2584067</v>
      </c>
      <c r="D97" s="26">
        <f>SUM(D93:D96)</f>
        <v>4023871</v>
      </c>
      <c r="E97" s="26">
        <f t="shared" ref="E97:F97" si="20">SUM(E93:E96)</f>
        <v>3862731</v>
      </c>
      <c r="F97" s="27">
        <f t="shared" si="20"/>
        <v>5059549</v>
      </c>
    </row>
    <row r="99" spans="1:6" x14ac:dyDescent="0.3">
      <c r="A99" s="9" t="s">
        <v>22</v>
      </c>
      <c r="B99" s="14" t="s">
        <v>71</v>
      </c>
      <c r="C99" s="14" t="s">
        <v>72</v>
      </c>
      <c r="D99" s="14" t="s">
        <v>73</v>
      </c>
      <c r="E99" s="14" t="s">
        <v>74</v>
      </c>
      <c r="F99" s="15" t="s">
        <v>75</v>
      </c>
    </row>
    <row r="100" spans="1:6" x14ac:dyDescent="0.3">
      <c r="A100" s="10" t="s">
        <v>23</v>
      </c>
      <c r="B100" s="22">
        <v>0</v>
      </c>
      <c r="C100" s="22">
        <v>0</v>
      </c>
      <c r="D100" s="22">
        <v>0</v>
      </c>
      <c r="E100" s="22">
        <v>0</v>
      </c>
      <c r="F100" s="23">
        <v>0</v>
      </c>
    </row>
    <row r="101" spans="1:6" x14ac:dyDescent="0.3">
      <c r="A101" s="11" t="s">
        <v>24</v>
      </c>
      <c r="B101" s="24">
        <v>798</v>
      </c>
      <c r="C101" s="24">
        <v>802</v>
      </c>
      <c r="D101" s="24">
        <v>808</v>
      </c>
      <c r="E101" s="24">
        <v>811</v>
      </c>
      <c r="F101" s="25"/>
    </row>
    <row r="102" spans="1:6" x14ac:dyDescent="0.3">
      <c r="A102" s="10" t="s">
        <v>25</v>
      </c>
      <c r="B102" s="22">
        <v>1248131</v>
      </c>
      <c r="C102" s="22">
        <v>1277521</v>
      </c>
      <c r="D102" s="22">
        <v>1566985</v>
      </c>
      <c r="E102" s="22">
        <v>1598887</v>
      </c>
      <c r="F102" s="23"/>
    </row>
    <row r="103" spans="1:6" x14ac:dyDescent="0.3">
      <c r="A103" s="11" t="s">
        <v>26</v>
      </c>
      <c r="B103" s="24">
        <v>2354765</v>
      </c>
      <c r="C103" s="24">
        <v>2605023</v>
      </c>
      <c r="D103" s="24">
        <v>2953809</v>
      </c>
      <c r="E103" s="24">
        <v>3487079</v>
      </c>
      <c r="F103" s="25"/>
    </row>
    <row r="104" spans="1:6" ht="27.6" x14ac:dyDescent="0.3">
      <c r="A104" s="10" t="s">
        <v>27</v>
      </c>
      <c r="B104" s="22">
        <v>135639</v>
      </c>
      <c r="C104" s="22">
        <v>159733</v>
      </c>
      <c r="D104" s="22">
        <v>178689</v>
      </c>
      <c r="E104" s="22">
        <v>-429321</v>
      </c>
      <c r="F104" s="23"/>
    </row>
    <row r="105" spans="1:6" x14ac:dyDescent="0.3">
      <c r="A105" s="11" t="s">
        <v>76</v>
      </c>
      <c r="B105" s="24">
        <f t="shared" ref="B105:C105" si="21">SUM(B100:B104)</f>
        <v>3739333</v>
      </c>
      <c r="C105" s="24">
        <f t="shared" si="21"/>
        <v>4043079</v>
      </c>
      <c r="D105" s="24">
        <f>SUM(D100:D104)</f>
        <v>4700291</v>
      </c>
      <c r="E105" s="24">
        <f t="shared" ref="E105:F105" si="22">SUM(E100:E104)</f>
        <v>4657456</v>
      </c>
      <c r="F105" s="25">
        <f t="shared" si="22"/>
        <v>0</v>
      </c>
    </row>
    <row r="106" spans="1:6" x14ac:dyDescent="0.3">
      <c r="A106" s="10" t="s">
        <v>28</v>
      </c>
      <c r="B106" s="22">
        <v>323548</v>
      </c>
      <c r="C106" s="22">
        <v>323462</v>
      </c>
      <c r="D106" s="22">
        <v>239234</v>
      </c>
      <c r="E106" s="22">
        <v>239450</v>
      </c>
      <c r="F106" s="23"/>
    </row>
    <row r="107" spans="1:6" ht="27.6" x14ac:dyDescent="0.3">
      <c r="A107" s="11" t="s">
        <v>29</v>
      </c>
      <c r="B107" s="24">
        <f t="shared" ref="B107:C107" si="23">B105-B106</f>
        <v>3415785</v>
      </c>
      <c r="C107" s="24">
        <f t="shared" si="23"/>
        <v>3719617</v>
      </c>
      <c r="D107" s="24">
        <f>D105-D106</f>
        <v>4461057</v>
      </c>
      <c r="E107" s="24">
        <f t="shared" ref="E107" si="24">E105-E106</f>
        <v>4418006</v>
      </c>
      <c r="F107" s="25">
        <v>4860863</v>
      </c>
    </row>
    <row r="108" spans="1:6" x14ac:dyDescent="0.3">
      <c r="A108" s="10" t="s">
        <v>30</v>
      </c>
      <c r="B108" s="22">
        <v>33723</v>
      </c>
      <c r="C108" s="22">
        <v>0</v>
      </c>
      <c r="D108" s="22">
        <v>9249</v>
      </c>
      <c r="E108" s="22">
        <v>4807</v>
      </c>
      <c r="F108" s="23">
        <v>21952</v>
      </c>
    </row>
    <row r="109" spans="1:6" x14ac:dyDescent="0.3">
      <c r="A109" s="13" t="s">
        <v>31</v>
      </c>
      <c r="B109" s="28">
        <f t="shared" ref="B109:C109" si="25">B107+B108</f>
        <v>3449508</v>
      </c>
      <c r="C109" s="28">
        <f t="shared" si="25"/>
        <v>3719617</v>
      </c>
      <c r="D109" s="28">
        <f>D107+D108</f>
        <v>4470306</v>
      </c>
      <c r="E109" s="28">
        <f t="shared" ref="E109:F109" si="26">E107+E108</f>
        <v>4422813</v>
      </c>
      <c r="F109" s="29">
        <f t="shared" si="26"/>
        <v>4882815</v>
      </c>
    </row>
    <row r="110" spans="1:6" x14ac:dyDescent="0.3">
      <c r="B110" s="2"/>
      <c r="C110" s="2"/>
      <c r="D110" s="2"/>
      <c r="E110" s="2"/>
      <c r="F110" s="2"/>
    </row>
    <row r="111" spans="1:6" x14ac:dyDescent="0.3">
      <c r="A111" s="8" t="s">
        <v>32</v>
      </c>
      <c r="B111" s="30">
        <f>B109+B97</f>
        <v>6206228</v>
      </c>
      <c r="C111" s="30">
        <f t="shared" ref="C111:F111" si="27">C109+C97</f>
        <v>6303684</v>
      </c>
      <c r="D111" s="30">
        <f t="shared" si="27"/>
        <v>8494177</v>
      </c>
      <c r="E111" s="30">
        <f t="shared" si="27"/>
        <v>8285544</v>
      </c>
      <c r="F111" s="30">
        <f t="shared" si="27"/>
        <v>9942364</v>
      </c>
    </row>
    <row r="112" spans="1:6" x14ac:dyDescent="0.3">
      <c r="A112" s="32" t="s">
        <v>33</v>
      </c>
      <c r="B112" s="33" t="b">
        <f>EXACT(B111,B88)</f>
        <v>1</v>
      </c>
      <c r="C112" s="33" t="b">
        <f>EXACT(C111,C88)</f>
        <v>1</v>
      </c>
      <c r="D112" s="33" t="b">
        <f>EXACT(D111,D88)</f>
        <v>1</v>
      </c>
      <c r="E112" s="33" t="b">
        <f>EXACT(E111,E88)</f>
        <v>1</v>
      </c>
      <c r="F112" s="33" t="b">
        <f>EXACT(F111,F88)</f>
        <v>1</v>
      </c>
    </row>
    <row r="114" spans="1:6" x14ac:dyDescent="0.3">
      <c r="A114" s="9"/>
      <c r="B114" s="14" t="s">
        <v>71</v>
      </c>
      <c r="C114" s="14" t="s">
        <v>72</v>
      </c>
      <c r="D114" s="14" t="s">
        <v>73</v>
      </c>
      <c r="E114" s="14" t="s">
        <v>74</v>
      </c>
      <c r="F114" s="15" t="s">
        <v>75</v>
      </c>
    </row>
    <row r="115" spans="1:6" x14ac:dyDescent="0.3">
      <c r="A115" s="12" t="s">
        <v>55</v>
      </c>
      <c r="B115" s="26">
        <f>B76</f>
        <v>311945</v>
      </c>
      <c r="C115" s="26">
        <f>C76</f>
        <v>477672</v>
      </c>
      <c r="D115" s="26">
        <f>D76</f>
        <v>54066</v>
      </c>
      <c r="E115" s="26">
        <f>E76</f>
        <v>97877</v>
      </c>
      <c r="F115" s="27">
        <f>F76</f>
        <v>81692</v>
      </c>
    </row>
    <row r="119" spans="1:6" x14ac:dyDescent="0.3">
      <c r="A119" s="8" t="s">
        <v>0</v>
      </c>
    </row>
    <row r="120" spans="1:6" x14ac:dyDescent="0.3">
      <c r="A120" s="8" t="s">
        <v>1</v>
      </c>
    </row>
    <row r="121" spans="1:6" x14ac:dyDescent="0.3">
      <c r="A121" s="8" t="s">
        <v>38</v>
      </c>
    </row>
    <row r="122" spans="1:6" x14ac:dyDescent="0.3">
      <c r="A122" s="8" t="s">
        <v>3</v>
      </c>
    </row>
    <row r="124" spans="1:6" x14ac:dyDescent="0.3">
      <c r="A124" s="9"/>
      <c r="B124" s="14" t="s">
        <v>71</v>
      </c>
      <c r="C124" s="14" t="s">
        <v>72</v>
      </c>
      <c r="D124" s="14" t="s">
        <v>73</v>
      </c>
      <c r="E124" s="14" t="s">
        <v>74</v>
      </c>
      <c r="F124" s="15" t="s">
        <v>75</v>
      </c>
    </row>
    <row r="125" spans="1:6" x14ac:dyDescent="0.3">
      <c r="A125" s="10" t="s">
        <v>39</v>
      </c>
      <c r="B125" s="22">
        <v>5642258</v>
      </c>
      <c r="C125" s="22">
        <v>5787980</v>
      </c>
      <c r="D125" s="22">
        <v>7348754</v>
      </c>
      <c r="E125" s="22">
        <v>7803446</v>
      </c>
      <c r="F125" s="23">
        <v>8071563</v>
      </c>
    </row>
    <row r="126" spans="1:6" x14ac:dyDescent="0.3">
      <c r="A126" s="11" t="s">
        <v>40</v>
      </c>
      <c r="B126" s="24">
        <v>4225379</v>
      </c>
      <c r="C126" s="24">
        <v>4297922</v>
      </c>
      <c r="D126" s="24">
        <v>5427945</v>
      </c>
      <c r="E126" s="24">
        <v>5649254</v>
      </c>
      <c r="F126" s="25">
        <v>5660877</v>
      </c>
    </row>
    <row r="127" spans="1:6" x14ac:dyDescent="0.3">
      <c r="A127" s="10" t="s">
        <v>41</v>
      </c>
      <c r="B127" s="22">
        <f t="shared" ref="B127:D127" si="28">B125-B126</f>
        <v>1416879</v>
      </c>
      <c r="C127" s="22">
        <f t="shared" si="28"/>
        <v>1490058</v>
      </c>
      <c r="D127" s="22">
        <f t="shared" si="28"/>
        <v>1920809</v>
      </c>
      <c r="E127" s="22">
        <f>E125-E126</f>
        <v>2154192</v>
      </c>
      <c r="F127" s="23">
        <f>F125-F126</f>
        <v>2410686</v>
      </c>
    </row>
    <row r="128" spans="1:6" x14ac:dyDescent="0.3">
      <c r="A128" s="11" t="s">
        <v>42</v>
      </c>
      <c r="B128" s="24">
        <v>1101337</v>
      </c>
      <c r="C128" s="24">
        <v>1110550</v>
      </c>
      <c r="D128" s="24">
        <v>1373878</v>
      </c>
      <c r="E128" s="24">
        <v>1381396</v>
      </c>
      <c r="F128" s="25">
        <v>1573120</v>
      </c>
    </row>
    <row r="129" spans="1:6" x14ac:dyDescent="0.3">
      <c r="A129" s="10" t="s">
        <v>43</v>
      </c>
      <c r="B129" s="22">
        <f t="shared" ref="B129:D129" si="29">B127-B128</f>
        <v>315542</v>
      </c>
      <c r="C129" s="22">
        <f t="shared" si="29"/>
        <v>379508</v>
      </c>
      <c r="D129" s="22">
        <f t="shared" si="29"/>
        <v>546931</v>
      </c>
      <c r="E129" s="22">
        <f>E127-E128</f>
        <v>772796</v>
      </c>
      <c r="F129" s="23">
        <f>F127-F128</f>
        <v>837566</v>
      </c>
    </row>
    <row r="130" spans="1:6" x14ac:dyDescent="0.3">
      <c r="A130" s="11" t="s">
        <v>44</v>
      </c>
      <c r="B130" s="24">
        <v>101617</v>
      </c>
      <c r="C130" s="24">
        <v>74713</v>
      </c>
      <c r="D130" s="24">
        <v>92246</v>
      </c>
      <c r="E130" s="24">
        <v>98207</v>
      </c>
      <c r="F130" s="25">
        <v>71086</v>
      </c>
    </row>
    <row r="131" spans="1:6" x14ac:dyDescent="0.3">
      <c r="A131" s="10" t="s">
        <v>45</v>
      </c>
      <c r="B131" s="22">
        <v>14051</v>
      </c>
      <c r="C131" s="22">
        <v>303</v>
      </c>
      <c r="D131" s="22">
        <v>9114</v>
      </c>
      <c r="E131" s="22">
        <v>10698</v>
      </c>
      <c r="F131" s="23">
        <v>17619</v>
      </c>
    </row>
    <row r="132" spans="1:6" ht="27.6" x14ac:dyDescent="0.3">
      <c r="A132" s="11" t="s">
        <v>46</v>
      </c>
      <c r="B132" s="24">
        <f t="shared" ref="B132:D132" si="30">B129-B130-B131</f>
        <v>199874</v>
      </c>
      <c r="C132" s="24">
        <f t="shared" si="30"/>
        <v>304492</v>
      </c>
      <c r="D132" s="24">
        <f t="shared" si="30"/>
        <v>445571</v>
      </c>
      <c r="E132" s="24">
        <f>E129-E130-E131</f>
        <v>663891</v>
      </c>
      <c r="F132" s="25">
        <f>F129-F130-F131</f>
        <v>748861</v>
      </c>
    </row>
    <row r="133" spans="1:6" x14ac:dyDescent="0.3">
      <c r="A133" s="10" t="s">
        <v>47</v>
      </c>
      <c r="B133" s="22">
        <v>21649</v>
      </c>
      <c r="C133" s="22">
        <v>53599</v>
      </c>
      <c r="D133" s="22">
        <v>78385</v>
      </c>
      <c r="E133" s="22">
        <v>131637</v>
      </c>
      <c r="F133" s="23">
        <v>131875</v>
      </c>
    </row>
    <row r="134" spans="1:6" x14ac:dyDescent="0.3">
      <c r="A134" s="11" t="s">
        <v>48</v>
      </c>
      <c r="B134" s="24">
        <f t="shared" ref="B134:D134" si="31">B132-B133</f>
        <v>178225</v>
      </c>
      <c r="C134" s="24">
        <f t="shared" si="31"/>
        <v>250893</v>
      </c>
      <c r="D134" s="24">
        <f t="shared" si="31"/>
        <v>367186</v>
      </c>
      <c r="E134" s="24">
        <f>E132-E133</f>
        <v>532254</v>
      </c>
      <c r="F134" s="25">
        <f>F132-F133</f>
        <v>616986</v>
      </c>
    </row>
    <row r="135" spans="1:6" x14ac:dyDescent="0.3">
      <c r="A135" s="10" t="s">
        <v>49</v>
      </c>
      <c r="B135" s="22">
        <v>0</v>
      </c>
      <c r="C135" s="22">
        <v>0</v>
      </c>
      <c r="D135" s="22">
        <v>17895</v>
      </c>
      <c r="E135" s="22">
        <v>0</v>
      </c>
      <c r="F135" s="23">
        <v>0</v>
      </c>
    </row>
    <row r="136" spans="1:6" ht="27.6" x14ac:dyDescent="0.3">
      <c r="A136" s="11" t="s">
        <v>50</v>
      </c>
      <c r="B136" s="24">
        <f t="shared" ref="B136:D136" si="32">B134-B135</f>
        <v>178225</v>
      </c>
      <c r="C136" s="24">
        <f t="shared" si="32"/>
        <v>250893</v>
      </c>
      <c r="D136" s="24">
        <f t="shared" si="32"/>
        <v>349291</v>
      </c>
      <c r="E136" s="24">
        <f>E134-E135</f>
        <v>532254</v>
      </c>
      <c r="F136" s="25">
        <f>F134-F135</f>
        <v>616986</v>
      </c>
    </row>
    <row r="137" spans="1:6" ht="27.6" x14ac:dyDescent="0.3">
      <c r="A137" s="10" t="s">
        <v>52</v>
      </c>
      <c r="B137" s="22">
        <v>4303</v>
      </c>
      <c r="C137" s="22">
        <v>635</v>
      </c>
      <c r="D137" s="22">
        <v>505</v>
      </c>
      <c r="E137" s="22">
        <v>289</v>
      </c>
      <c r="F137" s="23">
        <v>1684</v>
      </c>
    </row>
    <row r="138" spans="1:6" ht="27.6" x14ac:dyDescent="0.3">
      <c r="A138" s="13" t="s">
        <v>51</v>
      </c>
      <c r="B138" s="28">
        <f t="shared" ref="B138:D138" si="33">B136-B137</f>
        <v>173922</v>
      </c>
      <c r="C138" s="28">
        <f t="shared" si="33"/>
        <v>250258</v>
      </c>
      <c r="D138" s="28">
        <f t="shared" si="33"/>
        <v>348786</v>
      </c>
      <c r="E138" s="28">
        <f>E136-E137</f>
        <v>531965</v>
      </c>
      <c r="F138" s="29">
        <f>F136-F137</f>
        <v>615302</v>
      </c>
    </row>
    <row r="140" spans="1:6" x14ac:dyDescent="0.3">
      <c r="A140" s="9"/>
      <c r="B140" s="14" t="s">
        <v>71</v>
      </c>
      <c r="C140" s="14" t="s">
        <v>72</v>
      </c>
      <c r="D140" s="14" t="s">
        <v>73</v>
      </c>
      <c r="E140" s="14" t="s">
        <v>74</v>
      </c>
      <c r="F140" s="15" t="s">
        <v>75</v>
      </c>
    </row>
    <row r="141" spans="1:6" x14ac:dyDescent="0.3">
      <c r="A141" s="10" t="s">
        <v>40</v>
      </c>
      <c r="B141" s="22">
        <f>B126</f>
        <v>4225379</v>
      </c>
      <c r="C141" s="22">
        <f t="shared" ref="C141:F141" si="34">C126</f>
        <v>4297922</v>
      </c>
      <c r="D141" s="22">
        <f t="shared" si="34"/>
        <v>5427945</v>
      </c>
      <c r="E141" s="22">
        <f t="shared" si="34"/>
        <v>5649254</v>
      </c>
      <c r="F141" s="23">
        <f t="shared" si="34"/>
        <v>5660877</v>
      </c>
    </row>
    <row r="142" spans="1:6" x14ac:dyDescent="0.3">
      <c r="A142" s="11" t="s">
        <v>53</v>
      </c>
      <c r="B142" s="24">
        <v>297734</v>
      </c>
      <c r="C142" s="24">
        <v>280293</v>
      </c>
      <c r="D142" s="24">
        <v>308871</v>
      </c>
      <c r="E142" s="24">
        <v>345570</v>
      </c>
      <c r="F142" s="25">
        <v>362647</v>
      </c>
    </row>
    <row r="143" spans="1:6" x14ac:dyDescent="0.3">
      <c r="A143" s="12" t="s">
        <v>54</v>
      </c>
      <c r="B143" s="26">
        <f>B141-B142</f>
        <v>3927645</v>
      </c>
      <c r="C143" s="26">
        <f t="shared" ref="C143:F143" si="35">C141-C142</f>
        <v>4017629</v>
      </c>
      <c r="D143" s="26">
        <f t="shared" si="35"/>
        <v>5119074</v>
      </c>
      <c r="E143" s="26">
        <f t="shared" si="35"/>
        <v>5303684</v>
      </c>
      <c r="F143" s="27">
        <f t="shared" si="35"/>
        <v>5298230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topLeftCell="A23" workbookViewId="0">
      <selection activeCell="D63" sqref="D63"/>
    </sheetView>
  </sheetViews>
  <sheetFormatPr defaultColWidth="8.88671875" defaultRowHeight="13.8" x14ac:dyDescent="0.3"/>
  <cols>
    <col min="1" max="1" width="28.88671875" style="1" customWidth="1"/>
    <col min="2" max="3" width="12.88671875" style="1" bestFit="1" customWidth="1"/>
    <col min="4" max="4" width="12.109375" style="1" bestFit="1" customWidth="1"/>
    <col min="5" max="5" width="16.6640625" style="1" customWidth="1"/>
    <col min="6" max="6" width="20" style="1" customWidth="1"/>
    <col min="7" max="7" width="11" style="1" customWidth="1"/>
    <col min="8" max="8" width="11.33203125" style="1" customWidth="1"/>
    <col min="9" max="9" width="10.44140625" style="1" customWidth="1"/>
    <col min="10" max="10" width="11" style="1" customWidth="1"/>
    <col min="11" max="12" width="9.88671875" style="1" bestFit="1" customWidth="1"/>
    <col min="13" max="16384" width="8.88671875" style="1"/>
  </cols>
  <sheetData>
    <row r="1" spans="1:10" x14ac:dyDescent="0.3">
      <c r="A1" s="50" t="s">
        <v>0</v>
      </c>
      <c r="F1" s="106"/>
      <c r="G1" s="106"/>
    </row>
    <row r="2" spans="1:10" x14ac:dyDescent="0.3">
      <c r="A2" s="50" t="s">
        <v>1</v>
      </c>
      <c r="F2" s="163" t="s">
        <v>137</v>
      </c>
      <c r="G2" s="149">
        <v>188.5</v>
      </c>
    </row>
    <row r="3" spans="1:10" x14ac:dyDescent="0.3">
      <c r="A3" s="50" t="s">
        <v>87</v>
      </c>
      <c r="F3" s="164" t="s">
        <v>138</v>
      </c>
      <c r="G3" s="150">
        <f>B63</f>
        <v>224.86023251869275</v>
      </c>
    </row>
    <row r="4" spans="1:10" x14ac:dyDescent="0.3">
      <c r="A4" s="50" t="s">
        <v>3</v>
      </c>
      <c r="F4" s="165" t="s">
        <v>139</v>
      </c>
      <c r="G4" s="151">
        <f>G3/G2-1</f>
        <v>0.1928924802052665</v>
      </c>
    </row>
    <row r="6" spans="1:10" ht="27.6" x14ac:dyDescent="0.3">
      <c r="A6" s="103" t="s">
        <v>111</v>
      </c>
      <c r="B6" s="59" t="s">
        <v>57</v>
      </c>
      <c r="C6" s="59" t="s">
        <v>58</v>
      </c>
      <c r="D6" s="84" t="s">
        <v>118</v>
      </c>
      <c r="F6" s="258" t="s">
        <v>117</v>
      </c>
      <c r="G6" s="259"/>
    </row>
    <row r="7" spans="1:10" x14ac:dyDescent="0.3">
      <c r="A7" s="104" t="s">
        <v>54</v>
      </c>
      <c r="B7" s="72">
        <f>HGCF!G11</f>
        <v>0.68458047095803443</v>
      </c>
      <c r="C7" s="72">
        <v>0.64</v>
      </c>
      <c r="D7" s="107">
        <f>HGCF!I11</f>
        <v>1.7222439149357987E-2</v>
      </c>
      <c r="F7" s="6" t="s">
        <v>108</v>
      </c>
      <c r="G7" s="107">
        <v>0.1</v>
      </c>
    </row>
    <row r="8" spans="1:10" x14ac:dyDescent="0.3">
      <c r="A8" s="105" t="s">
        <v>42</v>
      </c>
      <c r="B8" s="77">
        <f>HGCF!G12</f>
        <v>0.18918808730018968</v>
      </c>
      <c r="C8" s="77">
        <v>0.185</v>
      </c>
      <c r="D8" s="78">
        <f>HGCF!I12</f>
        <v>7.5634820712726716E-3</v>
      </c>
      <c r="F8" s="3" t="s">
        <v>109</v>
      </c>
      <c r="G8" s="78">
        <v>1.4999999999999999E-2</v>
      </c>
    </row>
    <row r="9" spans="1:10" x14ac:dyDescent="0.3">
      <c r="A9" s="31"/>
    </row>
    <row r="10" spans="1:10" x14ac:dyDescent="0.3">
      <c r="A10" s="108" t="s">
        <v>105</v>
      </c>
      <c r="B10" s="109" t="s">
        <v>57</v>
      </c>
      <c r="C10" s="109" t="s">
        <v>58</v>
      </c>
      <c r="D10" s="110" t="s">
        <v>118</v>
      </c>
      <c r="F10" s="154" t="s">
        <v>110</v>
      </c>
      <c r="G10" s="109" t="s">
        <v>57</v>
      </c>
      <c r="H10" s="109" t="s">
        <v>58</v>
      </c>
      <c r="I10" s="109" t="s">
        <v>59</v>
      </c>
      <c r="J10" s="110" t="s">
        <v>118</v>
      </c>
    </row>
    <row r="11" spans="1:10" x14ac:dyDescent="0.3">
      <c r="A11" s="111" t="s">
        <v>91</v>
      </c>
      <c r="B11" s="112">
        <f>HGCF!G16</f>
        <v>1.2972588958345747E-2</v>
      </c>
      <c r="C11" s="112">
        <f>HGCF!H16</f>
        <v>1.0696024683376108E-2</v>
      </c>
      <c r="D11" s="113">
        <f>HGCF!I16</f>
        <v>3.280947590587815E-3</v>
      </c>
      <c r="F11" s="155" t="s">
        <v>112</v>
      </c>
      <c r="G11" s="112">
        <f>'Revenue Growth'!G8</f>
        <v>9.0495338000560116E-2</v>
      </c>
      <c r="H11" s="112">
        <v>0.09</v>
      </c>
      <c r="I11" s="112">
        <f>'Revenue Growth'!M13</f>
        <v>4.5704720481170025E-2</v>
      </c>
      <c r="J11" s="156">
        <f>HGCF!I7</f>
        <v>1140604.5379276741</v>
      </c>
    </row>
    <row r="12" spans="1:10" x14ac:dyDescent="0.3">
      <c r="A12" s="114" t="s">
        <v>92</v>
      </c>
      <c r="B12" s="115">
        <f>HGCF!G17</f>
        <v>1.4673313107713703E-3</v>
      </c>
      <c r="C12" s="115">
        <f>HGCF!H17</f>
        <v>1.7768906955802932E-3</v>
      </c>
      <c r="D12" s="116">
        <f>HGCF!I17</f>
        <v>9.5151324862299987E-4</v>
      </c>
      <c r="F12" s="157" t="s">
        <v>113</v>
      </c>
      <c r="G12" s="158">
        <f>'Revenue Growth'!D25</f>
        <v>3.4358794819622007E-2</v>
      </c>
      <c r="H12" s="158">
        <f>'Revenue Growth'!N37</f>
        <v>3.7209584005252649E-2</v>
      </c>
      <c r="I12" s="158">
        <f>'Revenue Growth'!M37</f>
        <v>3.7209584005252649E-2</v>
      </c>
      <c r="J12" s="159" t="s">
        <v>60</v>
      </c>
    </row>
    <row r="13" spans="1:10" x14ac:dyDescent="0.3">
      <c r="A13" s="117" t="s">
        <v>104</v>
      </c>
      <c r="B13" s="118">
        <f>HGCF!G19</f>
        <v>8.7141843747959413E-2</v>
      </c>
      <c r="C13" s="118">
        <f>HGCF!H19</f>
        <v>0.11379054441711725</v>
      </c>
      <c r="D13" s="119">
        <f>HGCF!I19</f>
        <v>3.237731657549206E-2</v>
      </c>
    </row>
    <row r="14" spans="1:10" x14ac:dyDescent="0.3">
      <c r="A14" s="31"/>
    </row>
    <row r="15" spans="1:10" x14ac:dyDescent="0.3">
      <c r="A15" s="120" t="s">
        <v>106</v>
      </c>
      <c r="B15" s="121" t="s">
        <v>57</v>
      </c>
      <c r="C15" s="121" t="s">
        <v>58</v>
      </c>
      <c r="D15" s="122" t="s">
        <v>118</v>
      </c>
      <c r="F15" s="160" t="s">
        <v>70</v>
      </c>
      <c r="G15" s="121" t="s">
        <v>114</v>
      </c>
      <c r="H15" s="121" t="s">
        <v>115</v>
      </c>
      <c r="I15" s="122" t="s">
        <v>57</v>
      </c>
      <c r="J15" s="31"/>
    </row>
    <row r="16" spans="1:10" x14ac:dyDescent="0.3">
      <c r="A16" s="123" t="s">
        <v>107</v>
      </c>
      <c r="B16" s="124">
        <f>HGCF!G21</f>
        <v>-2.9401770668394635E-2</v>
      </c>
      <c r="C16" s="124">
        <v>-2.9399999999999999E-2</v>
      </c>
      <c r="D16" s="125">
        <f>HGCF!I21</f>
        <v>0.10022426808150135</v>
      </c>
      <c r="F16" s="161" t="s">
        <v>116</v>
      </c>
      <c r="G16" s="152">
        <f>B55</f>
        <v>1.2060804268488756</v>
      </c>
      <c r="H16" s="152">
        <f>L55</f>
        <v>1.8192261185650063</v>
      </c>
      <c r="I16" s="153">
        <f>AVERAGE(B55:L55)</f>
        <v>1.5144683862621917</v>
      </c>
    </row>
    <row r="17" spans="1:12" x14ac:dyDescent="0.3">
      <c r="A17" s="126" t="s">
        <v>101</v>
      </c>
      <c r="B17" s="127">
        <f>HGCF!G22</f>
        <v>0.13835835490542708</v>
      </c>
      <c r="C17" s="127">
        <v>7.4999999999999997E-2</v>
      </c>
      <c r="D17" s="128">
        <f>HGCF!I22</f>
        <v>0.13165839423842571</v>
      </c>
      <c r="F17" s="162" t="s">
        <v>112</v>
      </c>
      <c r="G17" s="129">
        <f>'Revenue Growth'!F9</f>
        <v>1.2060804268488756</v>
      </c>
      <c r="H17" s="129">
        <v>1.63</v>
      </c>
      <c r="I17" s="130">
        <v>1.38</v>
      </c>
    </row>
    <row r="18" spans="1:12" x14ac:dyDescent="0.3">
      <c r="A18" s="131" t="s">
        <v>53</v>
      </c>
      <c r="B18" s="132">
        <f>HGCF!G24</f>
        <v>4.6487794057719446E-2</v>
      </c>
      <c r="C18" s="132">
        <f>HGCF!H24</f>
        <v>4.6487794057719446E-2</v>
      </c>
      <c r="D18" s="133">
        <f>HGCF!I24</f>
        <v>4.1940958637809939E-3</v>
      </c>
      <c r="F18" s="134"/>
      <c r="G18" s="135"/>
      <c r="H18" s="135"/>
      <c r="I18" s="135"/>
    </row>
    <row r="20" spans="1:12" x14ac:dyDescent="0.3">
      <c r="A20" s="192" t="s">
        <v>119</v>
      </c>
      <c r="B20" s="14" t="s">
        <v>140</v>
      </c>
      <c r="C20" s="14" t="s">
        <v>141</v>
      </c>
      <c r="D20" s="14" t="s">
        <v>142</v>
      </c>
      <c r="E20" s="14" t="s">
        <v>143</v>
      </c>
      <c r="F20" s="14" t="s">
        <v>144</v>
      </c>
      <c r="G20" s="14" t="s">
        <v>145</v>
      </c>
      <c r="H20" s="14" t="s">
        <v>146</v>
      </c>
      <c r="I20" s="14" t="s">
        <v>147</v>
      </c>
      <c r="J20" s="14" t="s">
        <v>148</v>
      </c>
      <c r="K20" s="14" t="s">
        <v>149</v>
      </c>
      <c r="L20" s="15" t="s">
        <v>150</v>
      </c>
    </row>
    <row r="21" spans="1:12" x14ac:dyDescent="0.3">
      <c r="A21" s="193" t="s">
        <v>120</v>
      </c>
      <c r="B21" s="136">
        <v>2015</v>
      </c>
      <c r="C21" s="136">
        <f>B21+1</f>
        <v>2016</v>
      </c>
      <c r="D21" s="136">
        <f t="shared" ref="D21:L21" si="0">C21+1</f>
        <v>2017</v>
      </c>
      <c r="E21" s="136">
        <f t="shared" si="0"/>
        <v>2018</v>
      </c>
      <c r="F21" s="136">
        <f>E21+1</f>
        <v>2019</v>
      </c>
      <c r="G21" s="136">
        <f t="shared" si="0"/>
        <v>2020</v>
      </c>
      <c r="H21" s="136">
        <f>G21+1</f>
        <v>2021</v>
      </c>
      <c r="I21" s="136">
        <f t="shared" si="0"/>
        <v>2022</v>
      </c>
      <c r="J21" s="136">
        <f t="shared" si="0"/>
        <v>2023</v>
      </c>
      <c r="K21" s="136">
        <f t="shared" si="0"/>
        <v>2024</v>
      </c>
      <c r="L21" s="137">
        <f t="shared" si="0"/>
        <v>2025</v>
      </c>
    </row>
    <row r="22" spans="1:12" x14ac:dyDescent="0.3">
      <c r="A22" s="194" t="s">
        <v>39</v>
      </c>
      <c r="B22" s="174">
        <f>HGCF!F7</f>
        <v>8071563</v>
      </c>
      <c r="C22" s="174">
        <f>B22*(1+C23)</f>
        <v>8798003.6699999999</v>
      </c>
      <c r="D22" s="174">
        <f t="shared" ref="D22:L22" si="1">C22*(1+D23)</f>
        <v>9589824.0003000014</v>
      </c>
      <c r="E22" s="174">
        <f t="shared" si="1"/>
        <v>10452908.160327002</v>
      </c>
      <c r="F22" s="174">
        <f>E22*(1+F23)</f>
        <v>11393669.894756433</v>
      </c>
      <c r="G22" s="174">
        <f t="shared" si="1"/>
        <v>12419100.185284512</v>
      </c>
      <c r="H22" s="174">
        <f>G22*(1+H23)</f>
        <v>13536819.201960118</v>
      </c>
      <c r="I22" s="174">
        <f t="shared" si="1"/>
        <v>14755132.93013653</v>
      </c>
      <c r="J22" s="174">
        <f t="shared" si="1"/>
        <v>16083094.893848818</v>
      </c>
      <c r="K22" s="174">
        <f t="shared" si="1"/>
        <v>17530573.434295211</v>
      </c>
      <c r="L22" s="175">
        <f t="shared" si="1"/>
        <v>19108325.04338178</v>
      </c>
    </row>
    <row r="23" spans="1:12" x14ac:dyDescent="0.3">
      <c r="A23" s="195" t="s">
        <v>56</v>
      </c>
      <c r="B23" s="176">
        <f>HGCF!F8</f>
        <v>3.4358794819622007E-2</v>
      </c>
      <c r="C23" s="176">
        <f>H11</f>
        <v>0.09</v>
      </c>
      <c r="D23" s="176">
        <f>C23</f>
        <v>0.09</v>
      </c>
      <c r="E23" s="176">
        <f t="shared" ref="E23:L23" si="2">D23</f>
        <v>0.09</v>
      </c>
      <c r="F23" s="176">
        <f>E23</f>
        <v>0.09</v>
      </c>
      <c r="G23" s="176">
        <f t="shared" si="2"/>
        <v>0.09</v>
      </c>
      <c r="H23" s="176">
        <f>G23</f>
        <v>0.09</v>
      </c>
      <c r="I23" s="176">
        <f t="shared" si="2"/>
        <v>0.09</v>
      </c>
      <c r="J23" s="176">
        <f t="shared" si="2"/>
        <v>0.09</v>
      </c>
      <c r="K23" s="176">
        <f t="shared" si="2"/>
        <v>0.09</v>
      </c>
      <c r="L23" s="177">
        <f t="shared" si="2"/>
        <v>0.09</v>
      </c>
    </row>
    <row r="24" spans="1:12" x14ac:dyDescent="0.3">
      <c r="A24" s="196"/>
      <c r="B24" s="43"/>
      <c r="C24" s="43"/>
      <c r="D24" s="43"/>
      <c r="E24" s="43"/>
      <c r="F24" s="43"/>
      <c r="G24" s="43"/>
      <c r="H24" s="43"/>
      <c r="I24" s="43"/>
      <c r="J24" s="43"/>
      <c r="K24" s="43"/>
      <c r="L24" s="55"/>
    </row>
    <row r="25" spans="1:12" x14ac:dyDescent="0.3">
      <c r="A25" s="197" t="s">
        <v>54</v>
      </c>
      <c r="B25" s="140">
        <f>B26*B22</f>
        <v>5298230</v>
      </c>
      <c r="C25" s="140">
        <f t="shared" ref="C25:L25" si="3">C26*C22</f>
        <v>5630722.3487999998</v>
      </c>
      <c r="D25" s="140">
        <f t="shared" si="3"/>
        <v>6137487.3601920009</v>
      </c>
      <c r="E25" s="140">
        <f t="shared" si="3"/>
        <v>6689861.2226092815</v>
      </c>
      <c r="F25" s="140">
        <f t="shared" si="3"/>
        <v>7291948.7326441174</v>
      </c>
      <c r="G25" s="140">
        <f t="shared" si="3"/>
        <v>7948224.1185820876</v>
      </c>
      <c r="H25" s="140">
        <f t="shared" si="3"/>
        <v>8663564.2892544754</v>
      </c>
      <c r="I25" s="140">
        <f t="shared" si="3"/>
        <v>9443285.0752873793</v>
      </c>
      <c r="J25" s="140">
        <f t="shared" si="3"/>
        <v>10293180.732063243</v>
      </c>
      <c r="K25" s="140">
        <f t="shared" si="3"/>
        <v>11219566.997948935</v>
      </c>
      <c r="L25" s="53">
        <f t="shared" si="3"/>
        <v>12229328.027764339</v>
      </c>
    </row>
    <row r="26" spans="1:12" x14ac:dyDescent="0.3">
      <c r="A26" s="196" t="s">
        <v>121</v>
      </c>
      <c r="B26" s="54">
        <f>HGCF!F11</f>
        <v>0.65640694373568043</v>
      </c>
      <c r="C26" s="54">
        <f>C7</f>
        <v>0.64</v>
      </c>
      <c r="D26" s="54">
        <f>C26</f>
        <v>0.64</v>
      </c>
      <c r="E26" s="54">
        <f t="shared" ref="E26:L26" si="4">D26</f>
        <v>0.64</v>
      </c>
      <c r="F26" s="54">
        <f>E26</f>
        <v>0.64</v>
      </c>
      <c r="G26" s="54">
        <f t="shared" si="4"/>
        <v>0.64</v>
      </c>
      <c r="H26" s="54">
        <f>G26</f>
        <v>0.64</v>
      </c>
      <c r="I26" s="54">
        <f t="shared" si="4"/>
        <v>0.64</v>
      </c>
      <c r="J26" s="54">
        <f t="shared" si="4"/>
        <v>0.64</v>
      </c>
      <c r="K26" s="54">
        <f t="shared" si="4"/>
        <v>0.64</v>
      </c>
      <c r="L26" s="58">
        <f t="shared" si="4"/>
        <v>0.64</v>
      </c>
    </row>
    <row r="27" spans="1:12" x14ac:dyDescent="0.3">
      <c r="A27" s="197" t="s">
        <v>42</v>
      </c>
      <c r="B27" s="140">
        <f>B28*B22</f>
        <v>1573120</v>
      </c>
      <c r="C27" s="140">
        <f t="shared" ref="C27:L27" si="5">C28*C22</f>
        <v>1627630.6789499999</v>
      </c>
      <c r="D27" s="140">
        <f t="shared" si="5"/>
        <v>1774117.4400555003</v>
      </c>
      <c r="E27" s="140">
        <f t="shared" si="5"/>
        <v>1933788.0096604954</v>
      </c>
      <c r="F27" s="140">
        <f t="shared" si="5"/>
        <v>2107828.9305299399</v>
      </c>
      <c r="G27" s="140">
        <f t="shared" si="5"/>
        <v>2297533.5342776347</v>
      </c>
      <c r="H27" s="140">
        <f t="shared" si="5"/>
        <v>2504311.5523626218</v>
      </c>
      <c r="I27" s="140">
        <f t="shared" si="5"/>
        <v>2729699.592075258</v>
      </c>
      <c r="J27" s="140">
        <f t="shared" si="5"/>
        <v>2975372.5553620313</v>
      </c>
      <c r="K27" s="140">
        <f t="shared" si="5"/>
        <v>3243156.085344614</v>
      </c>
      <c r="L27" s="53">
        <f t="shared" si="5"/>
        <v>3535040.1330256294</v>
      </c>
    </row>
    <row r="28" spans="1:12" x14ac:dyDescent="0.3">
      <c r="A28" s="196" t="s">
        <v>121</v>
      </c>
      <c r="B28" s="54">
        <f>HGCF!F12</f>
        <v>0.19489657703223032</v>
      </c>
      <c r="C28" s="54">
        <f>C8</f>
        <v>0.185</v>
      </c>
      <c r="D28" s="54">
        <f>C28</f>
        <v>0.185</v>
      </c>
      <c r="E28" s="54">
        <f t="shared" ref="E28:L28" si="6">D28</f>
        <v>0.185</v>
      </c>
      <c r="F28" s="54">
        <f>E28</f>
        <v>0.185</v>
      </c>
      <c r="G28" s="54">
        <f t="shared" si="6"/>
        <v>0.185</v>
      </c>
      <c r="H28" s="54">
        <f>G28</f>
        <v>0.185</v>
      </c>
      <c r="I28" s="54">
        <f t="shared" si="6"/>
        <v>0.185</v>
      </c>
      <c r="J28" s="54">
        <f t="shared" si="6"/>
        <v>0.185</v>
      </c>
      <c r="K28" s="54">
        <f t="shared" si="6"/>
        <v>0.185</v>
      </c>
      <c r="L28" s="58">
        <f t="shared" si="6"/>
        <v>0.185</v>
      </c>
    </row>
    <row r="29" spans="1:12" x14ac:dyDescent="0.3">
      <c r="A29" s="197"/>
      <c r="B29" s="35"/>
      <c r="C29" s="35"/>
      <c r="D29" s="35"/>
      <c r="E29" s="35"/>
      <c r="F29" s="35"/>
      <c r="G29" s="35"/>
      <c r="H29" s="35"/>
      <c r="I29" s="35"/>
      <c r="J29" s="35"/>
      <c r="K29" s="35"/>
      <c r="L29" s="36"/>
    </row>
    <row r="30" spans="1:12" x14ac:dyDescent="0.3">
      <c r="A30" s="196" t="s">
        <v>122</v>
      </c>
      <c r="B30" s="138">
        <f>B22-B25-B27</f>
        <v>1200213</v>
      </c>
      <c r="C30" s="138">
        <f t="shared" ref="C30:L30" si="7">C22-C25-C27</f>
        <v>1539650.6422500003</v>
      </c>
      <c r="D30" s="138">
        <f t="shared" si="7"/>
        <v>1678219.2000525002</v>
      </c>
      <c r="E30" s="138">
        <f t="shared" si="7"/>
        <v>1829258.9280572254</v>
      </c>
      <c r="F30" s="138">
        <f t="shared" si="7"/>
        <v>1993892.2315823752</v>
      </c>
      <c r="G30" s="138">
        <f t="shared" si="7"/>
        <v>2173342.5324247899</v>
      </c>
      <c r="H30" s="138">
        <f t="shared" si="7"/>
        <v>2368943.3603430213</v>
      </c>
      <c r="I30" s="138">
        <f t="shared" si="7"/>
        <v>2582148.2627738924</v>
      </c>
      <c r="J30" s="138">
        <f t="shared" si="7"/>
        <v>2814541.6064235433</v>
      </c>
      <c r="K30" s="138">
        <f t="shared" si="7"/>
        <v>3067850.3510016617</v>
      </c>
      <c r="L30" s="139">
        <f t="shared" si="7"/>
        <v>3343956.8825918119</v>
      </c>
    </row>
    <row r="31" spans="1:12" x14ac:dyDescent="0.3">
      <c r="A31" s="197" t="s">
        <v>121</v>
      </c>
      <c r="B31" s="56">
        <f>B30/B22</f>
        <v>0.14869647923208926</v>
      </c>
      <c r="C31" s="56">
        <f t="shared" ref="C31:L31" si="8">C30/C22</f>
        <v>0.17500000000000004</v>
      </c>
      <c r="D31" s="56">
        <f t="shared" si="8"/>
        <v>0.17499999999999999</v>
      </c>
      <c r="E31" s="56">
        <f t="shared" si="8"/>
        <v>0.17499999999999999</v>
      </c>
      <c r="F31" s="56">
        <f t="shared" si="8"/>
        <v>0.17499999999999996</v>
      </c>
      <c r="G31" s="56">
        <f t="shared" si="8"/>
        <v>0.17500000000000002</v>
      </c>
      <c r="H31" s="56">
        <f t="shared" si="8"/>
        <v>0.17500000000000004</v>
      </c>
      <c r="I31" s="56">
        <f t="shared" si="8"/>
        <v>0.17499999999999999</v>
      </c>
      <c r="J31" s="56">
        <f t="shared" si="8"/>
        <v>0.17500000000000002</v>
      </c>
      <c r="K31" s="56">
        <f t="shared" si="8"/>
        <v>0.17499999999999999</v>
      </c>
      <c r="L31" s="57">
        <f t="shared" si="8"/>
        <v>0.17500000000000002</v>
      </c>
    </row>
    <row r="32" spans="1:12" x14ac:dyDescent="0.3">
      <c r="A32" s="196"/>
      <c r="B32" s="43"/>
      <c r="C32" s="43"/>
      <c r="D32" s="43"/>
      <c r="E32" s="43"/>
      <c r="F32" s="43"/>
      <c r="G32" s="43"/>
      <c r="H32" s="43"/>
      <c r="I32" s="43"/>
      <c r="J32" s="43"/>
      <c r="K32" s="43"/>
      <c r="L32" s="55"/>
    </row>
    <row r="33" spans="1:12" x14ac:dyDescent="0.3">
      <c r="A33" s="198" t="s">
        <v>44</v>
      </c>
      <c r="B33" s="178">
        <f>B34*B22</f>
        <v>71086</v>
      </c>
      <c r="C33" s="178">
        <f t="shared" ref="C33:L33" si="9">C34*C22</f>
        <v>94103.664418753586</v>
      </c>
      <c r="D33" s="178">
        <f t="shared" si="9"/>
        <v>102572.99421644142</v>
      </c>
      <c r="E33" s="178">
        <f t="shared" si="9"/>
        <v>111804.56369592116</v>
      </c>
      <c r="F33" s="178">
        <f t="shared" si="9"/>
        <v>121866.97442855407</v>
      </c>
      <c r="G33" s="178">
        <f t="shared" si="9"/>
        <v>132835.00212712394</v>
      </c>
      <c r="H33" s="178">
        <f t="shared" si="9"/>
        <v>144790.15231856509</v>
      </c>
      <c r="I33" s="178">
        <f t="shared" si="9"/>
        <v>157821.26602723595</v>
      </c>
      <c r="J33" s="178">
        <f t="shared" si="9"/>
        <v>172025.17996968719</v>
      </c>
      <c r="K33" s="178">
        <f t="shared" si="9"/>
        <v>187507.44616695904</v>
      </c>
      <c r="L33" s="179">
        <f t="shared" si="9"/>
        <v>0</v>
      </c>
    </row>
    <row r="34" spans="1:12" x14ac:dyDescent="0.3">
      <c r="A34" s="199" t="s">
        <v>121</v>
      </c>
      <c r="B34" s="184">
        <f>HGCF!F16</f>
        <v>8.8069683653587295E-3</v>
      </c>
      <c r="C34" s="184">
        <f>C11</f>
        <v>1.0696024683376108E-2</v>
      </c>
      <c r="D34" s="184">
        <f>C34</f>
        <v>1.0696024683376108E-2</v>
      </c>
      <c r="E34" s="184">
        <f t="shared" ref="E34:K34" si="10">D34</f>
        <v>1.0696024683376108E-2</v>
      </c>
      <c r="F34" s="184">
        <f>E34</f>
        <v>1.0696024683376108E-2</v>
      </c>
      <c r="G34" s="184">
        <f t="shared" si="10"/>
        <v>1.0696024683376108E-2</v>
      </c>
      <c r="H34" s="184">
        <f>G34</f>
        <v>1.0696024683376108E-2</v>
      </c>
      <c r="I34" s="184">
        <f t="shared" si="10"/>
        <v>1.0696024683376108E-2</v>
      </c>
      <c r="J34" s="184">
        <f t="shared" si="10"/>
        <v>1.0696024683376108E-2</v>
      </c>
      <c r="K34" s="184">
        <f t="shared" si="10"/>
        <v>1.0696024683376108E-2</v>
      </c>
      <c r="L34" s="185">
        <v>0</v>
      </c>
    </row>
    <row r="35" spans="1:12" x14ac:dyDescent="0.3">
      <c r="A35" s="200" t="s">
        <v>45</v>
      </c>
      <c r="B35" s="180">
        <f>B36*B22</f>
        <v>17619</v>
      </c>
      <c r="C35" s="180">
        <f t="shared" ref="C35:L35" si="11">C36*C22</f>
        <v>15633.090860904273</v>
      </c>
      <c r="D35" s="180">
        <f t="shared" si="11"/>
        <v>17040.06903838566</v>
      </c>
      <c r="E35" s="180">
        <f t="shared" si="11"/>
        <v>18573.67525184037</v>
      </c>
      <c r="F35" s="180">
        <f t="shared" si="11"/>
        <v>20245.306024506004</v>
      </c>
      <c r="G35" s="180">
        <f t="shared" si="11"/>
        <v>22067.383566711545</v>
      </c>
      <c r="H35" s="180">
        <f t="shared" si="11"/>
        <v>24053.448087715584</v>
      </c>
      <c r="I35" s="180">
        <f t="shared" si="11"/>
        <v>26218.258415609987</v>
      </c>
      <c r="J35" s="180">
        <f t="shared" si="11"/>
        <v>28577.901673014887</v>
      </c>
      <c r="K35" s="180">
        <f t="shared" si="11"/>
        <v>31149.912823586226</v>
      </c>
      <c r="L35" s="181">
        <f t="shared" si="11"/>
        <v>33953.404977708989</v>
      </c>
    </row>
    <row r="36" spans="1:12" x14ac:dyDescent="0.3">
      <c r="A36" s="199" t="s">
        <v>121</v>
      </c>
      <c r="B36" s="184">
        <f>HGCF!F17</f>
        <v>2.1828486006985263E-3</v>
      </c>
      <c r="C36" s="184">
        <f>C12</f>
        <v>1.7768906955802932E-3</v>
      </c>
      <c r="D36" s="184">
        <f>C36</f>
        <v>1.7768906955802932E-3</v>
      </c>
      <c r="E36" s="184">
        <f t="shared" ref="E36:L36" si="12">D36</f>
        <v>1.7768906955802932E-3</v>
      </c>
      <c r="F36" s="184">
        <f>E36</f>
        <v>1.7768906955802932E-3</v>
      </c>
      <c r="G36" s="184">
        <f t="shared" si="12"/>
        <v>1.7768906955802932E-3</v>
      </c>
      <c r="H36" s="184">
        <f>G36</f>
        <v>1.7768906955802932E-3</v>
      </c>
      <c r="I36" s="184">
        <f t="shared" si="12"/>
        <v>1.7768906955802932E-3</v>
      </c>
      <c r="J36" s="184">
        <f t="shared" si="12"/>
        <v>1.7768906955802932E-3</v>
      </c>
      <c r="K36" s="184">
        <f t="shared" si="12"/>
        <v>1.7768906955802932E-3</v>
      </c>
      <c r="L36" s="185">
        <f t="shared" si="12"/>
        <v>1.7768906955802932E-3</v>
      </c>
    </row>
    <row r="37" spans="1:12" x14ac:dyDescent="0.3">
      <c r="A37" s="200"/>
      <c r="B37" s="182"/>
      <c r="C37" s="182"/>
      <c r="D37" s="182"/>
      <c r="E37" s="182"/>
      <c r="F37" s="182"/>
      <c r="G37" s="182"/>
      <c r="H37" s="182"/>
      <c r="I37" s="182"/>
      <c r="J37" s="182"/>
      <c r="K37" s="182"/>
      <c r="L37" s="183"/>
    </row>
    <row r="38" spans="1:12" x14ac:dyDescent="0.3">
      <c r="A38" s="199" t="s">
        <v>123</v>
      </c>
      <c r="B38" s="186">
        <f>B39*B30</f>
        <v>131875</v>
      </c>
      <c r="C38" s="186">
        <f t="shared" ref="C38:L38" si="13">C39*C30</f>
        <v>175197.68479379176</v>
      </c>
      <c r="D38" s="186">
        <f t="shared" si="13"/>
        <v>190965.47642523301</v>
      </c>
      <c r="E38" s="186">
        <f t="shared" si="13"/>
        <v>208152.36930350401</v>
      </c>
      <c r="F38" s="186">
        <f t="shared" si="13"/>
        <v>226886.0825408193</v>
      </c>
      <c r="G38" s="186">
        <f t="shared" si="13"/>
        <v>247305.82996949315</v>
      </c>
      <c r="H38" s="186">
        <f t="shared" si="13"/>
        <v>269563.35466674756</v>
      </c>
      <c r="I38" s="186">
        <f t="shared" si="13"/>
        <v>293824.05658675474</v>
      </c>
      <c r="J38" s="186">
        <f t="shared" si="13"/>
        <v>320268.22167956276</v>
      </c>
      <c r="K38" s="186">
        <f t="shared" si="13"/>
        <v>349092.36163072335</v>
      </c>
      <c r="L38" s="187">
        <f t="shared" si="13"/>
        <v>380510.67417748849</v>
      </c>
    </row>
    <row r="39" spans="1:12" x14ac:dyDescent="0.3">
      <c r="A39" s="195" t="s">
        <v>124</v>
      </c>
      <c r="B39" s="176">
        <f>HGCF!F19</f>
        <v>0.10987633028470779</v>
      </c>
      <c r="C39" s="176">
        <f>C13</f>
        <v>0.11379054441711725</v>
      </c>
      <c r="D39" s="176">
        <f>C39</f>
        <v>0.11379054441711725</v>
      </c>
      <c r="E39" s="176">
        <f t="shared" ref="E39:L39" si="14">D39</f>
        <v>0.11379054441711725</v>
      </c>
      <c r="F39" s="176">
        <f>E39</f>
        <v>0.11379054441711725</v>
      </c>
      <c r="G39" s="176">
        <f t="shared" si="14"/>
        <v>0.11379054441711725</v>
      </c>
      <c r="H39" s="176">
        <f>G39</f>
        <v>0.11379054441711725</v>
      </c>
      <c r="I39" s="176">
        <f t="shared" si="14"/>
        <v>0.11379054441711725</v>
      </c>
      <c r="J39" s="176">
        <f t="shared" si="14"/>
        <v>0.11379054441711725</v>
      </c>
      <c r="K39" s="176">
        <f t="shared" si="14"/>
        <v>0.11379054441711725</v>
      </c>
      <c r="L39" s="177">
        <f t="shared" si="14"/>
        <v>0.11379054441711725</v>
      </c>
    </row>
    <row r="40" spans="1:12" x14ac:dyDescent="0.3">
      <c r="A40" s="196"/>
      <c r="B40" s="43"/>
      <c r="C40" s="43"/>
      <c r="D40" s="43"/>
      <c r="E40" s="43"/>
      <c r="F40" s="43"/>
      <c r="G40" s="43"/>
      <c r="H40" s="43"/>
      <c r="I40" s="43"/>
      <c r="J40" s="43"/>
      <c r="K40" s="43"/>
      <c r="L40" s="55"/>
    </row>
    <row r="41" spans="1:12" x14ac:dyDescent="0.3">
      <c r="A41" s="197" t="s">
        <v>125</v>
      </c>
      <c r="B41" s="140">
        <f>B30-B33-B35-B38</f>
        <v>979633</v>
      </c>
      <c r="C41" s="140">
        <f t="shared" ref="C41:L41" si="15">C30-C33-C35-C38</f>
        <v>1254716.2021765509</v>
      </c>
      <c r="D41" s="140">
        <f t="shared" si="15"/>
        <v>1367640.66037244</v>
      </c>
      <c r="E41" s="140">
        <f t="shared" si="15"/>
        <v>1490728.3198059599</v>
      </c>
      <c r="F41" s="140">
        <f t="shared" si="15"/>
        <v>1624893.868588496</v>
      </c>
      <c r="G41" s="140">
        <f t="shared" si="15"/>
        <v>1771134.3167614611</v>
      </c>
      <c r="H41" s="140">
        <f t="shared" si="15"/>
        <v>1930536.405269993</v>
      </c>
      <c r="I41" s="140">
        <f t="shared" si="15"/>
        <v>2104284.6817442914</v>
      </c>
      <c r="J41" s="140">
        <f t="shared" si="15"/>
        <v>2293670.3031012788</v>
      </c>
      <c r="K41" s="140">
        <f t="shared" si="15"/>
        <v>2500100.630380393</v>
      </c>
      <c r="L41" s="53">
        <f t="shared" si="15"/>
        <v>2929492.8034366146</v>
      </c>
    </row>
    <row r="42" spans="1:12" x14ac:dyDescent="0.3">
      <c r="A42" s="196"/>
      <c r="B42" s="43"/>
      <c r="C42" s="43"/>
      <c r="D42" s="43"/>
      <c r="E42" s="43"/>
      <c r="F42" s="43"/>
      <c r="G42" s="43"/>
      <c r="H42" s="43"/>
      <c r="I42" s="43"/>
      <c r="J42" s="43"/>
      <c r="K42" s="43"/>
      <c r="L42" s="55"/>
    </row>
    <row r="43" spans="1:12" x14ac:dyDescent="0.3">
      <c r="A43" s="201" t="s">
        <v>94</v>
      </c>
      <c r="B43" s="166">
        <f>B44*B22</f>
        <v>-1169327</v>
      </c>
      <c r="C43" s="166">
        <f t="shared" ref="C43:L43" si="16">C44*C22</f>
        <v>-258661.307898</v>
      </c>
      <c r="D43" s="166">
        <f t="shared" si="16"/>
        <v>-281940.82560882001</v>
      </c>
      <c r="E43" s="166">
        <f t="shared" si="16"/>
        <v>-307315.49991361384</v>
      </c>
      <c r="F43" s="166">
        <f t="shared" si="16"/>
        <v>-334973.89490583912</v>
      </c>
      <c r="G43" s="166">
        <f t="shared" si="16"/>
        <v>-365121.54544736462</v>
      </c>
      <c r="H43" s="166">
        <f t="shared" si="16"/>
        <v>-397982.48453762749</v>
      </c>
      <c r="I43" s="166">
        <f t="shared" si="16"/>
        <v>-433800.90814601397</v>
      </c>
      <c r="J43" s="166">
        <f t="shared" si="16"/>
        <v>-472842.98987915524</v>
      </c>
      <c r="K43" s="166">
        <f t="shared" si="16"/>
        <v>-515398.85896827921</v>
      </c>
      <c r="L43" s="167">
        <f t="shared" si="16"/>
        <v>-561784.75627542427</v>
      </c>
    </row>
    <row r="44" spans="1:12" x14ac:dyDescent="0.3">
      <c r="A44" s="202" t="s">
        <v>121</v>
      </c>
      <c r="B44" s="188">
        <f>HGCF!F21</f>
        <v>-0.1448699588914811</v>
      </c>
      <c r="C44" s="188">
        <f>C16</f>
        <v>-2.9399999999999999E-2</v>
      </c>
      <c r="D44" s="188">
        <f>C44</f>
        <v>-2.9399999999999999E-2</v>
      </c>
      <c r="E44" s="188">
        <f t="shared" ref="E44:L44" si="17">D44</f>
        <v>-2.9399999999999999E-2</v>
      </c>
      <c r="F44" s="188">
        <f>E44</f>
        <v>-2.9399999999999999E-2</v>
      </c>
      <c r="G44" s="188">
        <f t="shared" si="17"/>
        <v>-2.9399999999999999E-2</v>
      </c>
      <c r="H44" s="188">
        <f>G44</f>
        <v>-2.9399999999999999E-2</v>
      </c>
      <c r="I44" s="188">
        <f t="shared" si="17"/>
        <v>-2.9399999999999999E-2</v>
      </c>
      <c r="J44" s="188">
        <f t="shared" si="17"/>
        <v>-2.9399999999999999E-2</v>
      </c>
      <c r="K44" s="188">
        <f t="shared" si="17"/>
        <v>-2.9399999999999999E-2</v>
      </c>
      <c r="L44" s="189">
        <f t="shared" si="17"/>
        <v>-2.9399999999999999E-2</v>
      </c>
    </row>
    <row r="45" spans="1:12" x14ac:dyDescent="0.3">
      <c r="A45" s="203" t="s">
        <v>126</v>
      </c>
      <c r="B45" s="168">
        <f>B46*B22</f>
        <v>1901765</v>
      </c>
      <c r="C45" s="168">
        <f t="shared" ref="C45:L45" si="18">C46*C22</f>
        <v>659850.27524999995</v>
      </c>
      <c r="D45" s="168">
        <f t="shared" si="18"/>
        <v>719236.8000225001</v>
      </c>
      <c r="E45" s="168">
        <f t="shared" si="18"/>
        <v>783968.11202452518</v>
      </c>
      <c r="F45" s="168">
        <f t="shared" si="18"/>
        <v>854525.24210673245</v>
      </c>
      <c r="G45" s="168">
        <f t="shared" si="18"/>
        <v>931432.51389633841</v>
      </c>
      <c r="H45" s="168">
        <f t="shared" si="18"/>
        <v>1015261.4401470089</v>
      </c>
      <c r="I45" s="168">
        <f t="shared" si="18"/>
        <v>1106634.9697602396</v>
      </c>
      <c r="J45" s="168">
        <f t="shared" si="18"/>
        <v>1206232.1170386614</v>
      </c>
      <c r="K45" s="168">
        <f t="shared" si="18"/>
        <v>1314793.0075721408</v>
      </c>
      <c r="L45" s="169">
        <f t="shared" si="18"/>
        <v>1433124.3782536334</v>
      </c>
    </row>
    <row r="46" spans="1:12" x14ac:dyDescent="0.3">
      <c r="A46" s="202" t="s">
        <v>121</v>
      </c>
      <c r="B46" s="188">
        <f>HGCF!F22</f>
        <v>0.23561297855198554</v>
      </c>
      <c r="C46" s="188">
        <f>C17</f>
        <v>7.4999999999999997E-2</v>
      </c>
      <c r="D46" s="188">
        <f>C46</f>
        <v>7.4999999999999997E-2</v>
      </c>
      <c r="E46" s="188">
        <f t="shared" ref="E46:L46" si="19">D46</f>
        <v>7.4999999999999997E-2</v>
      </c>
      <c r="F46" s="188">
        <f>E46</f>
        <v>7.4999999999999997E-2</v>
      </c>
      <c r="G46" s="188">
        <f t="shared" si="19"/>
        <v>7.4999999999999997E-2</v>
      </c>
      <c r="H46" s="188">
        <f>G46</f>
        <v>7.4999999999999997E-2</v>
      </c>
      <c r="I46" s="188">
        <f t="shared" si="19"/>
        <v>7.4999999999999997E-2</v>
      </c>
      <c r="J46" s="188">
        <f t="shared" si="19"/>
        <v>7.4999999999999997E-2</v>
      </c>
      <c r="K46" s="188">
        <f t="shared" si="19"/>
        <v>7.4999999999999997E-2</v>
      </c>
      <c r="L46" s="189">
        <f t="shared" si="19"/>
        <v>7.4999999999999997E-2</v>
      </c>
    </row>
    <row r="47" spans="1:12" x14ac:dyDescent="0.3">
      <c r="A47" s="203"/>
      <c r="B47" s="170"/>
      <c r="C47" s="170"/>
      <c r="D47" s="170"/>
      <c r="E47" s="170"/>
      <c r="F47" s="170"/>
      <c r="G47" s="170"/>
      <c r="H47" s="170"/>
      <c r="I47" s="170"/>
      <c r="J47" s="170"/>
      <c r="K47" s="170"/>
      <c r="L47" s="171"/>
    </row>
    <row r="48" spans="1:12" x14ac:dyDescent="0.3">
      <c r="A48" s="202" t="s">
        <v>53</v>
      </c>
      <c r="B48" s="190">
        <f>B49*B22</f>
        <v>362647</v>
      </c>
      <c r="C48" s="190">
        <f t="shared" ref="C48:L48" si="20">C49*C22</f>
        <v>408999.78273001988</v>
      </c>
      <c r="D48" s="190">
        <f t="shared" si="20"/>
        <v>445809.76317572175</v>
      </c>
      <c r="E48" s="190">
        <f t="shared" si="20"/>
        <v>485932.64186153671</v>
      </c>
      <c r="F48" s="190">
        <f t="shared" si="20"/>
        <v>529666.57962907501</v>
      </c>
      <c r="G48" s="190">
        <f t="shared" si="20"/>
        <v>577336.57179569185</v>
      </c>
      <c r="H48" s="190">
        <f t="shared" si="20"/>
        <v>629296.86325730407</v>
      </c>
      <c r="I48" s="190">
        <f t="shared" si="20"/>
        <v>685933.58095046144</v>
      </c>
      <c r="J48" s="190">
        <f t="shared" si="20"/>
        <v>747667.60323600308</v>
      </c>
      <c r="K48" s="190">
        <f t="shared" si="20"/>
        <v>814957.68752724328</v>
      </c>
      <c r="L48" s="191">
        <f t="shared" si="20"/>
        <v>888303.87940469524</v>
      </c>
    </row>
    <row r="49" spans="1:12" x14ac:dyDescent="0.3">
      <c r="A49" s="204" t="s">
        <v>121</v>
      </c>
      <c r="B49" s="172">
        <f>HGCF!F24</f>
        <v>4.492896852815248E-2</v>
      </c>
      <c r="C49" s="172">
        <f>C18</f>
        <v>4.6487794057719446E-2</v>
      </c>
      <c r="D49" s="172">
        <f>C49</f>
        <v>4.6487794057719446E-2</v>
      </c>
      <c r="E49" s="172">
        <f t="shared" ref="E49:L49" si="21">D49</f>
        <v>4.6487794057719446E-2</v>
      </c>
      <c r="F49" s="172">
        <f>E49</f>
        <v>4.6487794057719446E-2</v>
      </c>
      <c r="G49" s="172">
        <f t="shared" si="21"/>
        <v>4.6487794057719446E-2</v>
      </c>
      <c r="H49" s="172">
        <f>G49</f>
        <v>4.6487794057719446E-2</v>
      </c>
      <c r="I49" s="172">
        <f t="shared" si="21"/>
        <v>4.6487794057719446E-2</v>
      </c>
      <c r="J49" s="172">
        <f t="shared" si="21"/>
        <v>4.6487794057719446E-2</v>
      </c>
      <c r="K49" s="172">
        <f t="shared" si="21"/>
        <v>4.6487794057719446E-2</v>
      </c>
      <c r="L49" s="173">
        <f t="shared" si="21"/>
        <v>4.6487794057719446E-2</v>
      </c>
    </row>
    <row r="50" spans="1:12" x14ac:dyDescent="0.3">
      <c r="A50" s="196"/>
      <c r="B50" s="43"/>
      <c r="C50" s="43"/>
      <c r="D50" s="43"/>
      <c r="E50" s="43"/>
      <c r="F50" s="43"/>
      <c r="G50" s="43"/>
      <c r="H50" s="43"/>
      <c r="I50" s="43"/>
      <c r="J50" s="43"/>
      <c r="K50" s="43"/>
      <c r="L50" s="55"/>
    </row>
    <row r="51" spans="1:12" x14ac:dyDescent="0.3">
      <c r="A51" s="197" t="s">
        <v>127</v>
      </c>
      <c r="B51" s="140">
        <f>B41-B43-B45</f>
        <v>247195</v>
      </c>
      <c r="C51" s="140">
        <f t="shared" ref="C51:L51" si="22">C41-C43-C45</f>
        <v>853527.2348245508</v>
      </c>
      <c r="D51" s="140">
        <f t="shared" si="22"/>
        <v>930344.68595875986</v>
      </c>
      <c r="E51" s="140">
        <f t="shared" si="22"/>
        <v>1014075.7076950485</v>
      </c>
      <c r="F51" s="140">
        <f t="shared" si="22"/>
        <v>1105342.5213876027</v>
      </c>
      <c r="G51" s="140">
        <f t="shared" si="22"/>
        <v>1204823.3483124871</v>
      </c>
      <c r="H51" s="140">
        <f t="shared" si="22"/>
        <v>1313257.4496606118</v>
      </c>
      <c r="I51" s="140">
        <f t="shared" si="22"/>
        <v>1431450.6201300658</v>
      </c>
      <c r="J51" s="140">
        <f t="shared" si="22"/>
        <v>1560281.1759417725</v>
      </c>
      <c r="K51" s="140">
        <f t="shared" si="22"/>
        <v>1700706.4817765316</v>
      </c>
      <c r="L51" s="53">
        <f t="shared" si="22"/>
        <v>2058153.1814584055</v>
      </c>
    </row>
    <row r="52" spans="1:12" x14ac:dyDescent="0.3">
      <c r="A52" s="196"/>
      <c r="B52" s="43"/>
      <c r="C52" s="43"/>
      <c r="D52" s="43"/>
      <c r="E52" s="43"/>
      <c r="F52" s="43"/>
      <c r="G52" s="43"/>
      <c r="H52" s="43"/>
      <c r="I52" s="43"/>
      <c r="J52" s="43"/>
      <c r="K52" s="43"/>
      <c r="L52" s="55"/>
    </row>
    <row r="53" spans="1:12" x14ac:dyDescent="0.3">
      <c r="A53" s="197" t="s">
        <v>128</v>
      </c>
      <c r="B53" s="140"/>
      <c r="C53" s="140">
        <f t="shared" ref="C53:K53" si="23">C51/((1+$G$7)^C20)</f>
        <v>775933.84984050062</v>
      </c>
      <c r="D53" s="140">
        <f t="shared" si="23"/>
        <v>768879.90575104114</v>
      </c>
      <c r="E53" s="140">
        <f t="shared" si="23"/>
        <v>761890.08842603175</v>
      </c>
      <c r="F53" s="140">
        <f t="shared" si="23"/>
        <v>754963.81489488587</v>
      </c>
      <c r="G53" s="140">
        <f t="shared" si="23"/>
        <v>748100.5074867506</v>
      </c>
      <c r="H53" s="140">
        <f t="shared" si="23"/>
        <v>741299.59378232597</v>
      </c>
      <c r="I53" s="140">
        <f t="shared" si="23"/>
        <v>734560.50656612241</v>
      </c>
      <c r="J53" s="140">
        <f t="shared" si="23"/>
        <v>727882.68377915805</v>
      </c>
      <c r="K53" s="140">
        <f t="shared" si="23"/>
        <v>721265.56847207446</v>
      </c>
      <c r="L53" s="53">
        <f>(L51*(1+G7)/(G7-G8)-B58)/((1+G7)^L20)</f>
        <v>9807448.4711080659</v>
      </c>
    </row>
    <row r="54" spans="1:12" x14ac:dyDescent="0.3">
      <c r="A54" s="196" t="s">
        <v>129</v>
      </c>
      <c r="B54" s="138">
        <f>HGCF!F41</f>
        <v>6692392</v>
      </c>
      <c r="C54" s="138">
        <f>B54+C45-C48</f>
        <v>6943242.4925199803</v>
      </c>
      <c r="D54" s="138">
        <f t="shared" ref="D54:L54" si="24">C54+D45-D48</f>
        <v>7216669.5293667577</v>
      </c>
      <c r="E54" s="138">
        <f t="shared" si="24"/>
        <v>7514704.9995297464</v>
      </c>
      <c r="F54" s="138">
        <f>E54+F45-F48</f>
        <v>7839563.6620074045</v>
      </c>
      <c r="G54" s="138">
        <f t="shared" si="24"/>
        <v>8193659.6041080514</v>
      </c>
      <c r="H54" s="138">
        <f>G54+H45-H48</f>
        <v>8579624.1809977572</v>
      </c>
      <c r="I54" s="138">
        <f t="shared" si="24"/>
        <v>9000325.569807535</v>
      </c>
      <c r="J54" s="138">
        <f t="shared" si="24"/>
        <v>9458890.0836101938</v>
      </c>
      <c r="K54" s="138">
        <f t="shared" si="24"/>
        <v>9958725.4036550913</v>
      </c>
      <c r="L54" s="139">
        <f t="shared" si="24"/>
        <v>10503545.902504029</v>
      </c>
    </row>
    <row r="55" spans="1:12" x14ac:dyDescent="0.3">
      <c r="A55" s="211" t="s">
        <v>70</v>
      </c>
      <c r="B55" s="141">
        <f>B22/B54</f>
        <v>1.2060804268488756</v>
      </c>
      <c r="C55" s="141">
        <f t="shared" ref="C55:L55" si="25">C22/C54</f>
        <v>1.2671318450245934</v>
      </c>
      <c r="D55" s="141">
        <f t="shared" si="25"/>
        <v>1.3288434452036604</v>
      </c>
      <c r="E55" s="141">
        <f t="shared" si="25"/>
        <v>1.3909938129282682</v>
      </c>
      <c r="F55" s="141">
        <f t="shared" si="25"/>
        <v>1.4533551082661864</v>
      </c>
      <c r="G55" s="141">
        <f t="shared" si="25"/>
        <v>1.5156963780943442</v>
      </c>
      <c r="H55" s="141">
        <f t="shared" si="25"/>
        <v>1.5777869655341792</v>
      </c>
      <c r="I55" s="141">
        <f t="shared" si="25"/>
        <v>1.6393999101137022</v>
      </c>
      <c r="J55" s="141">
        <f t="shared" si="25"/>
        <v>1.7003152327265811</v>
      </c>
      <c r="K55" s="141">
        <f t="shared" si="25"/>
        <v>1.7603230055787129</v>
      </c>
      <c r="L55" s="142">
        <f t="shared" si="25"/>
        <v>1.8192261185650063</v>
      </c>
    </row>
    <row r="56" spans="1:12" x14ac:dyDescent="0.3">
      <c r="A56" s="205" t="s">
        <v>130</v>
      </c>
      <c r="B56" s="143">
        <f>B54/B48</f>
        <v>18.454287502723034</v>
      </c>
      <c r="C56" s="143">
        <f t="shared" ref="C56:L56" si="26">C54/C48</f>
        <v>16.976152031609278</v>
      </c>
      <c r="D56" s="143">
        <f t="shared" si="26"/>
        <v>16.187778118538453</v>
      </c>
      <c r="E56" s="143">
        <f t="shared" si="26"/>
        <v>15.464499299207423</v>
      </c>
      <c r="F56" s="143">
        <f t="shared" si="26"/>
        <v>14.800940749362445</v>
      </c>
      <c r="G56" s="143">
        <f t="shared" si="26"/>
        <v>14.192171437578057</v>
      </c>
      <c r="H56" s="143">
        <f t="shared" si="26"/>
        <v>13.633667481812569</v>
      </c>
      <c r="I56" s="143">
        <f t="shared" si="26"/>
        <v>13.121278531568997</v>
      </c>
      <c r="J56" s="143">
        <f t="shared" si="26"/>
        <v>12.651196925840951</v>
      </c>
      <c r="K56" s="143">
        <f t="shared" si="26"/>
        <v>12.219929397650084</v>
      </c>
      <c r="L56" s="144">
        <f t="shared" si="26"/>
        <v>11.824271114906166</v>
      </c>
    </row>
    <row r="57" spans="1:12" x14ac:dyDescent="0.3">
      <c r="A57" s="206" t="s">
        <v>131</v>
      </c>
      <c r="B57" s="146">
        <f>SUM(C53:L53)</f>
        <v>16542224.990106955</v>
      </c>
      <c r="C57" s="31"/>
      <c r="D57" s="31"/>
      <c r="E57" s="31"/>
      <c r="F57" s="31"/>
      <c r="G57" s="31"/>
      <c r="H57" s="31"/>
      <c r="I57" s="31"/>
      <c r="J57" s="31"/>
      <c r="K57" s="31"/>
      <c r="L57" s="31"/>
    </row>
    <row r="58" spans="1:12" x14ac:dyDescent="0.3">
      <c r="A58" s="207" t="s">
        <v>132</v>
      </c>
      <c r="B58" s="145">
        <f>HGCF!F95</f>
        <v>1196928</v>
      </c>
      <c r="C58" s="31"/>
      <c r="D58" s="31"/>
      <c r="E58" s="31"/>
      <c r="F58" s="31"/>
      <c r="G58" s="31"/>
      <c r="H58" s="31"/>
      <c r="I58" s="31"/>
      <c r="J58" s="31"/>
      <c r="K58" s="31"/>
      <c r="L58" s="31"/>
    </row>
    <row r="59" spans="1:12" x14ac:dyDescent="0.3">
      <c r="A59" s="208" t="s">
        <v>133</v>
      </c>
      <c r="B59" s="147">
        <f>HGCF!F115</f>
        <v>81692</v>
      </c>
      <c r="C59" s="31"/>
      <c r="D59" s="31"/>
      <c r="E59" s="31"/>
      <c r="F59" s="31"/>
      <c r="G59" s="31"/>
      <c r="H59" s="31"/>
      <c r="I59" s="31"/>
      <c r="J59" s="31"/>
      <c r="K59" s="31"/>
      <c r="L59" s="31"/>
    </row>
    <row r="60" spans="1:12" x14ac:dyDescent="0.3">
      <c r="A60" s="207" t="s">
        <v>134</v>
      </c>
      <c r="B60" s="145">
        <f>SUM(B57,B59)</f>
        <v>16623916.990106955</v>
      </c>
      <c r="C60" s="31"/>
      <c r="D60" s="31"/>
      <c r="E60" s="31"/>
      <c r="F60" s="31"/>
      <c r="G60" s="31"/>
      <c r="H60" s="31"/>
      <c r="I60" s="31"/>
      <c r="J60" s="31"/>
      <c r="K60" s="31"/>
      <c r="L60" s="31"/>
    </row>
    <row r="61" spans="1:12" x14ac:dyDescent="0.3">
      <c r="A61" s="208" t="s">
        <v>135</v>
      </c>
      <c r="B61" s="147">
        <v>73930</v>
      </c>
      <c r="C61" s="31"/>
      <c r="D61" s="31"/>
      <c r="E61" s="31"/>
      <c r="F61" s="31"/>
      <c r="G61" s="31"/>
      <c r="H61" s="31"/>
      <c r="I61" s="31"/>
      <c r="J61" s="31"/>
      <c r="K61" s="31"/>
      <c r="L61" s="31"/>
    </row>
    <row r="62" spans="1:12" x14ac:dyDescent="0.3">
      <c r="A62" s="209"/>
      <c r="B62" s="31"/>
      <c r="C62" s="31"/>
      <c r="D62" s="31"/>
      <c r="E62" s="31"/>
      <c r="F62" s="31"/>
      <c r="G62" s="31"/>
      <c r="H62" s="31"/>
      <c r="I62" s="31"/>
      <c r="J62" s="31"/>
      <c r="K62" s="31"/>
      <c r="L62" s="31"/>
    </row>
    <row r="63" spans="1:12" x14ac:dyDescent="0.3">
      <c r="A63" s="210" t="s">
        <v>136</v>
      </c>
      <c r="B63" s="148">
        <f>B60/B61</f>
        <v>224.86023251869275</v>
      </c>
      <c r="C63" s="31"/>
      <c r="D63" s="31"/>
      <c r="E63" s="31"/>
      <c r="F63" s="31"/>
      <c r="G63" s="31"/>
      <c r="H63" s="31"/>
      <c r="I63" s="31"/>
      <c r="J63" s="31"/>
      <c r="K63" s="31"/>
      <c r="L63" s="31"/>
    </row>
  </sheetData>
  <mergeCells count="1">
    <mergeCell ref="F6:G6"/>
  </mergeCells>
  <conditionalFormatting sqref="B55:L55">
    <cfRule type="colorScale" priority="1">
      <colorScale>
        <cfvo type="num" val="$G$17"/>
        <cfvo type="num" val="$I$18"/>
        <cfvo type="num" val="$H$17"/>
        <color theme="7" tint="0.79998168889431442"/>
        <color rgb="FFFFEB84"/>
        <color rgb="FFFF0000"/>
      </colorScale>
    </cfRule>
    <cfRule type="colorScale" priority="2">
      <colorScale>
        <cfvo type="num" val="$G$16"/>
        <cfvo type="num" val="$H$17"/>
        <color theme="7" tint="0.79998168889431442"/>
        <color rgb="FFFF0000"/>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ColWidth="8.88671875" defaultRowHeight="14.4" x14ac:dyDescent="0.3"/>
  <cols>
    <col min="1" max="7" width="36.6640625" customWidth="1"/>
  </cols>
  <sheetData>
    <row r="1" spans="1:7" x14ac:dyDescent="0.3">
      <c r="A1" s="217" t="s">
        <v>151</v>
      </c>
    </row>
    <row r="3" spans="1:7" x14ac:dyDescent="0.3">
      <c r="A3" t="s">
        <v>152</v>
      </c>
      <c r="B3" t="s">
        <v>153</v>
      </c>
      <c r="C3">
        <v>0</v>
      </c>
    </row>
    <row r="4" spans="1:7" x14ac:dyDescent="0.3">
      <c r="A4" t="s">
        <v>154</v>
      </c>
    </row>
    <row r="5" spans="1:7" x14ac:dyDescent="0.3">
      <c r="A5" t="s">
        <v>155</v>
      </c>
    </row>
    <row r="7" spans="1:7" x14ac:dyDescent="0.3">
      <c r="A7" s="217" t="s">
        <v>156</v>
      </c>
      <c r="B7" t="s">
        <v>157</v>
      </c>
    </row>
    <row r="8" spans="1:7" x14ac:dyDescent="0.3">
      <c r="B8">
        <v>7</v>
      </c>
    </row>
    <row r="10" spans="1:7" x14ac:dyDescent="0.3">
      <c r="A10" t="s">
        <v>158</v>
      </c>
    </row>
    <row r="11" spans="1:7" x14ac:dyDescent="0.3">
      <c r="A11" t="e">
        <f>CB_DATA_!#REF!</f>
        <v>#REF!</v>
      </c>
      <c r="B11" t="e">
        <f>#REF!</f>
        <v>#REF!</v>
      </c>
      <c r="C11" t="e">
        <f>#REF!</f>
        <v>#REF!</v>
      </c>
      <c r="D11" t="e">
        <f>#REF!</f>
        <v>#REF!</v>
      </c>
      <c r="E11" t="e">
        <f>#REF!</f>
        <v>#REF!</v>
      </c>
      <c r="F11" t="e">
        <f>'DCF-REV'!#REF!</f>
        <v>#REF!</v>
      </c>
      <c r="G11" t="e">
        <f>'DCF-BULL'!#REF!</f>
        <v>#REF!</v>
      </c>
    </row>
    <row r="13" spans="1:7" x14ac:dyDescent="0.3">
      <c r="A13" t="s">
        <v>159</v>
      </c>
    </row>
    <row r="14" spans="1:7" x14ac:dyDescent="0.3">
      <c r="A14" t="s">
        <v>163</v>
      </c>
      <c r="B14" t="s">
        <v>167</v>
      </c>
      <c r="C14" t="s">
        <v>173</v>
      </c>
      <c r="D14" t="s">
        <v>187</v>
      </c>
      <c r="E14" s="218" t="s">
        <v>195</v>
      </c>
      <c r="F14" t="s">
        <v>199</v>
      </c>
      <c r="G14" t="s">
        <v>204</v>
      </c>
    </row>
    <row r="16" spans="1:7" x14ac:dyDescent="0.3">
      <c r="A16" t="s">
        <v>160</v>
      </c>
    </row>
    <row r="17" spans="1:7" x14ac:dyDescent="0.3">
      <c r="C17">
        <v>3</v>
      </c>
    </row>
    <row r="19" spans="1:7" x14ac:dyDescent="0.3">
      <c r="A19" t="s">
        <v>161</v>
      </c>
    </row>
    <row r="20" spans="1:7" x14ac:dyDescent="0.3">
      <c r="A20">
        <v>28</v>
      </c>
      <c r="B20">
        <v>40</v>
      </c>
      <c r="C20">
        <v>40</v>
      </c>
      <c r="D20">
        <v>40</v>
      </c>
      <c r="E20">
        <v>40</v>
      </c>
      <c r="F20">
        <v>40</v>
      </c>
      <c r="G20">
        <v>40</v>
      </c>
    </row>
    <row r="25" spans="1:7" x14ac:dyDescent="0.3">
      <c r="A25" s="217" t="s">
        <v>162</v>
      </c>
    </row>
    <row r="26" spans="1:7" x14ac:dyDescent="0.3">
      <c r="A26" s="218" t="s">
        <v>164</v>
      </c>
      <c r="B26" s="218" t="s">
        <v>172</v>
      </c>
      <c r="C26" s="218" t="s">
        <v>168</v>
      </c>
      <c r="D26" s="218" t="s">
        <v>172</v>
      </c>
      <c r="E26" s="218" t="s">
        <v>172</v>
      </c>
      <c r="F26" s="218" t="s">
        <v>172</v>
      </c>
      <c r="G26" s="218" t="s">
        <v>168</v>
      </c>
    </row>
    <row r="27" spans="1:7" x14ac:dyDescent="0.3">
      <c r="A27" t="s">
        <v>165</v>
      </c>
      <c r="B27" t="s">
        <v>189</v>
      </c>
      <c r="C27" t="s">
        <v>175</v>
      </c>
      <c r="D27" t="s">
        <v>192</v>
      </c>
      <c r="E27" t="s">
        <v>196</v>
      </c>
      <c r="F27" t="s">
        <v>206</v>
      </c>
      <c r="G27" t="s">
        <v>209</v>
      </c>
    </row>
    <row r="28" spans="1:7" x14ac:dyDescent="0.3">
      <c r="A28" s="218" t="s">
        <v>166</v>
      </c>
      <c r="B28" s="218" t="s">
        <v>166</v>
      </c>
      <c r="C28" s="218" t="s">
        <v>166</v>
      </c>
      <c r="D28" s="218" t="s">
        <v>166</v>
      </c>
      <c r="E28" s="218" t="s">
        <v>166</v>
      </c>
      <c r="F28" s="218" t="s">
        <v>166</v>
      </c>
      <c r="G28" s="218" t="s">
        <v>166</v>
      </c>
    </row>
    <row r="29" spans="1:7" x14ac:dyDescent="0.3">
      <c r="B29" s="218" t="s">
        <v>164</v>
      </c>
      <c r="C29" s="218" t="s">
        <v>164</v>
      </c>
      <c r="D29" s="218" t="s">
        <v>164</v>
      </c>
      <c r="E29" s="218" t="s">
        <v>164</v>
      </c>
      <c r="F29" s="218" t="s">
        <v>164</v>
      </c>
      <c r="G29" s="218" t="s">
        <v>164</v>
      </c>
    </row>
    <row r="30" spans="1:7" x14ac:dyDescent="0.3">
      <c r="B30" t="s">
        <v>169</v>
      </c>
      <c r="C30" t="s">
        <v>174</v>
      </c>
      <c r="D30" t="s">
        <v>188</v>
      </c>
      <c r="E30" t="s">
        <v>188</v>
      </c>
      <c r="F30" t="s">
        <v>200</v>
      </c>
      <c r="G30" t="s">
        <v>205</v>
      </c>
    </row>
    <row r="31" spans="1:7" x14ac:dyDescent="0.3">
      <c r="B31" s="218" t="s">
        <v>166</v>
      </c>
      <c r="C31" s="218" t="s">
        <v>166</v>
      </c>
      <c r="D31" s="218" t="s">
        <v>166</v>
      </c>
      <c r="E31" s="218" t="s">
        <v>166</v>
      </c>
      <c r="F31" s="218" t="s">
        <v>166</v>
      </c>
      <c r="G31" s="218" t="s">
        <v>166</v>
      </c>
    </row>
    <row r="32" spans="1:7" x14ac:dyDescent="0.3">
      <c r="B32" s="218" t="s">
        <v>171</v>
      </c>
      <c r="C32" s="218" t="s">
        <v>170</v>
      </c>
      <c r="D32" s="218" t="s">
        <v>171</v>
      </c>
      <c r="E32" s="218" t="s">
        <v>171</v>
      </c>
      <c r="F32" s="218" t="s">
        <v>171</v>
      </c>
      <c r="G32" s="218" t="s">
        <v>170</v>
      </c>
    </row>
    <row r="33" spans="2:7" x14ac:dyDescent="0.3">
      <c r="B33" t="s">
        <v>190</v>
      </c>
      <c r="C33" t="s">
        <v>176</v>
      </c>
      <c r="D33" t="s">
        <v>193</v>
      </c>
      <c r="E33" t="s">
        <v>197</v>
      </c>
      <c r="F33" t="s">
        <v>207</v>
      </c>
      <c r="G33" t="s">
        <v>210</v>
      </c>
    </row>
    <row r="34" spans="2:7" x14ac:dyDescent="0.3">
      <c r="B34" s="218" t="s">
        <v>166</v>
      </c>
      <c r="C34" s="218" t="s">
        <v>166</v>
      </c>
      <c r="D34" s="218" t="s">
        <v>166</v>
      </c>
      <c r="E34" s="218" t="s">
        <v>166</v>
      </c>
      <c r="F34" s="218" t="s">
        <v>166</v>
      </c>
      <c r="G34" s="218" t="s">
        <v>166</v>
      </c>
    </row>
    <row r="35" spans="2:7" x14ac:dyDescent="0.3">
      <c r="B35" s="218" t="s">
        <v>170</v>
      </c>
      <c r="C35" s="218" t="s">
        <v>171</v>
      </c>
      <c r="D35" s="218" t="s">
        <v>170</v>
      </c>
      <c r="E35" s="218" t="s">
        <v>170</v>
      </c>
      <c r="F35" s="218" t="s">
        <v>170</v>
      </c>
      <c r="G35" s="218" t="s">
        <v>171</v>
      </c>
    </row>
    <row r="36" spans="2:7" x14ac:dyDescent="0.3">
      <c r="B36" t="s">
        <v>191</v>
      </c>
      <c r="C36" t="s">
        <v>177</v>
      </c>
      <c r="D36" t="s">
        <v>194</v>
      </c>
      <c r="E36" t="s">
        <v>198</v>
      </c>
      <c r="F36" t="s">
        <v>208</v>
      </c>
      <c r="G36" t="s">
        <v>211</v>
      </c>
    </row>
    <row r="37" spans="2:7" x14ac:dyDescent="0.3">
      <c r="B37" s="218" t="s">
        <v>166</v>
      </c>
      <c r="C37" s="218" t="s">
        <v>166</v>
      </c>
      <c r="D37" s="218" t="s">
        <v>166</v>
      </c>
      <c r="E37" s="218" t="s">
        <v>166</v>
      </c>
      <c r="F37" s="218" t="s">
        <v>166</v>
      </c>
      <c r="G37" s="218" t="s">
        <v>166</v>
      </c>
    </row>
    <row r="38" spans="2:7" x14ac:dyDescent="0.3">
      <c r="B38" s="218" t="s">
        <v>168</v>
      </c>
      <c r="C38" s="218" t="s">
        <v>172</v>
      </c>
      <c r="D38" s="218" t="s">
        <v>168</v>
      </c>
      <c r="E38" s="218" t="s">
        <v>168</v>
      </c>
      <c r="F38" s="218" t="s">
        <v>168</v>
      </c>
      <c r="G38" s="218" t="s">
        <v>172</v>
      </c>
    </row>
    <row r="39" spans="2:7" x14ac:dyDescent="0.3">
      <c r="B39" t="s">
        <v>215</v>
      </c>
      <c r="C39" t="s">
        <v>178</v>
      </c>
      <c r="D39" t="s">
        <v>216</v>
      </c>
      <c r="E39" t="s">
        <v>214</v>
      </c>
      <c r="F39" t="s">
        <v>212</v>
      </c>
      <c r="G39" t="s">
        <v>213</v>
      </c>
    </row>
    <row r="40" spans="2:7" x14ac:dyDescent="0.3">
      <c r="B40" s="218" t="s">
        <v>166</v>
      </c>
      <c r="C40" s="218" t="s">
        <v>166</v>
      </c>
      <c r="D40" s="218" t="s">
        <v>166</v>
      </c>
      <c r="E40" s="218" t="s">
        <v>166</v>
      </c>
      <c r="F40" s="218" t="s">
        <v>166</v>
      </c>
      <c r="G40" s="218" t="s">
        <v>166</v>
      </c>
    </row>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topLeftCell="A19" workbookViewId="0">
      <selection activeCell="F12" sqref="F12"/>
    </sheetView>
  </sheetViews>
  <sheetFormatPr defaultColWidth="8.88671875" defaultRowHeight="13.8" x14ac:dyDescent="0.3"/>
  <cols>
    <col min="1" max="1" width="28.88671875" style="1" customWidth="1"/>
    <col min="2" max="3" width="12.88671875" style="1" bestFit="1" customWidth="1"/>
    <col min="4" max="4" width="12.109375" style="1" bestFit="1" customWidth="1"/>
    <col min="5" max="5" width="16.6640625" style="1" customWidth="1"/>
    <col min="6" max="6" width="20" style="1" customWidth="1"/>
    <col min="7" max="7" width="11" style="1" customWidth="1"/>
    <col min="8" max="8" width="11.33203125" style="1" customWidth="1"/>
    <col min="9" max="9" width="10.44140625" style="1" customWidth="1"/>
    <col min="10" max="10" width="11" style="1" customWidth="1"/>
    <col min="11" max="12" width="9.88671875" style="1" bestFit="1" customWidth="1"/>
    <col min="13" max="16384" width="8.88671875" style="1"/>
  </cols>
  <sheetData>
    <row r="1" spans="1:10" x14ac:dyDescent="0.3">
      <c r="A1" s="50" t="s">
        <v>0</v>
      </c>
      <c r="F1" s="106"/>
      <c r="G1" s="106"/>
    </row>
    <row r="2" spans="1:10" x14ac:dyDescent="0.3">
      <c r="A2" s="50" t="s">
        <v>1</v>
      </c>
      <c r="F2" s="163" t="s">
        <v>137</v>
      </c>
      <c r="G2" s="149">
        <v>188.5</v>
      </c>
      <c r="I2" s="1" t="s">
        <v>201</v>
      </c>
    </row>
    <row r="3" spans="1:10" x14ac:dyDescent="0.3">
      <c r="A3" s="50" t="s">
        <v>87</v>
      </c>
      <c r="F3" s="164" t="s">
        <v>138</v>
      </c>
      <c r="G3" s="150">
        <f>B63</f>
        <v>224.86023251869275</v>
      </c>
    </row>
    <row r="4" spans="1:10" x14ac:dyDescent="0.3">
      <c r="A4" s="50" t="s">
        <v>3</v>
      </c>
      <c r="F4" s="165" t="s">
        <v>139</v>
      </c>
      <c r="G4" s="151">
        <f>G3/G2-1</f>
        <v>0.1928924802052665</v>
      </c>
    </row>
    <row r="6" spans="1:10" ht="27.6" x14ac:dyDescent="0.3">
      <c r="A6" s="103" t="s">
        <v>111</v>
      </c>
      <c r="B6" s="59" t="s">
        <v>57</v>
      </c>
      <c r="C6" s="59" t="s">
        <v>58</v>
      </c>
      <c r="D6" s="84" t="s">
        <v>118</v>
      </c>
      <c r="F6" s="258" t="s">
        <v>117</v>
      </c>
      <c r="G6" s="259"/>
    </row>
    <row r="7" spans="1:10" x14ac:dyDescent="0.3">
      <c r="A7" s="104" t="s">
        <v>54</v>
      </c>
      <c r="B7" s="72">
        <f>HGCF!G11</f>
        <v>0.68458047095803443</v>
      </c>
      <c r="C7" s="72">
        <v>0.64</v>
      </c>
      <c r="D7" s="107">
        <f>HGCF!I11</f>
        <v>1.7222439149357987E-2</v>
      </c>
      <c r="F7" s="6" t="s">
        <v>108</v>
      </c>
      <c r="G7" s="107">
        <v>0.1</v>
      </c>
    </row>
    <row r="8" spans="1:10" x14ac:dyDescent="0.3">
      <c r="A8" s="105" t="s">
        <v>42</v>
      </c>
      <c r="B8" s="77">
        <f>HGCF!G12</f>
        <v>0.18918808730018968</v>
      </c>
      <c r="C8" s="77">
        <v>0.185</v>
      </c>
      <c r="D8" s="78">
        <f>HGCF!I12</f>
        <v>7.5634820712726716E-3</v>
      </c>
      <c r="F8" s="3" t="s">
        <v>109</v>
      </c>
      <c r="G8" s="78">
        <v>1.4999999999999999E-2</v>
      </c>
    </row>
    <row r="9" spans="1:10" x14ac:dyDescent="0.3">
      <c r="A9" s="31"/>
    </row>
    <row r="10" spans="1:10" x14ac:dyDescent="0.3">
      <c r="A10" s="108" t="s">
        <v>105</v>
      </c>
      <c r="B10" s="109" t="s">
        <v>57</v>
      </c>
      <c r="C10" s="109" t="s">
        <v>58</v>
      </c>
      <c r="D10" s="110" t="s">
        <v>118</v>
      </c>
      <c r="F10" s="154" t="s">
        <v>110</v>
      </c>
      <c r="G10" s="109" t="s">
        <v>57</v>
      </c>
      <c r="H10" s="109" t="s">
        <v>58</v>
      </c>
      <c r="I10" s="109" t="s">
        <v>59</v>
      </c>
      <c r="J10" s="110" t="s">
        <v>118</v>
      </c>
    </row>
    <row r="11" spans="1:10" x14ac:dyDescent="0.3">
      <c r="A11" s="111" t="s">
        <v>91</v>
      </c>
      <c r="B11" s="112">
        <f>HGCF!G16</f>
        <v>1.2972588958345747E-2</v>
      </c>
      <c r="C11" s="112">
        <f>HGCF!H16</f>
        <v>1.0696024683376108E-2</v>
      </c>
      <c r="D11" s="113">
        <f>HGCF!I16</f>
        <v>3.280947590587815E-3</v>
      </c>
      <c r="F11" s="155" t="s">
        <v>217</v>
      </c>
      <c r="G11" s="112">
        <f>'Revenue Growth'!G8</f>
        <v>9.0495338000560116E-2</v>
      </c>
      <c r="H11" s="112">
        <v>0.09</v>
      </c>
      <c r="I11" s="112">
        <f>'Revenue Growth'!M13</f>
        <v>4.5704720481170025E-2</v>
      </c>
      <c r="J11" s="156">
        <f>HGCF!I7</f>
        <v>1140604.5379276741</v>
      </c>
    </row>
    <row r="12" spans="1:10" x14ac:dyDescent="0.3">
      <c r="A12" s="114" t="s">
        <v>92</v>
      </c>
      <c r="B12" s="115">
        <f>HGCF!G17</f>
        <v>1.4673313107713703E-3</v>
      </c>
      <c r="C12" s="115">
        <f>HGCF!H17</f>
        <v>1.7768906955802932E-3</v>
      </c>
      <c r="D12" s="116">
        <f>HGCF!I17</f>
        <v>9.5151324862299987E-4</v>
      </c>
      <c r="F12" s="157" t="s">
        <v>113</v>
      </c>
      <c r="G12" s="158">
        <f>'Revenue Growth'!D25</f>
        <v>3.4358794819622007E-2</v>
      </c>
      <c r="H12" s="158">
        <f>'Revenue Growth'!N37</f>
        <v>3.7209584005252649E-2</v>
      </c>
      <c r="I12" s="158">
        <f>'Revenue Growth'!M37</f>
        <v>3.7209584005252649E-2</v>
      </c>
      <c r="J12" s="159" t="s">
        <v>60</v>
      </c>
    </row>
    <row r="13" spans="1:10" x14ac:dyDescent="0.3">
      <c r="A13" s="117" t="s">
        <v>104</v>
      </c>
      <c r="B13" s="118">
        <f>HGCF!G19</f>
        <v>8.7141843747959413E-2</v>
      </c>
      <c r="C13" s="118">
        <f>HGCF!H19</f>
        <v>0.11379054441711725</v>
      </c>
      <c r="D13" s="119">
        <f>HGCF!I19</f>
        <v>3.237731657549206E-2</v>
      </c>
    </row>
    <row r="14" spans="1:10" x14ac:dyDescent="0.3">
      <c r="A14" s="31"/>
    </row>
    <row r="15" spans="1:10" x14ac:dyDescent="0.3">
      <c r="A15" s="120" t="s">
        <v>106</v>
      </c>
      <c r="B15" s="121" t="s">
        <v>57</v>
      </c>
      <c r="C15" s="121" t="s">
        <v>58</v>
      </c>
      <c r="D15" s="122" t="s">
        <v>118</v>
      </c>
      <c r="F15" s="160" t="s">
        <v>70</v>
      </c>
      <c r="G15" s="121" t="s">
        <v>114</v>
      </c>
      <c r="H15" s="121" t="s">
        <v>115</v>
      </c>
      <c r="I15" s="122" t="s">
        <v>57</v>
      </c>
      <c r="J15" s="31"/>
    </row>
    <row r="16" spans="1:10" x14ac:dyDescent="0.3">
      <c r="A16" s="123" t="s">
        <v>107</v>
      </c>
      <c r="B16" s="124">
        <f>HGCF!G21</f>
        <v>-2.9401770668394635E-2</v>
      </c>
      <c r="C16" s="124">
        <v>-2.9399999999999999E-2</v>
      </c>
      <c r="D16" s="125">
        <f>HGCF!I21</f>
        <v>0.10022426808150135</v>
      </c>
      <c r="F16" s="161" t="s">
        <v>116</v>
      </c>
      <c r="G16" s="152">
        <f>B55</f>
        <v>1.2060804268488756</v>
      </c>
      <c r="H16" s="152">
        <f>L55</f>
        <v>1.8192261185650063</v>
      </c>
      <c r="I16" s="153">
        <f>AVERAGE(B55:L55)</f>
        <v>1.5144683862621917</v>
      </c>
    </row>
    <row r="17" spans="1:13" x14ac:dyDescent="0.3">
      <c r="A17" s="126" t="s">
        <v>101</v>
      </c>
      <c r="B17" s="127">
        <f>HGCF!G22</f>
        <v>0.13835835490542708</v>
      </c>
      <c r="C17" s="127">
        <v>7.4999999999999997E-2</v>
      </c>
      <c r="D17" s="128">
        <f>HGCF!I22</f>
        <v>0.13165839423842571</v>
      </c>
      <c r="F17" s="162" t="s">
        <v>112</v>
      </c>
      <c r="G17" s="129">
        <f>'Revenue Growth'!F9</f>
        <v>1.2060804268488756</v>
      </c>
      <c r="H17" s="129">
        <v>1.63</v>
      </c>
      <c r="I17" s="130">
        <v>1.38</v>
      </c>
    </row>
    <row r="18" spans="1:13" x14ac:dyDescent="0.3">
      <c r="A18" s="131" t="s">
        <v>53</v>
      </c>
      <c r="B18" s="132">
        <f>HGCF!G24</f>
        <v>4.6487794057719446E-2</v>
      </c>
      <c r="C18" s="132">
        <f>HGCF!H24</f>
        <v>4.6487794057719446E-2</v>
      </c>
      <c r="D18" s="133">
        <f>HGCF!I24</f>
        <v>4.1940958637809939E-3</v>
      </c>
      <c r="F18" s="134"/>
      <c r="G18" s="135"/>
      <c r="H18" s="135"/>
      <c r="I18" s="135"/>
    </row>
    <row r="20" spans="1:13" x14ac:dyDescent="0.3">
      <c r="A20" s="192" t="s">
        <v>119</v>
      </c>
      <c r="B20" s="14" t="s">
        <v>140</v>
      </c>
      <c r="C20" s="14" t="s">
        <v>141</v>
      </c>
      <c r="D20" s="14" t="s">
        <v>142</v>
      </c>
      <c r="E20" s="14" t="s">
        <v>143</v>
      </c>
      <c r="F20" s="14" t="s">
        <v>144</v>
      </c>
      <c r="G20" s="14" t="s">
        <v>145</v>
      </c>
      <c r="H20" s="14" t="s">
        <v>146</v>
      </c>
      <c r="I20" s="14" t="s">
        <v>147</v>
      </c>
      <c r="J20" s="14" t="s">
        <v>148</v>
      </c>
      <c r="K20" s="14" t="s">
        <v>149</v>
      </c>
      <c r="L20" s="15" t="s">
        <v>150</v>
      </c>
    </row>
    <row r="21" spans="1:13" x14ac:dyDescent="0.3">
      <c r="A21" s="193" t="s">
        <v>120</v>
      </c>
      <c r="B21" s="136">
        <v>2015</v>
      </c>
      <c r="C21" s="136">
        <f>B21+1</f>
        <v>2016</v>
      </c>
      <c r="D21" s="136">
        <f t="shared" ref="D21:L21" si="0">C21+1</f>
        <v>2017</v>
      </c>
      <c r="E21" s="136">
        <f t="shared" si="0"/>
        <v>2018</v>
      </c>
      <c r="F21" s="136">
        <f>E21+1</f>
        <v>2019</v>
      </c>
      <c r="G21" s="136">
        <f t="shared" si="0"/>
        <v>2020</v>
      </c>
      <c r="H21" s="136">
        <f>G21+1</f>
        <v>2021</v>
      </c>
      <c r="I21" s="136">
        <f t="shared" si="0"/>
        <v>2022</v>
      </c>
      <c r="J21" s="136">
        <f t="shared" si="0"/>
        <v>2023</v>
      </c>
      <c r="K21" s="136">
        <f t="shared" si="0"/>
        <v>2024</v>
      </c>
      <c r="L21" s="137">
        <f t="shared" si="0"/>
        <v>2025</v>
      </c>
      <c r="M21" s="215" t="s">
        <v>103</v>
      </c>
    </row>
    <row r="22" spans="1:13" x14ac:dyDescent="0.3">
      <c r="A22" s="194" t="s">
        <v>39</v>
      </c>
      <c r="B22" s="174">
        <f>HGCF!F7</f>
        <v>8071563</v>
      </c>
      <c r="C22" s="174">
        <f>B22*(1+C23)</f>
        <v>8798003.6699999999</v>
      </c>
      <c r="D22" s="174">
        <f t="shared" ref="D22:L22" si="1">C22*(1+D23)</f>
        <v>9589824.0003000014</v>
      </c>
      <c r="E22" s="174">
        <f t="shared" si="1"/>
        <v>10452908.160327002</v>
      </c>
      <c r="F22" s="174">
        <f>E22*(1+F23)</f>
        <v>11393669.894756433</v>
      </c>
      <c r="G22" s="174">
        <f t="shared" si="1"/>
        <v>12419100.185284512</v>
      </c>
      <c r="H22" s="174">
        <f>G22*(1+H23)</f>
        <v>13536819.201960118</v>
      </c>
      <c r="I22" s="174">
        <f t="shared" si="1"/>
        <v>14755132.93013653</v>
      </c>
      <c r="J22" s="174">
        <f t="shared" si="1"/>
        <v>16083094.893848818</v>
      </c>
      <c r="K22" s="174">
        <f t="shared" si="1"/>
        <v>17530573.434295211</v>
      </c>
      <c r="L22" s="175">
        <f t="shared" si="1"/>
        <v>19108325.04338178</v>
      </c>
      <c r="M22" s="213"/>
    </row>
    <row r="23" spans="1:13" x14ac:dyDescent="0.3">
      <c r="A23" s="195" t="s">
        <v>56</v>
      </c>
      <c r="B23" s="176">
        <v>3.4358794819622007E-2</v>
      </c>
      <c r="C23" s="222">
        <v>0.09</v>
      </c>
      <c r="D23" s="222">
        <v>0.09</v>
      </c>
      <c r="E23" s="222">
        <v>0.09</v>
      </c>
      <c r="F23" s="222">
        <v>0.09</v>
      </c>
      <c r="G23" s="222">
        <v>0.09</v>
      </c>
      <c r="H23" s="222">
        <v>0.09</v>
      </c>
      <c r="I23" s="222">
        <v>0.09</v>
      </c>
      <c r="J23" s="222">
        <v>0.09</v>
      </c>
      <c r="K23" s="222">
        <v>0.09</v>
      </c>
      <c r="L23" s="229">
        <v>0.09</v>
      </c>
      <c r="M23" s="232">
        <v>0.1014</v>
      </c>
    </row>
    <row r="24" spans="1:13" x14ac:dyDescent="0.3">
      <c r="A24" s="196"/>
      <c r="B24" s="43"/>
      <c r="C24" s="43"/>
      <c r="D24" s="43"/>
      <c r="E24" s="43"/>
      <c r="F24" s="43"/>
      <c r="G24" s="43"/>
      <c r="H24" s="43"/>
      <c r="I24" s="43"/>
      <c r="J24" s="43"/>
      <c r="K24" s="43"/>
      <c r="L24" s="55"/>
      <c r="M24" s="212"/>
    </row>
    <row r="25" spans="1:13" x14ac:dyDescent="0.3">
      <c r="A25" s="197" t="s">
        <v>54</v>
      </c>
      <c r="B25" s="140">
        <f>B26*B22</f>
        <v>5298230</v>
      </c>
      <c r="C25" s="140">
        <f t="shared" ref="C25:L25" si="2">C26*C22</f>
        <v>5630722.3487999998</v>
      </c>
      <c r="D25" s="140">
        <f t="shared" si="2"/>
        <v>6137487.3601920009</v>
      </c>
      <c r="E25" s="140">
        <f t="shared" si="2"/>
        <v>6689861.2226092815</v>
      </c>
      <c r="F25" s="140">
        <f t="shared" si="2"/>
        <v>7291948.7326441174</v>
      </c>
      <c r="G25" s="140">
        <f t="shared" si="2"/>
        <v>7948224.1185820876</v>
      </c>
      <c r="H25" s="140">
        <f t="shared" si="2"/>
        <v>8663564.2892544754</v>
      </c>
      <c r="I25" s="140">
        <f t="shared" si="2"/>
        <v>9443285.0752873793</v>
      </c>
      <c r="J25" s="140">
        <f t="shared" si="2"/>
        <v>10293180.732063243</v>
      </c>
      <c r="K25" s="140">
        <f t="shared" si="2"/>
        <v>11219566.997948935</v>
      </c>
      <c r="L25" s="53">
        <f t="shared" si="2"/>
        <v>12229328.027764339</v>
      </c>
      <c r="M25" s="215"/>
    </row>
    <row r="26" spans="1:13" x14ac:dyDescent="0.3">
      <c r="A26" s="196" t="s">
        <v>121</v>
      </c>
      <c r="B26" s="54">
        <f>HGCF!F11</f>
        <v>0.65640694373568043</v>
      </c>
      <c r="C26" s="220">
        <v>0.64</v>
      </c>
      <c r="D26" s="220">
        <v>0.64</v>
      </c>
      <c r="E26" s="220">
        <v>0.64</v>
      </c>
      <c r="F26" s="220">
        <v>0.64</v>
      </c>
      <c r="G26" s="220">
        <v>0.64</v>
      </c>
      <c r="H26" s="220">
        <v>0.64</v>
      </c>
      <c r="I26" s="220">
        <v>0.64</v>
      </c>
      <c r="J26" s="220">
        <v>0.64</v>
      </c>
      <c r="K26" s="220">
        <v>0.64</v>
      </c>
      <c r="L26" s="227">
        <v>0.64</v>
      </c>
      <c r="M26" s="214">
        <f>D7</f>
        <v>1.7222439149357987E-2</v>
      </c>
    </row>
    <row r="27" spans="1:13" x14ac:dyDescent="0.3">
      <c r="A27" s="197" t="s">
        <v>42</v>
      </c>
      <c r="B27" s="140">
        <f>B28*B22</f>
        <v>1573120</v>
      </c>
      <c r="C27" s="140">
        <f t="shared" ref="C27:L27" si="3">C28*C22</f>
        <v>1627630.6789499999</v>
      </c>
      <c r="D27" s="140">
        <f t="shared" si="3"/>
        <v>1774117.4400555003</v>
      </c>
      <c r="E27" s="140">
        <f t="shared" si="3"/>
        <v>1933788.0096604954</v>
      </c>
      <c r="F27" s="140">
        <f t="shared" si="3"/>
        <v>2107828.9305299399</v>
      </c>
      <c r="G27" s="140">
        <f t="shared" si="3"/>
        <v>2297533.5342776347</v>
      </c>
      <c r="H27" s="140">
        <f t="shared" si="3"/>
        <v>2504311.5523626218</v>
      </c>
      <c r="I27" s="140">
        <f t="shared" si="3"/>
        <v>2729699.592075258</v>
      </c>
      <c r="J27" s="140">
        <f t="shared" si="3"/>
        <v>2975372.5553620313</v>
      </c>
      <c r="K27" s="140">
        <f t="shared" si="3"/>
        <v>3243156.085344614</v>
      </c>
      <c r="L27" s="53">
        <f t="shared" si="3"/>
        <v>3535040.1330256294</v>
      </c>
      <c r="M27" s="215"/>
    </row>
    <row r="28" spans="1:13" x14ac:dyDescent="0.3">
      <c r="A28" s="196" t="s">
        <v>121</v>
      </c>
      <c r="B28" s="54">
        <f>HGCF!F12</f>
        <v>0.19489657703223032</v>
      </c>
      <c r="C28" s="220">
        <v>0.185</v>
      </c>
      <c r="D28" s="220">
        <v>0.185</v>
      </c>
      <c r="E28" s="220">
        <v>0.185</v>
      </c>
      <c r="F28" s="220">
        <v>0.185</v>
      </c>
      <c r="G28" s="220">
        <v>0.185</v>
      </c>
      <c r="H28" s="220">
        <v>0.185</v>
      </c>
      <c r="I28" s="220">
        <v>0.185</v>
      </c>
      <c r="J28" s="220">
        <v>0.185</v>
      </c>
      <c r="K28" s="220">
        <v>0.185</v>
      </c>
      <c r="L28" s="227">
        <v>0.185</v>
      </c>
      <c r="M28" s="214">
        <f>D8</f>
        <v>7.5634820712726716E-3</v>
      </c>
    </row>
    <row r="29" spans="1:13" x14ac:dyDescent="0.3">
      <c r="A29" s="197"/>
      <c r="B29" s="35"/>
      <c r="C29" s="35"/>
      <c r="D29" s="35"/>
      <c r="E29" s="35"/>
      <c r="F29" s="35"/>
      <c r="G29" s="35"/>
      <c r="H29" s="35"/>
      <c r="I29" s="35"/>
      <c r="J29" s="35"/>
      <c r="K29" s="35"/>
      <c r="L29" s="36"/>
      <c r="M29" s="215"/>
    </row>
    <row r="30" spans="1:13" x14ac:dyDescent="0.3">
      <c r="A30" s="196" t="s">
        <v>122</v>
      </c>
      <c r="B30" s="138">
        <f>B22-B25-B27</f>
        <v>1200213</v>
      </c>
      <c r="C30" s="138">
        <f t="shared" ref="C30:L30" si="4">C22-C25-C27</f>
        <v>1539650.6422500003</v>
      </c>
      <c r="D30" s="138">
        <f t="shared" si="4"/>
        <v>1678219.2000525002</v>
      </c>
      <c r="E30" s="138">
        <f t="shared" si="4"/>
        <v>1829258.9280572254</v>
      </c>
      <c r="F30" s="138">
        <f t="shared" si="4"/>
        <v>1993892.2315823752</v>
      </c>
      <c r="G30" s="138">
        <f t="shared" si="4"/>
        <v>2173342.5324247899</v>
      </c>
      <c r="H30" s="138">
        <f t="shared" si="4"/>
        <v>2368943.3603430213</v>
      </c>
      <c r="I30" s="138">
        <f t="shared" si="4"/>
        <v>2582148.2627738924</v>
      </c>
      <c r="J30" s="138">
        <f t="shared" si="4"/>
        <v>2814541.6064235433</v>
      </c>
      <c r="K30" s="138">
        <f t="shared" si="4"/>
        <v>3067850.3510016617</v>
      </c>
      <c r="L30" s="139">
        <f t="shared" si="4"/>
        <v>3343956.8825918119</v>
      </c>
      <c r="M30" s="212"/>
    </row>
    <row r="31" spans="1:13" x14ac:dyDescent="0.3">
      <c r="A31" s="197" t="s">
        <v>121</v>
      </c>
      <c r="B31" s="56">
        <f>B30/B22</f>
        <v>0.14869647923208926</v>
      </c>
      <c r="C31" s="56">
        <f t="shared" ref="C31:L31" si="5">C30/C22</f>
        <v>0.17500000000000004</v>
      </c>
      <c r="D31" s="56">
        <f t="shared" si="5"/>
        <v>0.17499999999999999</v>
      </c>
      <c r="E31" s="56">
        <f t="shared" si="5"/>
        <v>0.17499999999999999</v>
      </c>
      <c r="F31" s="56">
        <f t="shared" si="5"/>
        <v>0.17499999999999996</v>
      </c>
      <c r="G31" s="56">
        <f t="shared" si="5"/>
        <v>0.17500000000000002</v>
      </c>
      <c r="H31" s="56">
        <f t="shared" si="5"/>
        <v>0.17500000000000004</v>
      </c>
      <c r="I31" s="56">
        <f t="shared" si="5"/>
        <v>0.17499999999999999</v>
      </c>
      <c r="J31" s="56">
        <f t="shared" si="5"/>
        <v>0.17500000000000002</v>
      </c>
      <c r="K31" s="56">
        <f t="shared" si="5"/>
        <v>0.17499999999999999</v>
      </c>
      <c r="L31" s="57">
        <f t="shared" si="5"/>
        <v>0.17500000000000002</v>
      </c>
      <c r="M31" s="215"/>
    </row>
    <row r="32" spans="1:13" x14ac:dyDescent="0.3">
      <c r="A32" s="196"/>
      <c r="B32" s="43"/>
      <c r="C32" s="43"/>
      <c r="D32" s="43"/>
      <c r="E32" s="43"/>
      <c r="F32" s="43"/>
      <c r="G32" s="43"/>
      <c r="H32" s="43"/>
      <c r="I32" s="43"/>
      <c r="J32" s="43"/>
      <c r="K32" s="43"/>
      <c r="L32" s="55"/>
      <c r="M32" s="212"/>
    </row>
    <row r="33" spans="1:13" x14ac:dyDescent="0.3">
      <c r="A33" s="198" t="s">
        <v>44</v>
      </c>
      <c r="B33" s="178">
        <f>B34*B22</f>
        <v>71086</v>
      </c>
      <c r="C33" s="178">
        <f t="shared" ref="C33:L33" si="6">C34*C22</f>
        <v>94103.664418753586</v>
      </c>
      <c r="D33" s="178">
        <f t="shared" si="6"/>
        <v>102572.99421644142</v>
      </c>
      <c r="E33" s="178">
        <f t="shared" si="6"/>
        <v>111804.56369592116</v>
      </c>
      <c r="F33" s="178">
        <f t="shared" si="6"/>
        <v>121866.97442855407</v>
      </c>
      <c r="G33" s="178">
        <f t="shared" si="6"/>
        <v>132835.00212712394</v>
      </c>
      <c r="H33" s="178">
        <f t="shared" si="6"/>
        <v>144790.15231856509</v>
      </c>
      <c r="I33" s="178">
        <f t="shared" si="6"/>
        <v>157821.26602723595</v>
      </c>
      <c r="J33" s="178">
        <f t="shared" si="6"/>
        <v>172025.17996968719</v>
      </c>
      <c r="K33" s="178">
        <f t="shared" si="6"/>
        <v>187507.44616695904</v>
      </c>
      <c r="L33" s="179">
        <f t="shared" si="6"/>
        <v>0</v>
      </c>
      <c r="M33" s="215"/>
    </row>
    <row r="34" spans="1:13" x14ac:dyDescent="0.3">
      <c r="A34" s="199" t="s">
        <v>121</v>
      </c>
      <c r="B34" s="184">
        <f>HGCF!F16</f>
        <v>8.8069683653587295E-3</v>
      </c>
      <c r="C34" s="221">
        <v>1.0696024683376108E-2</v>
      </c>
      <c r="D34" s="221">
        <v>1.0696024683376108E-2</v>
      </c>
      <c r="E34" s="221">
        <v>1.0696024683376108E-2</v>
      </c>
      <c r="F34" s="221">
        <v>1.0696024683376108E-2</v>
      </c>
      <c r="G34" s="221">
        <v>1.0696024683376108E-2</v>
      </c>
      <c r="H34" s="221">
        <v>1.0696024683376108E-2</v>
      </c>
      <c r="I34" s="221">
        <v>1.0696024683376108E-2</v>
      </c>
      <c r="J34" s="221">
        <v>1.0696024683376108E-2</v>
      </c>
      <c r="K34" s="221">
        <v>1.0696024683376108E-2</v>
      </c>
      <c r="L34" s="185">
        <v>0</v>
      </c>
      <c r="M34" s="214">
        <f>D11</f>
        <v>3.280947590587815E-3</v>
      </c>
    </row>
    <row r="35" spans="1:13" x14ac:dyDescent="0.3">
      <c r="A35" s="200" t="s">
        <v>45</v>
      </c>
      <c r="B35" s="180">
        <f>B36*B22</f>
        <v>17619</v>
      </c>
      <c r="C35" s="180">
        <f t="shared" ref="C35:L35" si="7">C36*C22</f>
        <v>15633.090860904273</v>
      </c>
      <c r="D35" s="180">
        <f t="shared" si="7"/>
        <v>17040.06903838566</v>
      </c>
      <c r="E35" s="180">
        <f t="shared" si="7"/>
        <v>18573.67525184037</v>
      </c>
      <c r="F35" s="180">
        <f t="shared" si="7"/>
        <v>20245.306024506004</v>
      </c>
      <c r="G35" s="180">
        <f t="shared" si="7"/>
        <v>22067.383566711545</v>
      </c>
      <c r="H35" s="180">
        <f t="shared" si="7"/>
        <v>24053.448087715584</v>
      </c>
      <c r="I35" s="180">
        <f t="shared" si="7"/>
        <v>26218.258415609987</v>
      </c>
      <c r="J35" s="180">
        <f t="shared" si="7"/>
        <v>28577.901673014887</v>
      </c>
      <c r="K35" s="180">
        <f t="shared" si="7"/>
        <v>31149.912823586226</v>
      </c>
      <c r="L35" s="181">
        <f t="shared" si="7"/>
        <v>33953.404977708989</v>
      </c>
      <c r="M35" s="215"/>
    </row>
    <row r="36" spans="1:13" x14ac:dyDescent="0.3">
      <c r="A36" s="199" t="s">
        <v>121</v>
      </c>
      <c r="B36" s="184">
        <f>HGCF!F17</f>
        <v>2.1828486006985263E-3</v>
      </c>
      <c r="C36" s="221">
        <v>1.7768906955802932E-3</v>
      </c>
      <c r="D36" s="221">
        <v>1.7768906955802932E-3</v>
      </c>
      <c r="E36" s="221">
        <v>1.7768906955802932E-3</v>
      </c>
      <c r="F36" s="221">
        <v>1.7768906955802932E-3</v>
      </c>
      <c r="G36" s="221">
        <v>1.7768906955802932E-3</v>
      </c>
      <c r="H36" s="221">
        <v>1.7768906955802932E-3</v>
      </c>
      <c r="I36" s="221">
        <v>1.7768906955802932E-3</v>
      </c>
      <c r="J36" s="221">
        <v>1.7768906955802932E-3</v>
      </c>
      <c r="K36" s="221">
        <v>1.7768906955802932E-3</v>
      </c>
      <c r="L36" s="228">
        <v>1.7768906955802932E-3</v>
      </c>
      <c r="M36" s="214">
        <f>D12</f>
        <v>9.5151324862299987E-4</v>
      </c>
    </row>
    <row r="37" spans="1:13" x14ac:dyDescent="0.3">
      <c r="A37" s="200"/>
      <c r="B37" s="182"/>
      <c r="C37" s="182"/>
      <c r="D37" s="182"/>
      <c r="E37" s="182"/>
      <c r="F37" s="182"/>
      <c r="G37" s="182"/>
      <c r="H37" s="182"/>
      <c r="I37" s="182"/>
      <c r="J37" s="182"/>
      <c r="K37" s="182"/>
      <c r="L37" s="183"/>
      <c r="M37" s="215"/>
    </row>
    <row r="38" spans="1:13" x14ac:dyDescent="0.3">
      <c r="A38" s="199" t="s">
        <v>123</v>
      </c>
      <c r="B38" s="186">
        <f>B39*B30</f>
        <v>131875</v>
      </c>
      <c r="C38" s="186">
        <f t="shared" ref="C38:L38" si="8">C39*C30</f>
        <v>175197.68479379176</v>
      </c>
      <c r="D38" s="186">
        <f t="shared" si="8"/>
        <v>190965.47642523301</v>
      </c>
      <c r="E38" s="186">
        <f t="shared" si="8"/>
        <v>208152.36930350401</v>
      </c>
      <c r="F38" s="186">
        <f t="shared" si="8"/>
        <v>226886.0825408193</v>
      </c>
      <c r="G38" s="186">
        <f t="shared" si="8"/>
        <v>247305.82996949315</v>
      </c>
      <c r="H38" s="186">
        <f t="shared" si="8"/>
        <v>269563.35466674756</v>
      </c>
      <c r="I38" s="186">
        <f t="shared" si="8"/>
        <v>293824.05658675474</v>
      </c>
      <c r="J38" s="186">
        <f t="shared" si="8"/>
        <v>320268.22167956276</v>
      </c>
      <c r="K38" s="186">
        <f t="shared" si="8"/>
        <v>349092.36163072335</v>
      </c>
      <c r="L38" s="187">
        <f t="shared" si="8"/>
        <v>380510.67417748849</v>
      </c>
      <c r="M38" s="212"/>
    </row>
    <row r="39" spans="1:13" x14ac:dyDescent="0.3">
      <c r="A39" s="195" t="s">
        <v>124</v>
      </c>
      <c r="B39" s="176">
        <f>HGCF!F19</f>
        <v>0.10987633028470779</v>
      </c>
      <c r="C39" s="222">
        <v>0.11379054441711725</v>
      </c>
      <c r="D39" s="222">
        <v>0.11379054441711725</v>
      </c>
      <c r="E39" s="222">
        <v>0.11379054441711725</v>
      </c>
      <c r="F39" s="222">
        <v>0.11379054441711725</v>
      </c>
      <c r="G39" s="222">
        <v>0.11379054441711725</v>
      </c>
      <c r="H39" s="222">
        <v>0.11379054441711725</v>
      </c>
      <c r="I39" s="222">
        <v>0.11379054441711725</v>
      </c>
      <c r="J39" s="222">
        <v>0.11379054441711725</v>
      </c>
      <c r="K39" s="222">
        <v>0.11379054441711725</v>
      </c>
      <c r="L39" s="229">
        <v>0.11379054441711725</v>
      </c>
      <c r="M39" s="216">
        <f>D13</f>
        <v>3.237731657549206E-2</v>
      </c>
    </row>
    <row r="40" spans="1:13" x14ac:dyDescent="0.3">
      <c r="A40" s="196"/>
      <c r="B40" s="43"/>
      <c r="C40" s="43"/>
      <c r="D40" s="43"/>
      <c r="E40" s="43"/>
      <c r="F40" s="43"/>
      <c r="G40" s="43"/>
      <c r="H40" s="43"/>
      <c r="I40" s="43"/>
      <c r="J40" s="43"/>
      <c r="K40" s="43"/>
      <c r="L40" s="55"/>
      <c r="M40" s="212"/>
    </row>
    <row r="41" spans="1:13" x14ac:dyDescent="0.3">
      <c r="A41" s="197" t="s">
        <v>125</v>
      </c>
      <c r="B41" s="140">
        <f>B30-B33-B35-B38</f>
        <v>979633</v>
      </c>
      <c r="C41" s="140">
        <f t="shared" ref="C41:L41" si="9">C30-C33-C35-C38</f>
        <v>1254716.2021765509</v>
      </c>
      <c r="D41" s="140">
        <f t="shared" si="9"/>
        <v>1367640.66037244</v>
      </c>
      <c r="E41" s="140">
        <f t="shared" si="9"/>
        <v>1490728.3198059599</v>
      </c>
      <c r="F41" s="140">
        <f t="shared" si="9"/>
        <v>1624893.868588496</v>
      </c>
      <c r="G41" s="140">
        <f t="shared" si="9"/>
        <v>1771134.3167614611</v>
      </c>
      <c r="H41" s="140">
        <f t="shared" si="9"/>
        <v>1930536.405269993</v>
      </c>
      <c r="I41" s="140">
        <f t="shared" si="9"/>
        <v>2104284.6817442914</v>
      </c>
      <c r="J41" s="140">
        <f t="shared" si="9"/>
        <v>2293670.3031012788</v>
      </c>
      <c r="K41" s="140">
        <f t="shared" si="9"/>
        <v>2500100.630380393</v>
      </c>
      <c r="L41" s="53">
        <f t="shared" si="9"/>
        <v>2929492.8034366146</v>
      </c>
      <c r="M41" s="215"/>
    </row>
    <row r="42" spans="1:13" x14ac:dyDescent="0.3">
      <c r="A42" s="196"/>
      <c r="B42" s="43"/>
      <c r="C42" s="43"/>
      <c r="D42" s="43"/>
      <c r="E42" s="43"/>
      <c r="F42" s="43"/>
      <c r="G42" s="43"/>
      <c r="H42" s="43"/>
      <c r="I42" s="43"/>
      <c r="J42" s="43"/>
      <c r="K42" s="43"/>
      <c r="L42" s="55"/>
      <c r="M42" s="212"/>
    </row>
    <row r="43" spans="1:13" x14ac:dyDescent="0.3">
      <c r="A43" s="201" t="s">
        <v>94</v>
      </c>
      <c r="B43" s="166">
        <f>B44*B22</f>
        <v>-1169327</v>
      </c>
      <c r="C43" s="166">
        <f t="shared" ref="C43:L43" si="10">C44*C22</f>
        <v>-258661.307898</v>
      </c>
      <c r="D43" s="166">
        <f t="shared" si="10"/>
        <v>-281940.82560882001</v>
      </c>
      <c r="E43" s="166">
        <f t="shared" si="10"/>
        <v>-307315.49991361384</v>
      </c>
      <c r="F43" s="166">
        <f t="shared" si="10"/>
        <v>-334973.89490583912</v>
      </c>
      <c r="G43" s="166">
        <f t="shared" si="10"/>
        <v>-365121.54544736462</v>
      </c>
      <c r="H43" s="166">
        <f t="shared" si="10"/>
        <v>-397982.48453762749</v>
      </c>
      <c r="I43" s="166">
        <f t="shared" si="10"/>
        <v>-433800.90814601397</v>
      </c>
      <c r="J43" s="166">
        <f t="shared" si="10"/>
        <v>-472842.98987915524</v>
      </c>
      <c r="K43" s="166">
        <f t="shared" si="10"/>
        <v>-515398.85896827921</v>
      </c>
      <c r="L43" s="167">
        <f t="shared" si="10"/>
        <v>-561784.75627542427</v>
      </c>
      <c r="M43" s="215"/>
    </row>
    <row r="44" spans="1:13" x14ac:dyDescent="0.3">
      <c r="A44" s="202" t="s">
        <v>121</v>
      </c>
      <c r="B44" s="188">
        <f>HGCF!F21</f>
        <v>-0.1448699588914811</v>
      </c>
      <c r="C44" s="223">
        <v>-2.9399999999999999E-2</v>
      </c>
      <c r="D44" s="223">
        <v>-2.9399999999999999E-2</v>
      </c>
      <c r="E44" s="223">
        <v>-2.9399999999999999E-2</v>
      </c>
      <c r="F44" s="223">
        <v>-2.9399999999999999E-2</v>
      </c>
      <c r="G44" s="223">
        <v>-2.9399999999999999E-2</v>
      </c>
      <c r="H44" s="223">
        <v>-2.9399999999999999E-2</v>
      </c>
      <c r="I44" s="223">
        <v>-2.9399999999999999E-2</v>
      </c>
      <c r="J44" s="223">
        <v>-2.9399999999999999E-2</v>
      </c>
      <c r="K44" s="223">
        <v>-2.9399999999999999E-2</v>
      </c>
      <c r="L44" s="230">
        <v>-2.9399999999999999E-2</v>
      </c>
      <c r="M44" s="214">
        <f>D16</f>
        <v>0.10022426808150135</v>
      </c>
    </row>
    <row r="45" spans="1:13" x14ac:dyDescent="0.3">
      <c r="A45" s="203" t="s">
        <v>126</v>
      </c>
      <c r="B45" s="168">
        <f>B46*B22</f>
        <v>1901765</v>
      </c>
      <c r="C45" s="168">
        <f t="shared" ref="C45:L45" si="11">C46*C22</f>
        <v>659850.27524999995</v>
      </c>
      <c r="D45" s="168">
        <f t="shared" si="11"/>
        <v>719236.8000225001</v>
      </c>
      <c r="E45" s="168">
        <f t="shared" si="11"/>
        <v>783968.11202452518</v>
      </c>
      <c r="F45" s="168">
        <f t="shared" si="11"/>
        <v>854525.24210673245</v>
      </c>
      <c r="G45" s="168">
        <f t="shared" si="11"/>
        <v>931432.51389633841</v>
      </c>
      <c r="H45" s="168">
        <f t="shared" si="11"/>
        <v>1015261.4401470089</v>
      </c>
      <c r="I45" s="168">
        <f t="shared" si="11"/>
        <v>1106634.9697602396</v>
      </c>
      <c r="J45" s="168">
        <f t="shared" si="11"/>
        <v>1206232.1170386614</v>
      </c>
      <c r="K45" s="168">
        <f t="shared" si="11"/>
        <v>1314793.0075721408</v>
      </c>
      <c r="L45" s="169">
        <f t="shared" si="11"/>
        <v>1433124.3782536334</v>
      </c>
      <c r="M45" s="215"/>
    </row>
    <row r="46" spans="1:13" x14ac:dyDescent="0.3">
      <c r="A46" s="202" t="s">
        <v>121</v>
      </c>
      <c r="B46" s="188">
        <f>HGCF!F22</f>
        <v>0.23561297855198554</v>
      </c>
      <c r="C46" s="223">
        <v>7.4999999999999997E-2</v>
      </c>
      <c r="D46" s="223">
        <v>7.4999999999999997E-2</v>
      </c>
      <c r="E46" s="223">
        <v>7.4999999999999997E-2</v>
      </c>
      <c r="F46" s="223">
        <v>7.4999999999999997E-2</v>
      </c>
      <c r="G46" s="223">
        <v>7.4999999999999997E-2</v>
      </c>
      <c r="H46" s="223">
        <v>7.4999999999999997E-2</v>
      </c>
      <c r="I46" s="223">
        <v>7.4999999999999997E-2</v>
      </c>
      <c r="J46" s="223">
        <v>7.4999999999999997E-2</v>
      </c>
      <c r="K46" s="223">
        <v>7.4999999999999997E-2</v>
      </c>
      <c r="L46" s="230">
        <v>7.4999999999999997E-2</v>
      </c>
      <c r="M46" s="214">
        <f>D17</f>
        <v>0.13165839423842571</v>
      </c>
    </row>
    <row r="47" spans="1:13" x14ac:dyDescent="0.3">
      <c r="A47" s="203"/>
      <c r="B47" s="170"/>
      <c r="C47" s="170"/>
      <c r="D47" s="170"/>
      <c r="E47" s="170"/>
      <c r="F47" s="170"/>
      <c r="G47" s="170"/>
      <c r="H47" s="170"/>
      <c r="I47" s="170"/>
      <c r="J47" s="170"/>
      <c r="K47" s="170"/>
      <c r="L47" s="171"/>
    </row>
    <row r="48" spans="1:13" x14ac:dyDescent="0.3">
      <c r="A48" s="202" t="s">
        <v>53</v>
      </c>
      <c r="B48" s="190">
        <f>B49*B22</f>
        <v>362647</v>
      </c>
      <c r="C48" s="190">
        <f t="shared" ref="C48:L48" si="12">C49*C22</f>
        <v>408999.78273001988</v>
      </c>
      <c r="D48" s="190">
        <f t="shared" si="12"/>
        <v>445809.76317572175</v>
      </c>
      <c r="E48" s="190">
        <f t="shared" si="12"/>
        <v>485932.64186153671</v>
      </c>
      <c r="F48" s="190">
        <f t="shared" si="12"/>
        <v>529666.57962907501</v>
      </c>
      <c r="G48" s="190">
        <f t="shared" si="12"/>
        <v>577336.57179569185</v>
      </c>
      <c r="H48" s="190">
        <f t="shared" si="12"/>
        <v>629296.86325730407</v>
      </c>
      <c r="I48" s="190">
        <f t="shared" si="12"/>
        <v>685933.58095046144</v>
      </c>
      <c r="J48" s="190">
        <f t="shared" si="12"/>
        <v>747667.60323600308</v>
      </c>
      <c r="K48" s="190">
        <f t="shared" si="12"/>
        <v>814957.68752724328</v>
      </c>
      <c r="L48" s="191">
        <f t="shared" si="12"/>
        <v>888303.87940469524</v>
      </c>
    </row>
    <row r="49" spans="1:12" x14ac:dyDescent="0.3">
      <c r="A49" s="204" t="s">
        <v>121</v>
      </c>
      <c r="B49" s="172">
        <f>HGCF!F24</f>
        <v>4.492896852815248E-2</v>
      </c>
      <c r="C49" s="172">
        <f>C18</f>
        <v>4.6487794057719446E-2</v>
      </c>
      <c r="D49" s="172">
        <f>C49</f>
        <v>4.6487794057719446E-2</v>
      </c>
      <c r="E49" s="172">
        <f t="shared" ref="E49:L49" si="13">D49</f>
        <v>4.6487794057719446E-2</v>
      </c>
      <c r="F49" s="172">
        <f>E49</f>
        <v>4.6487794057719446E-2</v>
      </c>
      <c r="G49" s="172">
        <f t="shared" si="13"/>
        <v>4.6487794057719446E-2</v>
      </c>
      <c r="H49" s="172">
        <f>G49</f>
        <v>4.6487794057719446E-2</v>
      </c>
      <c r="I49" s="172">
        <f t="shared" si="13"/>
        <v>4.6487794057719446E-2</v>
      </c>
      <c r="J49" s="172">
        <f t="shared" si="13"/>
        <v>4.6487794057719446E-2</v>
      </c>
      <c r="K49" s="172">
        <f t="shared" si="13"/>
        <v>4.6487794057719446E-2</v>
      </c>
      <c r="L49" s="173">
        <f t="shared" si="13"/>
        <v>4.6487794057719446E-2</v>
      </c>
    </row>
    <row r="50" spans="1:12" x14ac:dyDescent="0.3">
      <c r="A50" s="196"/>
      <c r="B50" s="43"/>
      <c r="C50" s="43"/>
      <c r="D50" s="43"/>
      <c r="E50" s="43"/>
      <c r="F50" s="43"/>
      <c r="G50" s="43"/>
      <c r="H50" s="43"/>
      <c r="I50" s="43"/>
      <c r="J50" s="43"/>
      <c r="K50" s="43"/>
      <c r="L50" s="55"/>
    </row>
    <row r="51" spans="1:12" x14ac:dyDescent="0.3">
      <c r="A51" s="197" t="s">
        <v>127</v>
      </c>
      <c r="B51" s="140">
        <f>B41-B43-B45</f>
        <v>247195</v>
      </c>
      <c r="C51" s="140">
        <f t="shared" ref="C51:L51" si="14">C41-C43-C45</f>
        <v>853527.2348245508</v>
      </c>
      <c r="D51" s="140">
        <f t="shared" si="14"/>
        <v>930344.68595875986</v>
      </c>
      <c r="E51" s="140">
        <f t="shared" si="14"/>
        <v>1014075.7076950485</v>
      </c>
      <c r="F51" s="140">
        <f t="shared" si="14"/>
        <v>1105342.5213876027</v>
      </c>
      <c r="G51" s="140">
        <f t="shared" si="14"/>
        <v>1204823.3483124871</v>
      </c>
      <c r="H51" s="140">
        <f t="shared" si="14"/>
        <v>1313257.4496606118</v>
      </c>
      <c r="I51" s="140">
        <f t="shared" si="14"/>
        <v>1431450.6201300658</v>
      </c>
      <c r="J51" s="140">
        <f t="shared" si="14"/>
        <v>1560281.1759417725</v>
      </c>
      <c r="K51" s="140">
        <f t="shared" si="14"/>
        <v>1700706.4817765316</v>
      </c>
      <c r="L51" s="53">
        <f t="shared" si="14"/>
        <v>2058153.1814584055</v>
      </c>
    </row>
    <row r="52" spans="1:12" x14ac:dyDescent="0.3">
      <c r="A52" s="196"/>
      <c r="B52" s="43"/>
      <c r="C52" s="43"/>
      <c r="D52" s="43"/>
      <c r="E52" s="43"/>
      <c r="F52" s="43"/>
      <c r="G52" s="43"/>
      <c r="H52" s="43"/>
      <c r="I52" s="43"/>
      <c r="J52" s="43"/>
      <c r="K52" s="43"/>
      <c r="L52" s="55"/>
    </row>
    <row r="53" spans="1:12" x14ac:dyDescent="0.3">
      <c r="A53" s="197" t="s">
        <v>128</v>
      </c>
      <c r="B53" s="140"/>
      <c r="C53" s="140">
        <f t="shared" ref="C53:K53" si="15">C51/((1+$G$7)^C20)</f>
        <v>775933.84984050062</v>
      </c>
      <c r="D53" s="140">
        <f t="shared" si="15"/>
        <v>768879.90575104114</v>
      </c>
      <c r="E53" s="140">
        <f t="shared" si="15"/>
        <v>761890.08842603175</v>
      </c>
      <c r="F53" s="140">
        <f t="shared" si="15"/>
        <v>754963.81489488587</v>
      </c>
      <c r="G53" s="140">
        <f t="shared" si="15"/>
        <v>748100.5074867506</v>
      </c>
      <c r="H53" s="140">
        <f t="shared" si="15"/>
        <v>741299.59378232597</v>
      </c>
      <c r="I53" s="140">
        <f t="shared" si="15"/>
        <v>734560.50656612241</v>
      </c>
      <c r="J53" s="140">
        <f t="shared" si="15"/>
        <v>727882.68377915805</v>
      </c>
      <c r="K53" s="140">
        <f t="shared" si="15"/>
        <v>721265.56847207446</v>
      </c>
      <c r="L53" s="53">
        <f>(L51*(1+G7)/(G7-G8)-B58)/((1+G7)^L20)</f>
        <v>9807448.4711080659</v>
      </c>
    </row>
    <row r="54" spans="1:12" x14ac:dyDescent="0.3">
      <c r="A54" s="196" t="s">
        <v>129</v>
      </c>
      <c r="B54" s="138">
        <f>HGCF!F41</f>
        <v>6692392</v>
      </c>
      <c r="C54" s="138">
        <f>B54+C45-C48</f>
        <v>6943242.4925199803</v>
      </c>
      <c r="D54" s="138">
        <f t="shared" ref="D54:L54" si="16">C54+D45-D48</f>
        <v>7216669.5293667577</v>
      </c>
      <c r="E54" s="138">
        <f t="shared" si="16"/>
        <v>7514704.9995297464</v>
      </c>
      <c r="F54" s="138">
        <f>E54+F45-F48</f>
        <v>7839563.6620074045</v>
      </c>
      <c r="G54" s="138">
        <f t="shared" si="16"/>
        <v>8193659.6041080514</v>
      </c>
      <c r="H54" s="138">
        <f>G54+H45-H48</f>
        <v>8579624.1809977572</v>
      </c>
      <c r="I54" s="138">
        <f t="shared" si="16"/>
        <v>9000325.569807535</v>
      </c>
      <c r="J54" s="138">
        <f t="shared" si="16"/>
        <v>9458890.0836101938</v>
      </c>
      <c r="K54" s="138">
        <f t="shared" si="16"/>
        <v>9958725.4036550913</v>
      </c>
      <c r="L54" s="139">
        <f t="shared" si="16"/>
        <v>10503545.902504029</v>
      </c>
    </row>
    <row r="55" spans="1:12" x14ac:dyDescent="0.3">
      <c r="A55" s="211" t="s">
        <v>70</v>
      </c>
      <c r="B55" s="141">
        <f>B22/B54</f>
        <v>1.2060804268488756</v>
      </c>
      <c r="C55" s="141">
        <f t="shared" ref="C55:L55" si="17">C22/C54</f>
        <v>1.2671318450245934</v>
      </c>
      <c r="D55" s="141">
        <f t="shared" si="17"/>
        <v>1.3288434452036604</v>
      </c>
      <c r="E55" s="141">
        <f t="shared" si="17"/>
        <v>1.3909938129282682</v>
      </c>
      <c r="F55" s="141">
        <f t="shared" si="17"/>
        <v>1.4533551082661864</v>
      </c>
      <c r="G55" s="141">
        <f t="shared" si="17"/>
        <v>1.5156963780943442</v>
      </c>
      <c r="H55" s="141">
        <f t="shared" si="17"/>
        <v>1.5777869655341792</v>
      </c>
      <c r="I55" s="141">
        <f t="shared" si="17"/>
        <v>1.6393999101137022</v>
      </c>
      <c r="J55" s="141">
        <f t="shared" si="17"/>
        <v>1.7003152327265811</v>
      </c>
      <c r="K55" s="141">
        <f t="shared" si="17"/>
        <v>1.7603230055787129</v>
      </c>
      <c r="L55" s="142">
        <f t="shared" si="17"/>
        <v>1.8192261185650063</v>
      </c>
    </row>
    <row r="56" spans="1:12" x14ac:dyDescent="0.3">
      <c r="A56" s="205" t="s">
        <v>130</v>
      </c>
      <c r="B56" s="143">
        <f>B54/B48</f>
        <v>18.454287502723034</v>
      </c>
      <c r="C56" s="143">
        <f t="shared" ref="C56:L56" si="18">C54/C48</f>
        <v>16.976152031609278</v>
      </c>
      <c r="D56" s="143">
        <f t="shared" si="18"/>
        <v>16.187778118538453</v>
      </c>
      <c r="E56" s="143">
        <f t="shared" si="18"/>
        <v>15.464499299207423</v>
      </c>
      <c r="F56" s="143">
        <f t="shared" si="18"/>
        <v>14.800940749362445</v>
      </c>
      <c r="G56" s="143">
        <f t="shared" si="18"/>
        <v>14.192171437578057</v>
      </c>
      <c r="H56" s="143">
        <f t="shared" si="18"/>
        <v>13.633667481812569</v>
      </c>
      <c r="I56" s="143">
        <f t="shared" si="18"/>
        <v>13.121278531568997</v>
      </c>
      <c r="J56" s="143">
        <f t="shared" si="18"/>
        <v>12.651196925840951</v>
      </c>
      <c r="K56" s="143">
        <f t="shared" si="18"/>
        <v>12.219929397650084</v>
      </c>
      <c r="L56" s="144">
        <f t="shared" si="18"/>
        <v>11.824271114906166</v>
      </c>
    </row>
    <row r="57" spans="1:12" x14ac:dyDescent="0.3">
      <c r="A57" s="206" t="s">
        <v>131</v>
      </c>
      <c r="B57" s="146">
        <f>SUM(C53:L53)</f>
        <v>16542224.990106955</v>
      </c>
      <c r="C57" s="31"/>
      <c r="D57" s="31"/>
      <c r="E57" s="31"/>
      <c r="F57" s="31"/>
      <c r="G57" s="31"/>
      <c r="H57" s="31"/>
      <c r="I57" s="31"/>
      <c r="J57" s="31"/>
      <c r="K57" s="31"/>
      <c r="L57" s="31"/>
    </row>
    <row r="58" spans="1:12" x14ac:dyDescent="0.3">
      <c r="A58" s="207" t="s">
        <v>132</v>
      </c>
      <c r="B58" s="145">
        <f>HGCF!F95</f>
        <v>1196928</v>
      </c>
      <c r="C58" s="31"/>
      <c r="D58" s="31"/>
      <c r="E58" s="31"/>
      <c r="F58" s="31"/>
      <c r="G58" s="31"/>
      <c r="H58" s="31"/>
      <c r="I58" s="31"/>
      <c r="J58" s="31"/>
      <c r="K58" s="31"/>
      <c r="L58" s="31"/>
    </row>
    <row r="59" spans="1:12" x14ac:dyDescent="0.3">
      <c r="A59" s="208" t="s">
        <v>133</v>
      </c>
      <c r="B59" s="147">
        <f>HGCF!F115</f>
        <v>81692</v>
      </c>
      <c r="C59" s="31"/>
      <c r="D59" s="31"/>
      <c r="E59" s="31"/>
      <c r="F59" s="31"/>
      <c r="G59" s="31"/>
      <c r="H59" s="31"/>
      <c r="I59" s="31"/>
      <c r="J59" s="31"/>
      <c r="K59" s="31"/>
      <c r="L59" s="31"/>
    </row>
    <row r="60" spans="1:12" x14ac:dyDescent="0.3">
      <c r="A60" s="207" t="s">
        <v>134</v>
      </c>
      <c r="B60" s="145">
        <f>SUM(B57,B59)</f>
        <v>16623916.990106955</v>
      </c>
      <c r="C60" s="31"/>
      <c r="D60" s="31"/>
      <c r="E60" s="31"/>
      <c r="F60" s="31"/>
      <c r="G60" s="31"/>
      <c r="H60" s="31"/>
      <c r="I60" s="31"/>
      <c r="J60" s="31"/>
      <c r="K60" s="31"/>
      <c r="L60" s="31"/>
    </row>
    <row r="61" spans="1:12" x14ac:dyDescent="0.3">
      <c r="A61" s="208" t="s">
        <v>135</v>
      </c>
      <c r="B61" s="147">
        <v>73930</v>
      </c>
      <c r="C61" s="31"/>
      <c r="D61" s="31"/>
      <c r="E61" s="31"/>
      <c r="F61" s="31"/>
      <c r="G61" s="31"/>
      <c r="H61" s="31"/>
      <c r="I61" s="31"/>
      <c r="J61" s="31"/>
      <c r="K61" s="31"/>
      <c r="L61" s="31"/>
    </row>
    <row r="62" spans="1:12" x14ac:dyDescent="0.3">
      <c r="A62" s="209"/>
      <c r="B62" s="31"/>
      <c r="C62" s="31"/>
      <c r="D62" s="31"/>
      <c r="E62" s="31"/>
      <c r="F62" s="31"/>
      <c r="G62" s="31"/>
      <c r="H62" s="31"/>
      <c r="I62" s="31"/>
      <c r="J62" s="31"/>
      <c r="K62" s="31"/>
      <c r="L62" s="31"/>
    </row>
    <row r="63" spans="1:12" x14ac:dyDescent="0.3">
      <c r="A63" s="210" t="s">
        <v>136</v>
      </c>
      <c r="B63" s="224">
        <f>B60/B61</f>
        <v>224.86023251869275</v>
      </c>
      <c r="C63" s="31"/>
      <c r="D63" s="31"/>
      <c r="E63" s="31"/>
      <c r="F63" s="31"/>
      <c r="G63" s="31"/>
      <c r="H63" s="31"/>
      <c r="I63" s="31"/>
      <c r="J63" s="31"/>
      <c r="K63" s="31"/>
      <c r="L63" s="31"/>
    </row>
  </sheetData>
  <mergeCells count="1">
    <mergeCell ref="F6:G6"/>
  </mergeCells>
  <conditionalFormatting sqref="B55:L55">
    <cfRule type="colorScale" priority="1">
      <colorScale>
        <cfvo type="num" val="$G$17"/>
        <cfvo type="num" val="$I$18"/>
        <cfvo type="num" val="$H$17"/>
        <color theme="7" tint="0.79998168889431442"/>
        <color rgb="FFFFEB84"/>
        <color rgb="FFFF0000"/>
      </colorScale>
    </cfRule>
    <cfRule type="colorScale" priority="2">
      <colorScale>
        <cfvo type="num" val="$G$16"/>
        <cfvo type="num" val="$H$17"/>
        <color theme="7" tint="0.79998168889431442"/>
        <color rgb="FFFF0000"/>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topLeftCell="A91" workbookViewId="0">
      <selection activeCell="F12" sqref="F12"/>
    </sheetView>
  </sheetViews>
  <sheetFormatPr defaultColWidth="8.88671875" defaultRowHeight="13.8" x14ac:dyDescent="0.3"/>
  <cols>
    <col min="1" max="1" width="28.88671875" style="1" customWidth="1"/>
    <col min="2" max="3" width="12.88671875" style="1" bestFit="1" customWidth="1"/>
    <col min="4" max="4" width="12.109375" style="1" bestFit="1" customWidth="1"/>
    <col min="5" max="5" width="16.6640625" style="1" customWidth="1"/>
    <col min="6" max="6" width="20" style="1" customWidth="1"/>
    <col min="7" max="7" width="11" style="1" customWidth="1"/>
    <col min="8" max="8" width="11.33203125" style="1" customWidth="1"/>
    <col min="9" max="9" width="10.44140625" style="1" customWidth="1"/>
    <col min="10" max="10" width="11" style="1" customWidth="1"/>
    <col min="11" max="12" width="9.88671875" style="1" bestFit="1" customWidth="1"/>
    <col min="13" max="16384" width="8.88671875" style="1"/>
  </cols>
  <sheetData>
    <row r="1" spans="1:10" x14ac:dyDescent="0.3">
      <c r="A1" s="50" t="s">
        <v>0</v>
      </c>
      <c r="F1" s="106"/>
      <c r="G1" s="106"/>
    </row>
    <row r="2" spans="1:10" x14ac:dyDescent="0.3">
      <c r="A2" s="50" t="s">
        <v>1</v>
      </c>
      <c r="F2" s="163" t="s">
        <v>137</v>
      </c>
      <c r="G2" s="149">
        <v>188.5</v>
      </c>
    </row>
    <row r="3" spans="1:10" x14ac:dyDescent="0.3">
      <c r="A3" s="50" t="s">
        <v>87</v>
      </c>
      <c r="F3" s="164" t="s">
        <v>138</v>
      </c>
      <c r="G3" s="150">
        <f>B63</f>
        <v>269.38870694703388</v>
      </c>
    </row>
    <row r="4" spans="1:10" x14ac:dyDescent="0.3">
      <c r="A4" s="50" t="s">
        <v>3</v>
      </c>
      <c r="F4" s="165" t="s">
        <v>139</v>
      </c>
      <c r="G4" s="151">
        <f>G3/G2-1</f>
        <v>0.42911780873758021</v>
      </c>
    </row>
    <row r="6" spans="1:10" ht="27.6" x14ac:dyDescent="0.3">
      <c r="A6" s="103" t="s">
        <v>111</v>
      </c>
      <c r="B6" s="59" t="s">
        <v>57</v>
      </c>
      <c r="C6" s="59" t="s">
        <v>58</v>
      </c>
      <c r="D6" s="84" t="s">
        <v>118</v>
      </c>
      <c r="F6" s="258" t="s">
        <v>117</v>
      </c>
      <c r="G6" s="259"/>
    </row>
    <row r="7" spans="1:10" x14ac:dyDescent="0.3">
      <c r="A7" s="104" t="s">
        <v>54</v>
      </c>
      <c r="B7" s="72">
        <f>HGCF!G11</f>
        <v>0.68458047095803443</v>
      </c>
      <c r="C7" s="72">
        <v>0.64</v>
      </c>
      <c r="D7" s="107">
        <f>HGCF!I11</f>
        <v>1.7222439149357987E-2</v>
      </c>
      <c r="F7" s="6" t="s">
        <v>108</v>
      </c>
      <c r="G7" s="107">
        <v>0.1</v>
      </c>
    </row>
    <row r="8" spans="1:10" x14ac:dyDescent="0.3">
      <c r="A8" s="105" t="s">
        <v>42</v>
      </c>
      <c r="B8" s="77">
        <f>HGCF!G12</f>
        <v>0.18918808730018968</v>
      </c>
      <c r="C8" s="77">
        <v>0.185</v>
      </c>
      <c r="D8" s="78">
        <f>HGCF!I12</f>
        <v>7.5634820712726716E-3</v>
      </c>
      <c r="F8" s="3" t="s">
        <v>109</v>
      </c>
      <c r="G8" s="78">
        <v>1.4999999999999999E-2</v>
      </c>
    </row>
    <row r="9" spans="1:10" x14ac:dyDescent="0.3">
      <c r="A9" s="31"/>
    </row>
    <row r="10" spans="1:10" x14ac:dyDescent="0.3">
      <c r="A10" s="108" t="s">
        <v>105</v>
      </c>
      <c r="B10" s="109" t="s">
        <v>57</v>
      </c>
      <c r="C10" s="109" t="s">
        <v>58</v>
      </c>
      <c r="D10" s="110" t="s">
        <v>118</v>
      </c>
      <c r="F10" s="154" t="s">
        <v>110</v>
      </c>
      <c r="G10" s="109" t="s">
        <v>57</v>
      </c>
      <c r="H10" s="109" t="s">
        <v>58</v>
      </c>
      <c r="I10" s="109" t="s">
        <v>59</v>
      </c>
      <c r="J10" s="110" t="s">
        <v>118</v>
      </c>
    </row>
    <row r="11" spans="1:10" x14ac:dyDescent="0.3">
      <c r="A11" s="111" t="s">
        <v>91</v>
      </c>
      <c r="B11" s="112">
        <f>HGCF!G16</f>
        <v>1.2972588958345747E-2</v>
      </c>
      <c r="C11" s="112">
        <f>HGCF!H16</f>
        <v>1.0696024683376108E-2</v>
      </c>
      <c r="D11" s="113">
        <f>HGCF!I16</f>
        <v>3.280947590587815E-3</v>
      </c>
      <c r="F11" s="155" t="s">
        <v>217</v>
      </c>
      <c r="G11" s="112">
        <f>'Revenue Growth'!G8</f>
        <v>9.0495338000560116E-2</v>
      </c>
      <c r="H11" s="112">
        <v>0.09</v>
      </c>
      <c r="I11" s="112">
        <f>'Revenue Growth'!M13</f>
        <v>4.5704720481170025E-2</v>
      </c>
      <c r="J11" s="156">
        <f>HGCF!I7</f>
        <v>1140604.5379276741</v>
      </c>
    </row>
    <row r="12" spans="1:10" x14ac:dyDescent="0.3">
      <c r="A12" s="114" t="s">
        <v>92</v>
      </c>
      <c r="B12" s="115">
        <f>HGCF!G17</f>
        <v>1.4673313107713703E-3</v>
      </c>
      <c r="C12" s="115">
        <f>HGCF!H17</f>
        <v>1.7768906955802932E-3</v>
      </c>
      <c r="D12" s="116">
        <f>HGCF!I17</f>
        <v>9.5151324862299987E-4</v>
      </c>
      <c r="F12" s="157" t="s">
        <v>113</v>
      </c>
      <c r="G12" s="158">
        <f>'Revenue Growth'!D25</f>
        <v>3.4358794819622007E-2</v>
      </c>
      <c r="H12" s="158">
        <f>'Revenue Growth'!N37</f>
        <v>3.7209584005252649E-2</v>
      </c>
      <c r="I12" s="158">
        <f>'Revenue Growth'!M37</f>
        <v>3.7209584005252649E-2</v>
      </c>
      <c r="J12" s="159" t="s">
        <v>60</v>
      </c>
    </row>
    <row r="13" spans="1:10" x14ac:dyDescent="0.3">
      <c r="A13" s="117" t="s">
        <v>104</v>
      </c>
      <c r="B13" s="118">
        <f>HGCF!G19</f>
        <v>8.7141843747959413E-2</v>
      </c>
      <c r="C13" s="118">
        <f>HGCF!H19</f>
        <v>0.11379054441711725</v>
      </c>
      <c r="D13" s="119">
        <f>HGCF!I19</f>
        <v>3.237731657549206E-2</v>
      </c>
    </row>
    <row r="14" spans="1:10" x14ac:dyDescent="0.3">
      <c r="A14" s="31"/>
    </row>
    <row r="15" spans="1:10" x14ac:dyDescent="0.3">
      <c r="A15" s="120" t="s">
        <v>106</v>
      </c>
      <c r="B15" s="121" t="s">
        <v>57</v>
      </c>
      <c r="C15" s="121" t="s">
        <v>58</v>
      </c>
      <c r="D15" s="122" t="s">
        <v>118</v>
      </c>
      <c r="F15" s="160" t="s">
        <v>70</v>
      </c>
      <c r="G15" s="121" t="s">
        <v>114</v>
      </c>
      <c r="H15" s="121" t="s">
        <v>115</v>
      </c>
      <c r="I15" s="122" t="s">
        <v>57</v>
      </c>
      <c r="J15" s="31"/>
    </row>
    <row r="16" spans="1:10" x14ac:dyDescent="0.3">
      <c r="A16" s="123" t="s">
        <v>107</v>
      </c>
      <c r="B16" s="124">
        <f>HGCF!G21</f>
        <v>-2.9401770668394635E-2</v>
      </c>
      <c r="C16" s="124">
        <v>-2.9399999999999999E-2</v>
      </c>
      <c r="D16" s="125">
        <f>HGCF!I21</f>
        <v>0.10022426808150135</v>
      </c>
      <c r="F16" s="161" t="s">
        <v>116</v>
      </c>
      <c r="G16" s="152">
        <f>B55</f>
        <v>1.2060804268488756</v>
      </c>
      <c r="H16" s="152">
        <f>L55</f>
        <v>2.4245182076770373</v>
      </c>
      <c r="I16" s="153">
        <f>AVERAGE(B55:L55)</f>
        <v>1.747260861652606</v>
      </c>
    </row>
    <row r="17" spans="1:13" x14ac:dyDescent="0.3">
      <c r="A17" s="126" t="s">
        <v>101</v>
      </c>
      <c r="B17" s="127">
        <f>HGCF!G22</f>
        <v>0.13835835490542708</v>
      </c>
      <c r="C17" s="127">
        <v>7.4999999999999997E-2</v>
      </c>
      <c r="D17" s="128">
        <f>HGCF!I22</f>
        <v>0.13165839423842571</v>
      </c>
      <c r="F17" s="162" t="s">
        <v>112</v>
      </c>
      <c r="G17" s="129">
        <f>'Revenue Growth'!F9</f>
        <v>1.2060804268488756</v>
      </c>
      <c r="H17" s="129">
        <v>1.63</v>
      </c>
      <c r="I17" s="130">
        <v>1.38</v>
      </c>
    </row>
    <row r="18" spans="1:13" x14ac:dyDescent="0.3">
      <c r="A18" s="131" t="s">
        <v>53</v>
      </c>
      <c r="B18" s="132">
        <f>HGCF!G24</f>
        <v>4.6487794057719446E-2</v>
      </c>
      <c r="C18" s="132">
        <f>HGCF!H24</f>
        <v>4.6487794057719446E-2</v>
      </c>
      <c r="D18" s="133">
        <f>HGCF!I24</f>
        <v>4.1940958637809939E-3</v>
      </c>
      <c r="F18" s="134"/>
      <c r="G18" s="135"/>
      <c r="H18" s="135"/>
      <c r="I18" s="135"/>
    </row>
    <row r="20" spans="1:13" x14ac:dyDescent="0.3">
      <c r="A20" s="192" t="s">
        <v>119</v>
      </c>
      <c r="B20" s="14" t="s">
        <v>140</v>
      </c>
      <c r="C20" s="14" t="s">
        <v>141</v>
      </c>
      <c r="D20" s="14" t="s">
        <v>142</v>
      </c>
      <c r="E20" s="14" t="s">
        <v>143</v>
      </c>
      <c r="F20" s="14" t="s">
        <v>144</v>
      </c>
      <c r="G20" s="14" t="s">
        <v>145</v>
      </c>
      <c r="H20" s="14" t="s">
        <v>146</v>
      </c>
      <c r="I20" s="14" t="s">
        <v>147</v>
      </c>
      <c r="J20" s="14" t="s">
        <v>148</v>
      </c>
      <c r="K20" s="14" t="s">
        <v>149</v>
      </c>
      <c r="L20" s="15" t="s">
        <v>150</v>
      </c>
    </row>
    <row r="21" spans="1:13" x14ac:dyDescent="0.3">
      <c r="A21" s="193" t="s">
        <v>120</v>
      </c>
      <c r="B21" s="136">
        <v>2015</v>
      </c>
      <c r="C21" s="136">
        <f>B21+1</f>
        <v>2016</v>
      </c>
      <c r="D21" s="136">
        <f t="shared" ref="D21:L21" si="0">C21+1</f>
        <v>2017</v>
      </c>
      <c r="E21" s="136">
        <f t="shared" si="0"/>
        <v>2018</v>
      </c>
      <c r="F21" s="136">
        <f>E21+1</f>
        <v>2019</v>
      </c>
      <c r="G21" s="136">
        <f t="shared" si="0"/>
        <v>2020</v>
      </c>
      <c r="H21" s="136">
        <f>G21+1</f>
        <v>2021</v>
      </c>
      <c r="I21" s="136">
        <f t="shared" si="0"/>
        <v>2022</v>
      </c>
      <c r="J21" s="136">
        <f t="shared" si="0"/>
        <v>2023</v>
      </c>
      <c r="K21" s="136">
        <f t="shared" si="0"/>
        <v>2024</v>
      </c>
      <c r="L21" s="137">
        <f t="shared" si="0"/>
        <v>2025</v>
      </c>
      <c r="M21" s="215" t="s">
        <v>103</v>
      </c>
    </row>
    <row r="22" spans="1:13" x14ac:dyDescent="0.3">
      <c r="A22" s="194" t="s">
        <v>39</v>
      </c>
      <c r="B22" s="174">
        <f>HGCF!F7</f>
        <v>8071563</v>
      </c>
      <c r="C22" s="219">
        <v>8798003.6699999999</v>
      </c>
      <c r="D22" s="219">
        <v>9589824.0003000014</v>
      </c>
      <c r="E22" s="219">
        <v>10452908.160327002</v>
      </c>
      <c r="F22" s="219">
        <v>11393669.894756433</v>
      </c>
      <c r="G22" s="219">
        <v>12419100.185284512</v>
      </c>
      <c r="H22" s="219">
        <v>13536819.201960118</v>
      </c>
      <c r="I22" s="219">
        <v>14755132.93013653</v>
      </c>
      <c r="J22" s="219">
        <v>16083094.893848818</v>
      </c>
      <c r="K22" s="219">
        <v>17530573.434295211</v>
      </c>
      <c r="L22" s="226">
        <v>19108325.04338178</v>
      </c>
      <c r="M22" s="213">
        <f>J11</f>
        <v>1140604.5379276741</v>
      </c>
    </row>
    <row r="23" spans="1:13" x14ac:dyDescent="0.3">
      <c r="A23" s="195" t="s">
        <v>56</v>
      </c>
      <c r="B23" s="176">
        <f>HGCF!F8</f>
        <v>3.4358794819622007E-2</v>
      </c>
      <c r="C23" s="176">
        <f>C22/B22-1</f>
        <v>9.000000000000008E-2</v>
      </c>
      <c r="D23" s="176">
        <f t="shared" ref="D23:L23" si="1">D22/C22-1</f>
        <v>9.000000000000008E-2</v>
      </c>
      <c r="E23" s="176">
        <f t="shared" si="1"/>
        <v>9.000000000000008E-2</v>
      </c>
      <c r="F23" s="176">
        <f t="shared" si="1"/>
        <v>9.000000000000008E-2</v>
      </c>
      <c r="G23" s="176">
        <f t="shared" si="1"/>
        <v>9.000000000000008E-2</v>
      </c>
      <c r="H23" s="176">
        <f t="shared" si="1"/>
        <v>9.000000000000008E-2</v>
      </c>
      <c r="I23" s="176">
        <f t="shared" si="1"/>
        <v>9.000000000000008E-2</v>
      </c>
      <c r="J23" s="176">
        <f t="shared" si="1"/>
        <v>9.000000000000008E-2</v>
      </c>
      <c r="K23" s="176">
        <f t="shared" si="1"/>
        <v>9.000000000000008E-2</v>
      </c>
      <c r="L23" s="176">
        <f t="shared" si="1"/>
        <v>9.000000000000008E-2</v>
      </c>
      <c r="M23" s="215"/>
    </row>
    <row r="24" spans="1:13" x14ac:dyDescent="0.3">
      <c r="A24" s="196"/>
      <c r="B24" s="43"/>
      <c r="C24" s="43"/>
      <c r="D24" s="43"/>
      <c r="E24" s="43"/>
      <c r="F24" s="43"/>
      <c r="G24" s="43"/>
      <c r="H24" s="43"/>
      <c r="I24" s="43"/>
      <c r="J24" s="43"/>
      <c r="K24" s="43"/>
      <c r="L24" s="55"/>
      <c r="M24" s="212"/>
    </row>
    <row r="25" spans="1:13" x14ac:dyDescent="0.3">
      <c r="A25" s="197" t="s">
        <v>54</v>
      </c>
      <c r="B25" s="140">
        <f>B26*B22</f>
        <v>5298230</v>
      </c>
      <c r="C25" s="140">
        <f t="shared" ref="C25:L25" si="2">C26*C22</f>
        <v>5630722.3487999998</v>
      </c>
      <c r="D25" s="140">
        <f t="shared" si="2"/>
        <v>6137487.3601920009</v>
      </c>
      <c r="E25" s="140">
        <f t="shared" si="2"/>
        <v>6689861.2226092815</v>
      </c>
      <c r="F25" s="140">
        <f t="shared" si="2"/>
        <v>7291948.7326441174</v>
      </c>
      <c r="G25" s="140">
        <f t="shared" si="2"/>
        <v>7948224.1185820876</v>
      </c>
      <c r="H25" s="140">
        <f t="shared" si="2"/>
        <v>8663564.2892544754</v>
      </c>
      <c r="I25" s="140">
        <f t="shared" si="2"/>
        <v>9443285.0752873793</v>
      </c>
      <c r="J25" s="140">
        <f t="shared" si="2"/>
        <v>10293180.732063243</v>
      </c>
      <c r="K25" s="140">
        <f t="shared" si="2"/>
        <v>11219566.997948935</v>
      </c>
      <c r="L25" s="53">
        <f t="shared" si="2"/>
        <v>12229328.027764339</v>
      </c>
      <c r="M25" s="215"/>
    </row>
    <row r="26" spans="1:13" x14ac:dyDescent="0.3">
      <c r="A26" s="196" t="s">
        <v>121</v>
      </c>
      <c r="B26" s="54">
        <f>HGCF!F11</f>
        <v>0.65640694373568043</v>
      </c>
      <c r="C26" s="220">
        <v>0.64</v>
      </c>
      <c r="D26" s="220">
        <v>0.64</v>
      </c>
      <c r="E26" s="220">
        <v>0.64</v>
      </c>
      <c r="F26" s="220">
        <v>0.64</v>
      </c>
      <c r="G26" s="220">
        <v>0.64</v>
      </c>
      <c r="H26" s="220">
        <v>0.64</v>
      </c>
      <c r="I26" s="220">
        <v>0.64</v>
      </c>
      <c r="J26" s="220">
        <v>0.64</v>
      </c>
      <c r="K26" s="220">
        <v>0.64</v>
      </c>
      <c r="L26" s="227">
        <v>0.64</v>
      </c>
      <c r="M26" s="214">
        <f>D7</f>
        <v>1.7222439149357987E-2</v>
      </c>
    </row>
    <row r="27" spans="1:13" x14ac:dyDescent="0.3">
      <c r="A27" s="197" t="s">
        <v>42</v>
      </c>
      <c r="B27" s="140">
        <f>B28*B22</f>
        <v>1573120</v>
      </c>
      <c r="C27" s="140">
        <f t="shared" ref="C27:L27" si="3">C28*C22</f>
        <v>1627630.6789499999</v>
      </c>
      <c r="D27" s="140">
        <f t="shared" si="3"/>
        <v>1774117.4400555003</v>
      </c>
      <c r="E27" s="140">
        <f t="shared" si="3"/>
        <v>1933788.0096604954</v>
      </c>
      <c r="F27" s="140">
        <f t="shared" si="3"/>
        <v>2107828.9305299399</v>
      </c>
      <c r="G27" s="140">
        <f t="shared" si="3"/>
        <v>2297533.5342776347</v>
      </c>
      <c r="H27" s="140">
        <f t="shared" si="3"/>
        <v>2504311.5523626218</v>
      </c>
      <c r="I27" s="140">
        <f t="shared" si="3"/>
        <v>2729699.592075258</v>
      </c>
      <c r="J27" s="140">
        <f t="shared" si="3"/>
        <v>2975372.5553620313</v>
      </c>
      <c r="K27" s="140">
        <f t="shared" si="3"/>
        <v>3243156.085344614</v>
      </c>
      <c r="L27" s="53">
        <f t="shared" si="3"/>
        <v>3535040.1330256294</v>
      </c>
      <c r="M27" s="215"/>
    </row>
    <row r="28" spans="1:13" x14ac:dyDescent="0.3">
      <c r="A28" s="196" t="s">
        <v>121</v>
      </c>
      <c r="B28" s="54">
        <f>HGCF!F12</f>
        <v>0.19489657703223032</v>
      </c>
      <c r="C28" s="220">
        <v>0.185</v>
      </c>
      <c r="D28" s="220">
        <v>0.185</v>
      </c>
      <c r="E28" s="220">
        <v>0.185</v>
      </c>
      <c r="F28" s="220">
        <v>0.185</v>
      </c>
      <c r="G28" s="220">
        <v>0.185</v>
      </c>
      <c r="H28" s="220">
        <v>0.185</v>
      </c>
      <c r="I28" s="220">
        <v>0.185</v>
      </c>
      <c r="J28" s="220">
        <v>0.185</v>
      </c>
      <c r="K28" s="220">
        <v>0.185</v>
      </c>
      <c r="L28" s="227">
        <v>0.185</v>
      </c>
      <c r="M28" s="214">
        <f>D8</f>
        <v>7.5634820712726716E-3</v>
      </c>
    </row>
    <row r="29" spans="1:13" x14ac:dyDescent="0.3">
      <c r="A29" s="197"/>
      <c r="B29" s="35"/>
      <c r="C29" s="35"/>
      <c r="D29" s="35"/>
      <c r="E29" s="35"/>
      <c r="F29" s="35"/>
      <c r="G29" s="35"/>
      <c r="H29" s="35"/>
      <c r="I29" s="35"/>
      <c r="J29" s="35"/>
      <c r="K29" s="35"/>
      <c r="L29" s="36"/>
      <c r="M29" s="215"/>
    </row>
    <row r="30" spans="1:13" x14ac:dyDescent="0.3">
      <c r="A30" s="196" t="s">
        <v>122</v>
      </c>
      <c r="B30" s="138">
        <f>B22-B25-B27</f>
        <v>1200213</v>
      </c>
      <c r="C30" s="138">
        <f t="shared" ref="C30:L30" si="4">C22-C25-C27</f>
        <v>1539650.6422500003</v>
      </c>
      <c r="D30" s="138">
        <f t="shared" si="4"/>
        <v>1678219.2000525002</v>
      </c>
      <c r="E30" s="138">
        <f t="shared" si="4"/>
        <v>1829258.9280572254</v>
      </c>
      <c r="F30" s="138">
        <f t="shared" si="4"/>
        <v>1993892.2315823752</v>
      </c>
      <c r="G30" s="138">
        <f t="shared" si="4"/>
        <v>2173342.5324247899</v>
      </c>
      <c r="H30" s="138">
        <f t="shared" si="4"/>
        <v>2368943.3603430213</v>
      </c>
      <c r="I30" s="138">
        <f t="shared" si="4"/>
        <v>2582148.2627738924</v>
      </c>
      <c r="J30" s="138">
        <f t="shared" si="4"/>
        <v>2814541.6064235433</v>
      </c>
      <c r="K30" s="138">
        <f t="shared" si="4"/>
        <v>3067850.3510016617</v>
      </c>
      <c r="L30" s="139">
        <f t="shared" si="4"/>
        <v>3343956.8825918119</v>
      </c>
      <c r="M30" s="212"/>
    </row>
    <row r="31" spans="1:13" x14ac:dyDescent="0.3">
      <c r="A31" s="197" t="s">
        <v>121</v>
      </c>
      <c r="B31" s="56">
        <f>B30/B22</f>
        <v>0.14869647923208926</v>
      </c>
      <c r="C31" s="56">
        <f t="shared" ref="C31:L31" si="5">C30/C22</f>
        <v>0.17500000000000004</v>
      </c>
      <c r="D31" s="56">
        <f t="shared" si="5"/>
        <v>0.17499999999999999</v>
      </c>
      <c r="E31" s="56">
        <f t="shared" si="5"/>
        <v>0.17499999999999999</v>
      </c>
      <c r="F31" s="56">
        <f t="shared" si="5"/>
        <v>0.17499999999999996</v>
      </c>
      <c r="G31" s="56">
        <f t="shared" si="5"/>
        <v>0.17500000000000002</v>
      </c>
      <c r="H31" s="56">
        <f t="shared" si="5"/>
        <v>0.17500000000000004</v>
      </c>
      <c r="I31" s="56">
        <f t="shared" si="5"/>
        <v>0.17499999999999999</v>
      </c>
      <c r="J31" s="56">
        <f t="shared" si="5"/>
        <v>0.17500000000000002</v>
      </c>
      <c r="K31" s="56">
        <f t="shared" si="5"/>
        <v>0.17499999999999999</v>
      </c>
      <c r="L31" s="57">
        <f t="shared" si="5"/>
        <v>0.17500000000000002</v>
      </c>
      <c r="M31" s="215"/>
    </row>
    <row r="32" spans="1:13" x14ac:dyDescent="0.3">
      <c r="A32" s="196"/>
      <c r="B32" s="43"/>
      <c r="C32" s="43"/>
      <c r="D32" s="43"/>
      <c r="E32" s="43"/>
      <c r="F32" s="43"/>
      <c r="G32" s="43"/>
      <c r="H32" s="43"/>
      <c r="I32" s="43"/>
      <c r="J32" s="43"/>
      <c r="K32" s="43"/>
      <c r="L32" s="55"/>
      <c r="M32" s="212"/>
    </row>
    <row r="33" spans="1:13" x14ac:dyDescent="0.3">
      <c r="A33" s="198" t="s">
        <v>44</v>
      </c>
      <c r="B33" s="178">
        <f>B34*B22</f>
        <v>71086</v>
      </c>
      <c r="C33" s="178">
        <f t="shared" ref="C33:L33" si="6">C34*C22</f>
        <v>94103.664418753586</v>
      </c>
      <c r="D33" s="178">
        <f t="shared" si="6"/>
        <v>102572.99421644142</v>
      </c>
      <c r="E33" s="178">
        <f t="shared" si="6"/>
        <v>111804.56369592116</v>
      </c>
      <c r="F33" s="178">
        <f t="shared" si="6"/>
        <v>121866.97442855407</v>
      </c>
      <c r="G33" s="178">
        <f t="shared" si="6"/>
        <v>132835.00212712394</v>
      </c>
      <c r="H33" s="178">
        <f t="shared" si="6"/>
        <v>144790.15231856509</v>
      </c>
      <c r="I33" s="178">
        <f t="shared" si="6"/>
        <v>157821.26602723595</v>
      </c>
      <c r="J33" s="178">
        <f t="shared" si="6"/>
        <v>172025.17996968719</v>
      </c>
      <c r="K33" s="178">
        <f t="shared" si="6"/>
        <v>187507.44616695904</v>
      </c>
      <c r="L33" s="179">
        <f t="shared" si="6"/>
        <v>0</v>
      </c>
      <c r="M33" s="215"/>
    </row>
    <row r="34" spans="1:13" x14ac:dyDescent="0.3">
      <c r="A34" s="199" t="s">
        <v>121</v>
      </c>
      <c r="B34" s="184">
        <f>HGCF!F16</f>
        <v>8.8069683653587295E-3</v>
      </c>
      <c r="C34" s="221">
        <v>1.0696024683376108E-2</v>
      </c>
      <c r="D34" s="221">
        <v>1.0696024683376108E-2</v>
      </c>
      <c r="E34" s="221">
        <v>1.0696024683376108E-2</v>
      </c>
      <c r="F34" s="221">
        <v>1.0696024683376108E-2</v>
      </c>
      <c r="G34" s="221">
        <v>1.0696024683376108E-2</v>
      </c>
      <c r="H34" s="221">
        <v>1.0696024683376108E-2</v>
      </c>
      <c r="I34" s="221">
        <v>1.0696024683376108E-2</v>
      </c>
      <c r="J34" s="221">
        <v>1.0696024683376108E-2</v>
      </c>
      <c r="K34" s="221">
        <v>1.0696024683376108E-2</v>
      </c>
      <c r="L34" s="185">
        <v>0</v>
      </c>
      <c r="M34" s="214">
        <f>D11</f>
        <v>3.280947590587815E-3</v>
      </c>
    </row>
    <row r="35" spans="1:13" x14ac:dyDescent="0.3">
      <c r="A35" s="200" t="s">
        <v>45</v>
      </c>
      <c r="B35" s="180">
        <f>B36*B22</f>
        <v>17619</v>
      </c>
      <c r="C35" s="180">
        <f t="shared" ref="C35:L35" si="7">C36*C22</f>
        <v>15633.090860904273</v>
      </c>
      <c r="D35" s="180">
        <f t="shared" si="7"/>
        <v>17040.06903838566</v>
      </c>
      <c r="E35" s="180">
        <f t="shared" si="7"/>
        <v>18573.67525184037</v>
      </c>
      <c r="F35" s="180">
        <f t="shared" si="7"/>
        <v>20245.306024506004</v>
      </c>
      <c r="G35" s="180">
        <f t="shared" si="7"/>
        <v>22067.383566711545</v>
      </c>
      <c r="H35" s="180">
        <f t="shared" si="7"/>
        <v>24053.448087715584</v>
      </c>
      <c r="I35" s="180">
        <f t="shared" si="7"/>
        <v>26218.258415609987</v>
      </c>
      <c r="J35" s="180">
        <f t="shared" si="7"/>
        <v>28577.901673014887</v>
      </c>
      <c r="K35" s="180">
        <f t="shared" si="7"/>
        <v>31149.912823586226</v>
      </c>
      <c r="L35" s="181">
        <f t="shared" si="7"/>
        <v>33953.404977708989</v>
      </c>
      <c r="M35" s="215"/>
    </row>
    <row r="36" spans="1:13" x14ac:dyDescent="0.3">
      <c r="A36" s="199" t="s">
        <v>121</v>
      </c>
      <c r="B36" s="184">
        <f>HGCF!F17</f>
        <v>2.1828486006985263E-3</v>
      </c>
      <c r="C36" s="221">
        <v>1.7768906955802932E-3</v>
      </c>
      <c r="D36" s="221">
        <v>1.7768906955802932E-3</v>
      </c>
      <c r="E36" s="221">
        <v>1.7768906955802932E-3</v>
      </c>
      <c r="F36" s="221">
        <v>1.7768906955802932E-3</v>
      </c>
      <c r="G36" s="221">
        <v>1.7768906955802932E-3</v>
      </c>
      <c r="H36" s="221">
        <v>1.7768906955802932E-3</v>
      </c>
      <c r="I36" s="221">
        <v>1.7768906955802932E-3</v>
      </c>
      <c r="J36" s="221">
        <v>1.7768906955802932E-3</v>
      </c>
      <c r="K36" s="221">
        <v>1.7768906955802932E-3</v>
      </c>
      <c r="L36" s="228">
        <v>1.7768906955802932E-3</v>
      </c>
      <c r="M36" s="214">
        <f>D12</f>
        <v>9.5151324862299987E-4</v>
      </c>
    </row>
    <row r="37" spans="1:13" x14ac:dyDescent="0.3">
      <c r="A37" s="200"/>
      <c r="B37" s="182"/>
      <c r="C37" s="182"/>
      <c r="D37" s="182"/>
      <c r="E37" s="182"/>
      <c r="F37" s="182"/>
      <c r="G37" s="182"/>
      <c r="H37" s="182"/>
      <c r="I37" s="182"/>
      <c r="J37" s="182"/>
      <c r="K37" s="182"/>
      <c r="L37" s="183"/>
      <c r="M37" s="215"/>
    </row>
    <row r="38" spans="1:13" x14ac:dyDescent="0.3">
      <c r="A38" s="199" t="s">
        <v>123</v>
      </c>
      <c r="B38" s="186">
        <f>B39*B30</f>
        <v>131875</v>
      </c>
      <c r="C38" s="186">
        <f t="shared" ref="C38:L38" si="8">C39*C30</f>
        <v>175197.68479379176</v>
      </c>
      <c r="D38" s="186">
        <f t="shared" si="8"/>
        <v>190965.47642523301</v>
      </c>
      <c r="E38" s="186">
        <f t="shared" si="8"/>
        <v>208152.36930350401</v>
      </c>
      <c r="F38" s="186">
        <f t="shared" si="8"/>
        <v>226886.0825408193</v>
      </c>
      <c r="G38" s="186">
        <f t="shared" si="8"/>
        <v>247305.82996949315</v>
      </c>
      <c r="H38" s="186">
        <f t="shared" si="8"/>
        <v>269563.35466674756</v>
      </c>
      <c r="I38" s="186">
        <f t="shared" si="8"/>
        <v>293824.05658675474</v>
      </c>
      <c r="J38" s="186">
        <f t="shared" si="8"/>
        <v>320268.22167956276</v>
      </c>
      <c r="K38" s="186">
        <f t="shared" si="8"/>
        <v>349092.36163072335</v>
      </c>
      <c r="L38" s="187">
        <f t="shared" si="8"/>
        <v>380510.67417748849</v>
      </c>
      <c r="M38" s="212"/>
    </row>
    <row r="39" spans="1:13" x14ac:dyDescent="0.3">
      <c r="A39" s="195" t="s">
        <v>124</v>
      </c>
      <c r="B39" s="176">
        <f>HGCF!F19</f>
        <v>0.10987633028470779</v>
      </c>
      <c r="C39" s="222">
        <v>0.11379054441711725</v>
      </c>
      <c r="D39" s="222">
        <v>0.11379054441711725</v>
      </c>
      <c r="E39" s="222">
        <v>0.11379054441711725</v>
      </c>
      <c r="F39" s="222">
        <v>0.11379054441711725</v>
      </c>
      <c r="G39" s="222">
        <v>0.11379054441711725</v>
      </c>
      <c r="H39" s="222">
        <v>0.11379054441711725</v>
      </c>
      <c r="I39" s="222">
        <v>0.11379054441711725</v>
      </c>
      <c r="J39" s="222">
        <v>0.11379054441711725</v>
      </c>
      <c r="K39" s="222">
        <v>0.11379054441711725</v>
      </c>
      <c r="L39" s="229">
        <v>0.11379054441711725</v>
      </c>
      <c r="M39" s="216">
        <f>D13</f>
        <v>3.237731657549206E-2</v>
      </c>
    </row>
    <row r="40" spans="1:13" x14ac:dyDescent="0.3">
      <c r="A40" s="196"/>
      <c r="B40" s="43"/>
      <c r="C40" s="43"/>
      <c r="D40" s="43"/>
      <c r="E40" s="43"/>
      <c r="F40" s="43"/>
      <c r="G40" s="43"/>
      <c r="H40" s="43"/>
      <c r="I40" s="43"/>
      <c r="J40" s="43"/>
      <c r="K40" s="43"/>
      <c r="L40" s="55"/>
      <c r="M40" s="212"/>
    </row>
    <row r="41" spans="1:13" x14ac:dyDescent="0.3">
      <c r="A41" s="197" t="s">
        <v>125</v>
      </c>
      <c r="B41" s="140">
        <f>B30-B33-B35-B38</f>
        <v>979633</v>
      </c>
      <c r="C41" s="140">
        <f t="shared" ref="C41:L41" si="9">C30-C33-C35-C38</f>
        <v>1254716.2021765509</v>
      </c>
      <c r="D41" s="140">
        <f t="shared" si="9"/>
        <v>1367640.66037244</v>
      </c>
      <c r="E41" s="140">
        <f t="shared" si="9"/>
        <v>1490728.3198059599</v>
      </c>
      <c r="F41" s="140">
        <f t="shared" si="9"/>
        <v>1624893.868588496</v>
      </c>
      <c r="G41" s="140">
        <f t="shared" si="9"/>
        <v>1771134.3167614611</v>
      </c>
      <c r="H41" s="140">
        <f t="shared" si="9"/>
        <v>1930536.405269993</v>
      </c>
      <c r="I41" s="140">
        <f t="shared" si="9"/>
        <v>2104284.6817442914</v>
      </c>
      <c r="J41" s="140">
        <f t="shared" si="9"/>
        <v>2293670.3031012788</v>
      </c>
      <c r="K41" s="140">
        <f t="shared" si="9"/>
        <v>2500100.630380393</v>
      </c>
      <c r="L41" s="53">
        <f t="shared" si="9"/>
        <v>2929492.8034366146</v>
      </c>
      <c r="M41" s="215"/>
    </row>
    <row r="42" spans="1:13" x14ac:dyDescent="0.3">
      <c r="A42" s="196"/>
      <c r="B42" s="43"/>
      <c r="C42" s="43"/>
      <c r="D42" s="43"/>
      <c r="E42" s="43"/>
      <c r="F42" s="43"/>
      <c r="G42" s="43"/>
      <c r="H42" s="43"/>
      <c r="I42" s="43"/>
      <c r="J42" s="43"/>
      <c r="K42" s="43"/>
      <c r="L42" s="55"/>
      <c r="M42" s="212"/>
    </row>
    <row r="43" spans="1:13" x14ac:dyDescent="0.3">
      <c r="A43" s="201" t="s">
        <v>94</v>
      </c>
      <c r="B43" s="166">
        <f>B44*B22</f>
        <v>-1169327</v>
      </c>
      <c r="C43" s="166">
        <f t="shared" ref="C43:L43" si="10">C44*C22</f>
        <v>-258661.307898</v>
      </c>
      <c r="D43" s="166">
        <f t="shared" si="10"/>
        <v>-281940.82560882001</v>
      </c>
      <c r="E43" s="166">
        <f t="shared" si="10"/>
        <v>-307315.49991361384</v>
      </c>
      <c r="F43" s="166">
        <f t="shared" si="10"/>
        <v>-334973.89490583912</v>
      </c>
      <c r="G43" s="166">
        <f t="shared" si="10"/>
        <v>-365121.54544736462</v>
      </c>
      <c r="H43" s="166">
        <f t="shared" si="10"/>
        <v>-397982.48453762749</v>
      </c>
      <c r="I43" s="166">
        <f t="shared" si="10"/>
        <v>-433800.90814601397</v>
      </c>
      <c r="J43" s="166">
        <f t="shared" si="10"/>
        <v>-472842.98987915524</v>
      </c>
      <c r="K43" s="166">
        <f t="shared" si="10"/>
        <v>-515398.85896827921</v>
      </c>
      <c r="L43" s="167">
        <f t="shared" si="10"/>
        <v>-561784.75627542427</v>
      </c>
      <c r="M43" s="215"/>
    </row>
    <row r="44" spans="1:13" x14ac:dyDescent="0.3">
      <c r="A44" s="202" t="s">
        <v>121</v>
      </c>
      <c r="B44" s="188">
        <f>HGCF!F21</f>
        <v>-0.1448699588914811</v>
      </c>
      <c r="C44" s="223">
        <v>-2.9399999999999999E-2</v>
      </c>
      <c r="D44" s="223">
        <v>-2.9399999999999999E-2</v>
      </c>
      <c r="E44" s="223">
        <v>-2.9399999999999999E-2</v>
      </c>
      <c r="F44" s="223">
        <v>-2.9399999999999999E-2</v>
      </c>
      <c r="G44" s="223">
        <v>-2.9399999999999999E-2</v>
      </c>
      <c r="H44" s="223">
        <v>-2.9399999999999999E-2</v>
      </c>
      <c r="I44" s="223">
        <v>-2.9399999999999999E-2</v>
      </c>
      <c r="J44" s="223">
        <v>-2.9399999999999999E-2</v>
      </c>
      <c r="K44" s="223">
        <v>-2.9399999999999999E-2</v>
      </c>
      <c r="L44" s="230">
        <v>-2.9399999999999999E-2</v>
      </c>
      <c r="M44" s="214">
        <f>D16</f>
        <v>0.10022426808150135</v>
      </c>
    </row>
    <row r="45" spans="1:13" x14ac:dyDescent="0.3">
      <c r="A45" s="203" t="s">
        <v>126</v>
      </c>
      <c r="B45" s="168">
        <f>B46*B22</f>
        <v>1901765</v>
      </c>
      <c r="C45" s="168">
        <f t="shared" ref="C45:L45" si="11">C46*C22</f>
        <v>659850.27524999995</v>
      </c>
      <c r="D45" s="168">
        <f t="shared" si="11"/>
        <v>517850.49601620005</v>
      </c>
      <c r="E45" s="168">
        <f t="shared" si="11"/>
        <v>564457.04065765813</v>
      </c>
      <c r="F45" s="168">
        <f t="shared" si="11"/>
        <v>615258.17431684735</v>
      </c>
      <c r="G45" s="168">
        <f t="shared" si="11"/>
        <v>670631.41000536364</v>
      </c>
      <c r="H45" s="168">
        <f t="shared" si="11"/>
        <v>730988.2369058464</v>
      </c>
      <c r="I45" s="168">
        <f t="shared" si="11"/>
        <v>796777.17822737258</v>
      </c>
      <c r="J45" s="168">
        <f t="shared" si="11"/>
        <v>868487.1242678361</v>
      </c>
      <c r="K45" s="168">
        <f t="shared" si="11"/>
        <v>946650.96545194136</v>
      </c>
      <c r="L45" s="169">
        <f t="shared" si="11"/>
        <v>1031849.5523426161</v>
      </c>
      <c r="M45" s="215"/>
    </row>
    <row r="46" spans="1:13" x14ac:dyDescent="0.3">
      <c r="A46" s="202" t="s">
        <v>121</v>
      </c>
      <c r="B46" s="188">
        <f>HGCF!F22</f>
        <v>0.23561297855198554</v>
      </c>
      <c r="C46" s="223">
        <v>7.4999999999999997E-2</v>
      </c>
      <c r="D46" s="223">
        <v>5.3999999999999999E-2</v>
      </c>
      <c r="E46" s="223">
        <v>5.3999999999999999E-2</v>
      </c>
      <c r="F46" s="223">
        <v>5.3999999999999999E-2</v>
      </c>
      <c r="G46" s="223">
        <v>5.3999999999999999E-2</v>
      </c>
      <c r="H46" s="223">
        <v>5.3999999999999999E-2</v>
      </c>
      <c r="I46" s="223">
        <v>5.3999999999999999E-2</v>
      </c>
      <c r="J46" s="223">
        <v>5.3999999999999999E-2</v>
      </c>
      <c r="K46" s="223">
        <v>5.3999999999999999E-2</v>
      </c>
      <c r="L46" s="230">
        <v>5.3999999999999999E-2</v>
      </c>
      <c r="M46" s="214">
        <f>D17</f>
        <v>0.13165839423842571</v>
      </c>
    </row>
    <row r="47" spans="1:13" x14ac:dyDescent="0.3">
      <c r="A47" s="203"/>
      <c r="B47" s="170"/>
      <c r="C47" s="170"/>
      <c r="D47" s="170"/>
      <c r="E47" s="170"/>
      <c r="F47" s="170"/>
      <c r="G47" s="170"/>
      <c r="H47" s="170"/>
      <c r="I47" s="170"/>
      <c r="J47" s="170"/>
      <c r="K47" s="170"/>
      <c r="L47" s="171"/>
    </row>
    <row r="48" spans="1:13" x14ac:dyDescent="0.3">
      <c r="A48" s="202" t="s">
        <v>53</v>
      </c>
      <c r="B48" s="190">
        <f>B49*B22</f>
        <v>362647</v>
      </c>
      <c r="C48" s="190">
        <f t="shared" ref="C48:L48" si="12">C49*C22</f>
        <v>408999.78273001988</v>
      </c>
      <c r="D48" s="190">
        <f t="shared" si="12"/>
        <v>445809.76317572175</v>
      </c>
      <c r="E48" s="190">
        <f t="shared" si="12"/>
        <v>485932.64186153671</v>
      </c>
      <c r="F48" s="190">
        <f t="shared" si="12"/>
        <v>529666.57962907501</v>
      </c>
      <c r="G48" s="190">
        <f t="shared" si="12"/>
        <v>577336.57179569185</v>
      </c>
      <c r="H48" s="190">
        <f t="shared" si="12"/>
        <v>629296.86325730407</v>
      </c>
      <c r="I48" s="190">
        <f t="shared" si="12"/>
        <v>685933.58095046144</v>
      </c>
      <c r="J48" s="190">
        <f t="shared" si="12"/>
        <v>747667.60323600308</v>
      </c>
      <c r="K48" s="190">
        <f t="shared" si="12"/>
        <v>814957.68752724328</v>
      </c>
      <c r="L48" s="191">
        <f t="shared" si="12"/>
        <v>888303.87940469524</v>
      </c>
    </row>
    <row r="49" spans="1:12" x14ac:dyDescent="0.3">
      <c r="A49" s="204" t="s">
        <v>121</v>
      </c>
      <c r="B49" s="172">
        <f>HGCF!F24</f>
        <v>4.492896852815248E-2</v>
      </c>
      <c r="C49" s="172">
        <f>C18</f>
        <v>4.6487794057719446E-2</v>
      </c>
      <c r="D49" s="172">
        <f>C49</f>
        <v>4.6487794057719446E-2</v>
      </c>
      <c r="E49" s="172">
        <f t="shared" ref="E49:L49" si="13">D49</f>
        <v>4.6487794057719446E-2</v>
      </c>
      <c r="F49" s="172">
        <f>E49</f>
        <v>4.6487794057719446E-2</v>
      </c>
      <c r="G49" s="172">
        <f t="shared" si="13"/>
        <v>4.6487794057719446E-2</v>
      </c>
      <c r="H49" s="172">
        <f>G49</f>
        <v>4.6487794057719446E-2</v>
      </c>
      <c r="I49" s="172">
        <f t="shared" si="13"/>
        <v>4.6487794057719446E-2</v>
      </c>
      <c r="J49" s="172">
        <f t="shared" si="13"/>
        <v>4.6487794057719446E-2</v>
      </c>
      <c r="K49" s="172">
        <f t="shared" si="13"/>
        <v>4.6487794057719446E-2</v>
      </c>
      <c r="L49" s="173">
        <f t="shared" si="13"/>
        <v>4.6487794057719446E-2</v>
      </c>
    </row>
    <row r="50" spans="1:12" x14ac:dyDescent="0.3">
      <c r="A50" s="196"/>
      <c r="B50" s="43"/>
      <c r="C50" s="43"/>
      <c r="D50" s="43"/>
      <c r="E50" s="43"/>
      <c r="F50" s="43"/>
      <c r="G50" s="43"/>
      <c r="H50" s="43"/>
      <c r="I50" s="43"/>
      <c r="J50" s="43"/>
      <c r="K50" s="43"/>
      <c r="L50" s="55"/>
    </row>
    <row r="51" spans="1:12" x14ac:dyDescent="0.3">
      <c r="A51" s="197" t="s">
        <v>127</v>
      </c>
      <c r="B51" s="140">
        <f>B41-B43-B45</f>
        <v>247195</v>
      </c>
      <c r="C51" s="140">
        <f t="shared" ref="C51:L51" si="14">C41-C43-C45</f>
        <v>853527.2348245508</v>
      </c>
      <c r="D51" s="140">
        <f t="shared" si="14"/>
        <v>1131730.9899650598</v>
      </c>
      <c r="E51" s="140">
        <f t="shared" si="14"/>
        <v>1233586.7790619156</v>
      </c>
      <c r="F51" s="140">
        <f t="shared" si="14"/>
        <v>1344609.5891774879</v>
      </c>
      <c r="G51" s="140">
        <f t="shared" si="14"/>
        <v>1465624.4522034619</v>
      </c>
      <c r="H51" s="140">
        <f t="shared" si="14"/>
        <v>1597530.6529017743</v>
      </c>
      <c r="I51" s="140">
        <f t="shared" si="14"/>
        <v>1741308.411662933</v>
      </c>
      <c r="J51" s="140">
        <f t="shared" si="14"/>
        <v>1898026.1687125978</v>
      </c>
      <c r="K51" s="140">
        <f t="shared" si="14"/>
        <v>2068848.523896731</v>
      </c>
      <c r="L51" s="53">
        <f t="shared" si="14"/>
        <v>2459428.0073694228</v>
      </c>
    </row>
    <row r="52" spans="1:12" x14ac:dyDescent="0.3">
      <c r="A52" s="196"/>
      <c r="B52" s="43"/>
      <c r="C52" s="43"/>
      <c r="D52" s="43"/>
      <c r="E52" s="43"/>
      <c r="F52" s="43"/>
      <c r="G52" s="43"/>
      <c r="H52" s="43"/>
      <c r="I52" s="43"/>
      <c r="J52" s="43"/>
      <c r="K52" s="43"/>
      <c r="L52" s="55"/>
    </row>
    <row r="53" spans="1:12" x14ac:dyDescent="0.3">
      <c r="A53" s="197" t="s">
        <v>128</v>
      </c>
      <c r="B53" s="140"/>
      <c r="C53" s="140">
        <f t="shared" ref="C53:K53" si="15">C51/((1+$G$7)^C20)</f>
        <v>775933.84984050062</v>
      </c>
      <c r="D53" s="140">
        <f t="shared" si="15"/>
        <v>935314.86773971864</v>
      </c>
      <c r="E53" s="140">
        <f t="shared" si="15"/>
        <v>926812.00530572142</v>
      </c>
      <c r="F53" s="140">
        <f t="shared" si="15"/>
        <v>918386.44162112393</v>
      </c>
      <c r="G53" s="140">
        <f t="shared" si="15"/>
        <v>910037.47397002275</v>
      </c>
      <c r="H53" s="140">
        <f t="shared" si="15"/>
        <v>901764.40602484113</v>
      </c>
      <c r="I53" s="140">
        <f t="shared" si="15"/>
        <v>893566.54778825096</v>
      </c>
      <c r="J53" s="140">
        <f t="shared" si="15"/>
        <v>885443.21553563105</v>
      </c>
      <c r="K53" s="140">
        <f t="shared" si="15"/>
        <v>877393.73175803397</v>
      </c>
      <c r="L53" s="53">
        <f>(L51*(1+G7)/(G7-G8)-B58)/((1+G7)^L20)</f>
        <v>11809562.565010369</v>
      </c>
    </row>
    <row r="54" spans="1:12" x14ac:dyDescent="0.3">
      <c r="A54" s="196" t="s">
        <v>129</v>
      </c>
      <c r="B54" s="138">
        <f>HGCF!F41</f>
        <v>6692392</v>
      </c>
      <c r="C54" s="138">
        <f>B54+C45-C48</f>
        <v>6943242.4925199803</v>
      </c>
      <c r="D54" s="138">
        <f t="shared" ref="D54:L54" si="16">C54+D45-D48</f>
        <v>7015283.2253604587</v>
      </c>
      <c r="E54" s="138">
        <f t="shared" si="16"/>
        <v>7093807.6241565803</v>
      </c>
      <c r="F54" s="138">
        <f>E54+F45-F48</f>
        <v>7179399.2188443532</v>
      </c>
      <c r="G54" s="138">
        <f t="shared" si="16"/>
        <v>7272694.0570540251</v>
      </c>
      <c r="H54" s="138">
        <f>G54+H45-H48</f>
        <v>7374385.430702568</v>
      </c>
      <c r="I54" s="138">
        <f t="shared" si="16"/>
        <v>7485229.0279794792</v>
      </c>
      <c r="J54" s="138">
        <f t="shared" si="16"/>
        <v>7606048.5490113124</v>
      </c>
      <c r="K54" s="138">
        <f t="shared" si="16"/>
        <v>7737741.8269360103</v>
      </c>
      <c r="L54" s="139">
        <f t="shared" si="16"/>
        <v>7881287.4998739306</v>
      </c>
    </row>
    <row r="55" spans="1:12" x14ac:dyDescent="0.3">
      <c r="A55" s="211" t="s">
        <v>70</v>
      </c>
      <c r="B55" s="141">
        <f>B22/B54</f>
        <v>1.2060804268488756</v>
      </c>
      <c r="C55" s="141">
        <f t="shared" ref="C55:L55" si="17">C22/C54</f>
        <v>1.2671318450245934</v>
      </c>
      <c r="D55" s="141">
        <f t="shared" si="17"/>
        <v>1.3669902828203002</v>
      </c>
      <c r="E55" s="141">
        <f t="shared" si="17"/>
        <v>1.4735257444438807</v>
      </c>
      <c r="F55" s="141">
        <f t="shared" si="17"/>
        <v>1.5869948929501705</v>
      </c>
      <c r="G55" s="141">
        <f t="shared" si="17"/>
        <v>1.7076340745062442</v>
      </c>
      <c r="H55" s="141">
        <f t="shared" si="17"/>
        <v>1.8356538764031549</v>
      </c>
      <c r="I55" s="141">
        <f t="shared" si="17"/>
        <v>1.9712333283300281</v>
      </c>
      <c r="J55" s="141">
        <f t="shared" si="17"/>
        <v>2.1145138359574909</v>
      </c>
      <c r="K55" s="141">
        <f t="shared" si="17"/>
        <v>2.2655929632168879</v>
      </c>
      <c r="L55" s="142">
        <f t="shared" si="17"/>
        <v>2.4245182076770373</v>
      </c>
    </row>
    <row r="56" spans="1:12" x14ac:dyDescent="0.3">
      <c r="A56" s="205" t="s">
        <v>130</v>
      </c>
      <c r="B56" s="143">
        <f>B54/B48</f>
        <v>18.454287502723034</v>
      </c>
      <c r="C56" s="143">
        <f t="shared" ref="C56:L56" si="18">C54/C48</f>
        <v>16.976152031609278</v>
      </c>
      <c r="D56" s="143">
        <f t="shared" si="18"/>
        <v>15.736046638788602</v>
      </c>
      <c r="E56" s="143">
        <f t="shared" si="18"/>
        <v>14.59833526922835</v>
      </c>
      <c r="F56" s="143">
        <f t="shared" si="18"/>
        <v>13.554563370549223</v>
      </c>
      <c r="G56" s="143">
        <f t="shared" si="18"/>
        <v>12.596974472678459</v>
      </c>
      <c r="H56" s="143">
        <f t="shared" si="18"/>
        <v>11.718452548026388</v>
      </c>
      <c r="I56" s="143">
        <f t="shared" si="18"/>
        <v>10.912469130914392</v>
      </c>
      <c r="J56" s="143">
        <f t="shared" si="18"/>
        <v>10.173034803288708</v>
      </c>
      <c r="K56" s="143">
        <f t="shared" si="18"/>
        <v>9.494654686200926</v>
      </c>
      <c r="L56" s="144">
        <f t="shared" si="18"/>
        <v>8.8722876063038765</v>
      </c>
    </row>
    <row r="57" spans="1:12" x14ac:dyDescent="0.3">
      <c r="A57" s="206" t="s">
        <v>131</v>
      </c>
      <c r="B57" s="146">
        <f>SUM(C53:L53)</f>
        <v>19834215.104594216</v>
      </c>
      <c r="C57" s="31"/>
      <c r="D57" s="31"/>
      <c r="E57" s="31"/>
      <c r="F57" s="31"/>
      <c r="G57" s="31"/>
      <c r="H57" s="31"/>
      <c r="I57" s="31"/>
      <c r="J57" s="31"/>
      <c r="K57" s="31"/>
      <c r="L57" s="31"/>
    </row>
    <row r="58" spans="1:12" x14ac:dyDescent="0.3">
      <c r="A58" s="207" t="s">
        <v>132</v>
      </c>
      <c r="B58" s="145">
        <f>HGCF!F95</f>
        <v>1196928</v>
      </c>
      <c r="C58" s="31"/>
      <c r="D58" s="31"/>
      <c r="E58" s="31"/>
      <c r="F58" s="31"/>
      <c r="G58" s="31"/>
      <c r="H58" s="31"/>
      <c r="I58" s="31"/>
      <c r="J58" s="31"/>
      <c r="K58" s="31"/>
      <c r="L58" s="31"/>
    </row>
    <row r="59" spans="1:12" x14ac:dyDescent="0.3">
      <c r="A59" s="208" t="s">
        <v>133</v>
      </c>
      <c r="B59" s="147">
        <f>HGCF!F115</f>
        <v>81692</v>
      </c>
      <c r="C59" s="31"/>
      <c r="D59" s="31"/>
      <c r="E59" s="31"/>
      <c r="F59" s="31"/>
      <c r="G59" s="31"/>
      <c r="H59" s="31"/>
      <c r="I59" s="31"/>
      <c r="J59" s="31"/>
      <c r="K59" s="31"/>
      <c r="L59" s="31"/>
    </row>
    <row r="60" spans="1:12" x14ac:dyDescent="0.3">
      <c r="A60" s="207" t="s">
        <v>134</v>
      </c>
      <c r="B60" s="145">
        <f>SUM(B57,B59)</f>
        <v>19915907.104594216</v>
      </c>
      <c r="C60" s="31"/>
      <c r="D60" s="31"/>
      <c r="E60" s="31"/>
      <c r="F60" s="31"/>
      <c r="G60" s="31"/>
      <c r="H60" s="31"/>
      <c r="I60" s="31"/>
      <c r="J60" s="31"/>
      <c r="K60" s="31"/>
      <c r="L60" s="31"/>
    </row>
    <row r="61" spans="1:12" x14ac:dyDescent="0.3">
      <c r="A61" s="208" t="s">
        <v>135</v>
      </c>
      <c r="B61" s="147">
        <v>73930</v>
      </c>
      <c r="C61" s="31"/>
      <c r="D61" s="31"/>
      <c r="E61" s="31"/>
      <c r="F61" s="31"/>
      <c r="G61" s="31"/>
      <c r="H61" s="31"/>
      <c r="I61" s="31"/>
      <c r="J61" s="31"/>
      <c r="K61" s="31"/>
      <c r="L61" s="31"/>
    </row>
    <row r="62" spans="1:12" x14ac:dyDescent="0.3">
      <c r="A62" s="209"/>
      <c r="B62" s="31"/>
      <c r="C62" s="31"/>
      <c r="D62" s="31"/>
      <c r="E62" s="31"/>
      <c r="F62" s="31"/>
      <c r="G62" s="31"/>
      <c r="H62" s="31"/>
      <c r="I62" s="31"/>
      <c r="J62" s="31"/>
      <c r="K62" s="31"/>
      <c r="L62" s="31"/>
    </row>
    <row r="63" spans="1:12" x14ac:dyDescent="0.3">
      <c r="A63" s="210" t="s">
        <v>136</v>
      </c>
      <c r="B63" s="224">
        <f>B60/B61</f>
        <v>269.38870694703388</v>
      </c>
      <c r="C63" s="31"/>
      <c r="D63" s="31"/>
      <c r="E63" s="31"/>
      <c r="F63" s="31"/>
      <c r="G63" s="31"/>
      <c r="H63" s="31"/>
      <c r="I63" s="31"/>
      <c r="J63" s="31"/>
      <c r="K63" s="31"/>
      <c r="L63" s="31"/>
    </row>
  </sheetData>
  <mergeCells count="1">
    <mergeCell ref="F6:G6"/>
  </mergeCells>
  <conditionalFormatting sqref="B55:L55">
    <cfRule type="colorScale" priority="1">
      <colorScale>
        <cfvo type="num" val="$G$17"/>
        <cfvo type="num" val="$I$18"/>
        <cfvo type="num" val="$H$17"/>
        <color theme="7" tint="0.79998168889431442"/>
        <color rgb="FFFFEB84"/>
        <color rgb="FFFF0000"/>
      </colorScale>
    </cfRule>
    <cfRule type="colorScale" priority="2">
      <colorScale>
        <cfvo type="num" val="$G$16"/>
        <cfvo type="num" val="$H$17"/>
        <color theme="7" tint="0.79998168889431442"/>
        <color rgb="FFFF0000"/>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workbookViewId="0">
      <selection activeCell="C24" sqref="C24"/>
    </sheetView>
  </sheetViews>
  <sheetFormatPr defaultColWidth="9.109375" defaultRowHeight="13.8" x14ac:dyDescent="0.3"/>
  <cols>
    <col min="1" max="1" width="9" style="209" customWidth="1"/>
    <col min="2" max="2" width="22" style="1" customWidth="1"/>
    <col min="3" max="3" width="31.33203125" style="1" customWidth="1"/>
    <col min="4" max="4" width="5.5546875" style="1" bestFit="1" customWidth="1"/>
    <col min="5" max="5" width="22" style="1" customWidth="1"/>
    <col min="6" max="6" width="19.44140625" style="1" customWidth="1"/>
    <col min="7" max="7" width="18.88671875" style="1" customWidth="1"/>
    <col min="8" max="8" width="23.5546875" style="1" customWidth="1"/>
    <col min="9" max="9" width="14.88671875" style="1" customWidth="1"/>
    <col min="10" max="10" width="28.33203125" style="1" customWidth="1"/>
    <col min="11" max="11" width="25.88671875" style="1" customWidth="1"/>
    <col min="12" max="16384" width="9.109375" style="1"/>
  </cols>
  <sheetData>
    <row r="1" spans="1:11" ht="41.4" x14ac:dyDescent="0.3">
      <c r="A1" s="235" t="s">
        <v>120</v>
      </c>
      <c r="B1" s="237" t="s">
        <v>226</v>
      </c>
      <c r="C1" s="238" t="s">
        <v>227</v>
      </c>
      <c r="D1" s="209"/>
    </row>
    <row r="2" spans="1:11" x14ac:dyDescent="0.3">
      <c r="A2" s="104">
        <v>2016</v>
      </c>
      <c r="B2" s="140">
        <v>1999161</v>
      </c>
      <c r="C2" s="240">
        <f>'DCF-REV'!C53</f>
        <v>775933.84984050062</v>
      </c>
    </row>
    <row r="3" spans="1:11" x14ac:dyDescent="0.3">
      <c r="A3" s="233">
        <v>2017</v>
      </c>
      <c r="B3" s="138">
        <v>1875</v>
      </c>
      <c r="C3" s="241">
        <f>'DCF-REV'!D53</f>
        <v>768879.90575104114</v>
      </c>
    </row>
    <row r="4" spans="1:11" x14ac:dyDescent="0.3">
      <c r="A4" s="104">
        <v>2018</v>
      </c>
      <c r="B4" s="140">
        <v>1650</v>
      </c>
      <c r="C4" s="240">
        <f>'DCF-REV'!E53</f>
        <v>761890.08842603175</v>
      </c>
    </row>
    <row r="5" spans="1:11" x14ac:dyDescent="0.3">
      <c r="A5" s="233">
        <v>2019</v>
      </c>
      <c r="B5" s="138">
        <v>1546</v>
      </c>
      <c r="C5" s="241">
        <f>'DCF-REV'!F53</f>
        <v>754963.81489488587</v>
      </c>
    </row>
    <row r="6" spans="1:11" x14ac:dyDescent="0.3">
      <c r="A6" s="104">
        <v>2020</v>
      </c>
      <c r="B6" s="140">
        <v>43161</v>
      </c>
      <c r="C6" s="240">
        <f>'DCF-REV'!G53</f>
        <v>748100.5074867506</v>
      </c>
    </row>
    <row r="7" spans="1:11" x14ac:dyDescent="0.3">
      <c r="A7" s="233" t="s">
        <v>220</v>
      </c>
      <c r="B7" s="138">
        <v>1152538</v>
      </c>
      <c r="C7" s="241">
        <f>SUM('DCF-REV'!H53:L53)</f>
        <v>12732456.823707746</v>
      </c>
    </row>
    <row r="8" spans="1:11" x14ac:dyDescent="0.3">
      <c r="A8" s="234" t="s">
        <v>62</v>
      </c>
      <c r="B8" s="239">
        <f>SUM(B2:B7)</f>
        <v>3199931</v>
      </c>
      <c r="C8" s="257">
        <f>SUM(C2:C7)</f>
        <v>16542224.990106955</v>
      </c>
    </row>
    <row r="9" spans="1:11" ht="7.5" customHeight="1" x14ac:dyDescent="0.3"/>
    <row r="10" spans="1:11" ht="37.5" customHeight="1" x14ac:dyDescent="0.3">
      <c r="D10" s="236" t="s">
        <v>120</v>
      </c>
      <c r="E10" s="242" t="s">
        <v>221</v>
      </c>
      <c r="F10" s="242" t="s">
        <v>223</v>
      </c>
      <c r="G10" s="243" t="s">
        <v>225</v>
      </c>
      <c r="I10" s="236" t="s">
        <v>120</v>
      </c>
      <c r="J10" s="242" t="s">
        <v>222</v>
      </c>
      <c r="K10" s="253" t="s">
        <v>224</v>
      </c>
    </row>
    <row r="11" spans="1:11" ht="15.6" x14ac:dyDescent="0.3">
      <c r="D11" s="244">
        <v>2011</v>
      </c>
      <c r="E11" s="245">
        <f>'Balance Sheet'!B22+'Balance Sheet'!B26</f>
        <v>1586439</v>
      </c>
      <c r="F11" s="245">
        <f>'Balance Sheet'!B40</f>
        <v>3449508</v>
      </c>
      <c r="G11" s="246">
        <f>('Balance Sheet'!B22+'Balance Sheet'!B26)/'Balance Sheet'!B40</f>
        <v>0.45990297746809111</v>
      </c>
      <c r="I11" s="244">
        <v>2011</v>
      </c>
      <c r="J11" s="245">
        <f>'Balance Sheet'!B26</f>
        <v>1200184</v>
      </c>
      <c r="K11" s="254">
        <f>J11/F11</f>
        <v>0.34792903799614322</v>
      </c>
    </row>
    <row r="12" spans="1:11" ht="15.6" x14ac:dyDescent="0.3">
      <c r="D12" s="247">
        <v>2012</v>
      </c>
      <c r="E12" s="248">
        <f>'Balance Sheet'!C22+'Balance Sheet'!C26</f>
        <v>1382942</v>
      </c>
      <c r="F12" s="248">
        <f>'Balance Sheet'!C40</f>
        <v>3719617</v>
      </c>
      <c r="G12" s="249">
        <f>('Balance Sheet'!C22+'Balance Sheet'!C26)/'Balance Sheet'!C40</f>
        <v>0.37179688123804144</v>
      </c>
      <c r="I12" s="247">
        <v>2012</v>
      </c>
      <c r="J12" s="248">
        <f>'Balance Sheet'!C26</f>
        <v>1327729</v>
      </c>
      <c r="K12" s="255">
        <f>J12/F12</f>
        <v>0.35695314867095185</v>
      </c>
    </row>
    <row r="13" spans="1:11" ht="15.6" x14ac:dyDescent="0.3">
      <c r="D13" s="244">
        <v>2013</v>
      </c>
      <c r="E13" s="245">
        <f>'Balance Sheet'!D22+'Balance Sheet'!D26</f>
        <v>2260008</v>
      </c>
      <c r="F13" s="245">
        <f>'Balance Sheet'!D40</f>
        <v>4470306</v>
      </c>
      <c r="G13" s="246">
        <f>('Balance Sheet'!D22+'Balance Sheet'!D26)/'Balance Sheet'!D40</f>
        <v>0.50556002206560358</v>
      </c>
      <c r="I13" s="244">
        <v>2013</v>
      </c>
      <c r="J13" s="245">
        <f>'Balance Sheet'!D26</f>
        <v>2132790</v>
      </c>
      <c r="K13" s="254">
        <f>J13/F13</f>
        <v>0.47710156754369837</v>
      </c>
    </row>
    <row r="14" spans="1:11" ht="15.6" x14ac:dyDescent="0.3">
      <c r="D14" s="247">
        <v>2014</v>
      </c>
      <c r="E14" s="248">
        <f>'Balance Sheet'!E22+'Balance Sheet'!E26</f>
        <v>2253440</v>
      </c>
      <c r="F14" s="248">
        <f>'Balance Sheet'!E40</f>
        <v>4422813</v>
      </c>
      <c r="G14" s="249">
        <f>('Balance Sheet'!E22+'Balance Sheet'!E26)/'Balance Sheet'!E40</f>
        <v>0.50950379317416317</v>
      </c>
      <c r="I14" s="247">
        <v>2014</v>
      </c>
      <c r="J14" s="248">
        <f>'Balance Sheet'!E26</f>
        <v>1402135</v>
      </c>
      <c r="K14" s="255">
        <f>J14/F14</f>
        <v>0.31702335142815219</v>
      </c>
    </row>
    <row r="15" spans="1:11" ht="15.6" x14ac:dyDescent="0.3">
      <c r="D15" s="250">
        <v>2015</v>
      </c>
      <c r="E15" s="251">
        <f>'Balance Sheet'!F22+'Balance Sheet'!F26</f>
        <v>3199931</v>
      </c>
      <c r="F15" s="251">
        <f>'Balance Sheet'!F40</f>
        <v>4882815</v>
      </c>
      <c r="G15" s="252">
        <f>('Balance Sheet'!F22+'Balance Sheet'!F26)/'Balance Sheet'!F40</f>
        <v>0.65534553326308698</v>
      </c>
      <c r="I15" s="250">
        <v>2015</v>
      </c>
      <c r="J15" s="251">
        <f>'Balance Sheet'!F26</f>
        <v>1196928</v>
      </c>
      <c r="K15" s="256">
        <f>J15/F15</f>
        <v>0.24513072889306681</v>
      </c>
    </row>
  </sheetData>
  <pageMargins left="0.7" right="0.7" top="0.75" bottom="0.75" header="0.3" footer="0.3"/>
  <pageSetup orientation="portrait" horizontalDpi="200" verticalDpi="20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Balance Sheet</vt:lpstr>
      <vt:lpstr>Income Statement</vt:lpstr>
      <vt:lpstr>Revenue Growth</vt:lpstr>
      <vt:lpstr>HGCF</vt:lpstr>
      <vt:lpstr>DCF</vt:lpstr>
      <vt:lpstr>DCF-REV</vt:lpstr>
      <vt:lpstr>DCF-BULL</vt:lpstr>
      <vt:lpstr>Long-term Debt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Shin</dc:creator>
  <cp:lastModifiedBy>Hesam Motlagh, PhD</cp:lastModifiedBy>
  <dcterms:created xsi:type="dcterms:W3CDTF">2016-02-28T15:24:46Z</dcterms:created>
  <dcterms:modified xsi:type="dcterms:W3CDTF">2016-04-30T20:12:20Z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9687cc60-38e3-46a1-9ebc-ee275d2e9456</vt:lpwstr>
  </property>
</Properties>
</file>